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cer\Desktop\Portfolios\"/>
    </mc:Choice>
  </mc:AlternateContent>
  <xr:revisionPtr revIDLastSave="0" documentId="8_{40B28687-34A8-4E7D-ADB0-738A284073B7}" xr6:coauthVersionLast="47" xr6:coauthVersionMax="47" xr10:uidLastSave="{00000000-0000-0000-0000-000000000000}"/>
  <bookViews>
    <workbookView xWindow="-108" yWindow="-108" windowWidth="23256" windowHeight="12576" activeTab="1" xr2:uid="{00000000-000D-0000-FFFF-FFFF00000000}"/>
  </bookViews>
  <sheets>
    <sheet name="Raw" sheetId="10" r:id="rId1"/>
    <sheet name="Working Sheet" sheetId="2" r:id="rId2"/>
    <sheet name="Pivot Tables" sheetId="3" r:id="rId3"/>
    <sheet name="Dashboard" sheetId="7" r:id="rId4"/>
    <sheet name="Summary Report" sheetId="9" r:id="rId5"/>
  </sheets>
  <definedNames>
    <definedName name="_xlnm._FilterDatabase" localSheetId="1" hidden="1">'Working Sheet'!$C$1:$C$885</definedName>
    <definedName name="_xlcn.WorksheetConnection_WorkingSheetA1O8861" hidden="1">'Working Sheet'!$A$1:$Q$885</definedName>
    <definedName name="Slicer_Branch">#N/A</definedName>
    <definedName name="Slicer_Month">#N/A</definedName>
  </definedNames>
  <calcPr calcId="191029"/>
  <pivotCaches>
    <pivotCache cacheId="0" r:id="rId6"/>
    <pivotCache cacheId="1" r:id="rId7"/>
    <pivotCache cacheId="2" r:id="rId8"/>
    <pivotCache cacheId="5" r:id="rId9"/>
    <pivotCache cacheId="10" r:id="rId10"/>
    <pivotCache cacheId="13" r:id="rId11"/>
  </pivotCaches>
  <extLst>
    <ext xmlns:x14="http://schemas.microsoft.com/office/spreadsheetml/2009/9/main" uri="{876F7934-8845-4945-9796-88D515C7AA90}">
      <x14:pivotCaches>
        <pivotCache cacheId="6" r:id="rId12"/>
        <pivotCache cacheId="7"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Working Sheet!$A$1:$O$88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 i="3" l="1"/>
  <c r="N23" i="3"/>
  <c r="N24" i="3"/>
  <c r="N25" i="3"/>
  <c r="N26" i="3"/>
  <c r="N27" i="3"/>
  <c r="N28" i="3"/>
  <c r="N29" i="3"/>
  <c r="N30" i="3"/>
  <c r="N21" i="3"/>
  <c r="M30" i="3"/>
  <c r="M29" i="3"/>
  <c r="M26" i="3"/>
  <c r="M25" i="3"/>
  <c r="M22" i="3"/>
  <c r="M21" i="3"/>
  <c r="J22" i="3"/>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2" i="2"/>
  <c r="H3" i="2"/>
  <c r="Q3" i="2" s="1"/>
  <c r="H4" i="2"/>
  <c r="H5" i="2"/>
  <c r="H6" i="2"/>
  <c r="H7" i="2"/>
  <c r="H8" i="2"/>
  <c r="H9" i="2"/>
  <c r="H10" i="2"/>
  <c r="H11" i="2"/>
  <c r="Q11" i="2" s="1"/>
  <c r="H12" i="2"/>
  <c r="H13" i="2"/>
  <c r="H14" i="2"/>
  <c r="H15" i="2"/>
  <c r="H16" i="2"/>
  <c r="H17" i="2"/>
  <c r="H18" i="2"/>
  <c r="H19" i="2"/>
  <c r="Q19" i="2" s="1"/>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Q733" i="2" s="1"/>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Q762" i="2" s="1"/>
  <c r="H763" i="2"/>
  <c r="H764" i="2"/>
  <c r="H765" i="2"/>
  <c r="Q765" i="2" s="1"/>
  <c r="H766" i="2"/>
  <c r="H767" i="2"/>
  <c r="H768" i="2"/>
  <c r="H769" i="2"/>
  <c r="H770" i="2"/>
  <c r="H771" i="2"/>
  <c r="H772" i="2"/>
  <c r="H773" i="2"/>
  <c r="Q773" i="2" s="1"/>
  <c r="H774" i="2"/>
  <c r="H775" i="2"/>
  <c r="H776" i="2"/>
  <c r="H777" i="2"/>
  <c r="H778" i="2"/>
  <c r="Q778" i="2" s="1"/>
  <c r="H779" i="2"/>
  <c r="H780" i="2"/>
  <c r="H781" i="2"/>
  <c r="H782" i="2"/>
  <c r="H783" i="2"/>
  <c r="H784" i="2"/>
  <c r="H785" i="2"/>
  <c r="H786" i="2"/>
  <c r="H787" i="2"/>
  <c r="H788" i="2"/>
  <c r="H789" i="2"/>
  <c r="H790" i="2"/>
  <c r="H791" i="2"/>
  <c r="H792" i="2"/>
  <c r="H793" i="2"/>
  <c r="H794" i="2"/>
  <c r="Q794" i="2" s="1"/>
  <c r="H795" i="2"/>
  <c r="H796" i="2"/>
  <c r="H797" i="2"/>
  <c r="H798" i="2"/>
  <c r="H799" i="2"/>
  <c r="H800" i="2"/>
  <c r="H801" i="2"/>
  <c r="H802" i="2"/>
  <c r="Q802" i="2" s="1"/>
  <c r="H803" i="2"/>
  <c r="H804" i="2"/>
  <c r="H805" i="2"/>
  <c r="H806" i="2"/>
  <c r="H807" i="2"/>
  <c r="H808" i="2"/>
  <c r="H809" i="2"/>
  <c r="H810" i="2"/>
  <c r="Q810" i="2" s="1"/>
  <c r="H811" i="2"/>
  <c r="H812" i="2"/>
  <c r="H813" i="2"/>
  <c r="H814" i="2"/>
  <c r="H815" i="2"/>
  <c r="H816" i="2"/>
  <c r="H817" i="2"/>
  <c r="H818" i="2"/>
  <c r="H819" i="2"/>
  <c r="H820" i="2"/>
  <c r="H821" i="2"/>
  <c r="Q821" i="2" s="1"/>
  <c r="H822" i="2"/>
  <c r="H823" i="2"/>
  <c r="H824" i="2"/>
  <c r="H825" i="2"/>
  <c r="H826" i="2"/>
  <c r="H827" i="2"/>
  <c r="H828" i="2"/>
  <c r="H829" i="2"/>
  <c r="H830" i="2"/>
  <c r="H831" i="2"/>
  <c r="H832" i="2"/>
  <c r="H833" i="2"/>
  <c r="H834" i="2"/>
  <c r="Q834" i="2" s="1"/>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2" i="2"/>
  <c r="P3" i="2" a="1"/>
  <c r="P3" i="2" s="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P37" i="2" a="1"/>
  <c r="P37" i="2" s="1"/>
  <c r="P38" i="2" a="1"/>
  <c r="P38" i="2" s="1"/>
  <c r="P39" i="2" a="1"/>
  <c r="P39" i="2" s="1"/>
  <c r="P40" i="2" a="1"/>
  <c r="P40" i="2" s="1"/>
  <c r="P41" i="2" a="1"/>
  <c r="P41" i="2" s="1"/>
  <c r="P42" i="2" a="1"/>
  <c r="P42" i="2" s="1"/>
  <c r="P43" i="2" a="1"/>
  <c r="P43" i="2" s="1"/>
  <c r="P44" i="2" a="1"/>
  <c r="P44" i="2" s="1"/>
  <c r="P45" i="2" a="1"/>
  <c r="P45" i="2" s="1"/>
  <c r="P46" i="2" a="1"/>
  <c r="P46" i="2" s="1"/>
  <c r="P47" i="2" a="1"/>
  <c r="P47" i="2" s="1"/>
  <c r="P48" i="2" a="1"/>
  <c r="P48" i="2" s="1"/>
  <c r="P49" i="2" a="1"/>
  <c r="P49" i="2" s="1"/>
  <c r="P50" i="2" a="1"/>
  <c r="P50" i="2" s="1"/>
  <c r="P51" i="2" a="1"/>
  <c r="P51" i="2" s="1"/>
  <c r="P52" i="2" a="1"/>
  <c r="P52" i="2" s="1"/>
  <c r="P53" i="2" a="1"/>
  <c r="P53" i="2" s="1"/>
  <c r="P54" i="2" a="1"/>
  <c r="P54" i="2" s="1"/>
  <c r="P55" i="2" a="1"/>
  <c r="P55" i="2" s="1"/>
  <c r="P56" i="2" a="1"/>
  <c r="P56" i="2" s="1"/>
  <c r="P57" i="2" a="1"/>
  <c r="P57" i="2" s="1"/>
  <c r="P58" i="2" a="1"/>
  <c r="P58" i="2" s="1"/>
  <c r="P59" i="2" a="1"/>
  <c r="P59" i="2" s="1"/>
  <c r="P60" i="2" a="1"/>
  <c r="P60" i="2" s="1"/>
  <c r="P61" i="2" a="1"/>
  <c r="P61" i="2" s="1"/>
  <c r="P62" i="2" a="1"/>
  <c r="P62" i="2" s="1"/>
  <c r="P63" i="2" a="1"/>
  <c r="P63" i="2" s="1"/>
  <c r="P64" i="2" a="1"/>
  <c r="P64" i="2" s="1"/>
  <c r="P65" i="2" a="1"/>
  <c r="P65" i="2" s="1"/>
  <c r="P66" i="2" a="1"/>
  <c r="P66" i="2" s="1"/>
  <c r="P67" i="2" a="1"/>
  <c r="P67" i="2" s="1"/>
  <c r="P68" i="2" a="1"/>
  <c r="P68" i="2" s="1"/>
  <c r="P69" i="2" a="1"/>
  <c r="P69" i="2" s="1"/>
  <c r="P70" i="2" a="1"/>
  <c r="P70" i="2" s="1"/>
  <c r="P71" i="2" a="1"/>
  <c r="P71" i="2" s="1"/>
  <c r="P72" i="2" a="1"/>
  <c r="P72" i="2" s="1"/>
  <c r="P73" i="2" a="1"/>
  <c r="P73" i="2" s="1"/>
  <c r="P74" i="2" a="1"/>
  <c r="P74" i="2" s="1"/>
  <c r="P75" i="2" a="1"/>
  <c r="P75" i="2" s="1"/>
  <c r="P76" i="2" a="1"/>
  <c r="P76" i="2" s="1"/>
  <c r="P77" i="2" a="1"/>
  <c r="P77" i="2" s="1"/>
  <c r="P78" i="2" a="1"/>
  <c r="P78" i="2" s="1"/>
  <c r="P79" i="2" a="1"/>
  <c r="P79" i="2" s="1"/>
  <c r="P80" i="2" a="1"/>
  <c r="P80" i="2" s="1"/>
  <c r="P81" i="2" a="1"/>
  <c r="P81" i="2" s="1"/>
  <c r="P82" i="2" a="1"/>
  <c r="P82" i="2" s="1"/>
  <c r="P83" i="2" a="1"/>
  <c r="P83" i="2" s="1"/>
  <c r="P84" i="2" a="1"/>
  <c r="P84" i="2" s="1"/>
  <c r="P85" i="2" a="1"/>
  <c r="P85" i="2" s="1"/>
  <c r="P86" i="2" a="1"/>
  <c r="P86" i="2" s="1"/>
  <c r="P87" i="2" a="1"/>
  <c r="P87" i="2" s="1"/>
  <c r="P88" i="2" a="1"/>
  <c r="P88" i="2" s="1"/>
  <c r="P89" i="2" a="1"/>
  <c r="P89" i="2" s="1"/>
  <c r="P90" i="2" a="1"/>
  <c r="P90" i="2" s="1"/>
  <c r="P91" i="2" a="1"/>
  <c r="P91" i="2" s="1"/>
  <c r="P92" i="2" a="1"/>
  <c r="P92" i="2" s="1"/>
  <c r="P93" i="2" a="1"/>
  <c r="P93" i="2" s="1"/>
  <c r="P94" i="2" a="1"/>
  <c r="P94" i="2" s="1"/>
  <c r="P95" i="2" a="1"/>
  <c r="P95" i="2" s="1"/>
  <c r="P96" i="2" a="1"/>
  <c r="P96" i="2" s="1"/>
  <c r="P97" i="2" a="1"/>
  <c r="P97" i="2" s="1"/>
  <c r="P98" i="2" a="1"/>
  <c r="P98" i="2" s="1"/>
  <c r="P99" i="2" a="1"/>
  <c r="P99" i="2" s="1"/>
  <c r="P100" i="2" a="1"/>
  <c r="P100" i="2" s="1"/>
  <c r="P101" i="2" a="1"/>
  <c r="P101" i="2" s="1"/>
  <c r="P102" i="2" a="1"/>
  <c r="P102" i="2" s="1"/>
  <c r="P103" i="2" a="1"/>
  <c r="P103" i="2" s="1"/>
  <c r="P104" i="2" a="1"/>
  <c r="P104" i="2" s="1"/>
  <c r="P105" i="2" a="1"/>
  <c r="P105" i="2" s="1"/>
  <c r="P106" i="2" a="1"/>
  <c r="P106" i="2" s="1"/>
  <c r="P107" i="2" a="1"/>
  <c r="P107" i="2" s="1"/>
  <c r="P108" i="2" a="1"/>
  <c r="P108" i="2" s="1"/>
  <c r="P109" i="2" a="1"/>
  <c r="P109" i="2" s="1"/>
  <c r="P110" i="2" a="1"/>
  <c r="P110" i="2" s="1"/>
  <c r="P111" i="2" a="1"/>
  <c r="P111" i="2" s="1"/>
  <c r="P112" i="2" a="1"/>
  <c r="P112" i="2" s="1"/>
  <c r="P113" i="2" a="1"/>
  <c r="P113" i="2" s="1"/>
  <c r="P114" i="2" a="1"/>
  <c r="P114" i="2" s="1"/>
  <c r="P115" i="2" a="1"/>
  <c r="P115" i="2" s="1"/>
  <c r="P116" i="2" a="1"/>
  <c r="P116" i="2" s="1"/>
  <c r="P117" i="2" a="1"/>
  <c r="P117" i="2" s="1"/>
  <c r="P118" i="2" a="1"/>
  <c r="P118" i="2" s="1"/>
  <c r="P119" i="2" a="1"/>
  <c r="P119" i="2" s="1"/>
  <c r="P120" i="2" a="1"/>
  <c r="P120" i="2" s="1"/>
  <c r="P121" i="2" a="1"/>
  <c r="P121" i="2" s="1"/>
  <c r="P122" i="2" a="1"/>
  <c r="P122" i="2" s="1"/>
  <c r="P123" i="2" a="1"/>
  <c r="P123" i="2" s="1"/>
  <c r="P124" i="2" a="1"/>
  <c r="P124" i="2" s="1"/>
  <c r="P125" i="2" a="1"/>
  <c r="P125" i="2" s="1"/>
  <c r="P126" i="2" a="1"/>
  <c r="P126" i="2" s="1"/>
  <c r="P127" i="2" a="1"/>
  <c r="P127" i="2" s="1"/>
  <c r="P128" i="2" a="1"/>
  <c r="P128" i="2" s="1"/>
  <c r="P129" i="2" a="1"/>
  <c r="P129" i="2" s="1"/>
  <c r="P130" i="2" a="1"/>
  <c r="P130" i="2" s="1"/>
  <c r="P131" i="2" a="1"/>
  <c r="P131" i="2" s="1"/>
  <c r="P132" i="2" a="1"/>
  <c r="P132" i="2" s="1"/>
  <c r="P133" i="2" a="1"/>
  <c r="P133" i="2" s="1"/>
  <c r="P134" i="2" a="1"/>
  <c r="P134" i="2" s="1"/>
  <c r="P135" i="2" a="1"/>
  <c r="P135" i="2" s="1"/>
  <c r="P136" i="2" a="1"/>
  <c r="P136" i="2" s="1"/>
  <c r="P137" i="2" a="1"/>
  <c r="P137" i="2" s="1"/>
  <c r="P138" i="2" a="1"/>
  <c r="P138" i="2" s="1"/>
  <c r="P139" i="2" a="1"/>
  <c r="P139" i="2" s="1"/>
  <c r="P140" i="2" a="1"/>
  <c r="P140" i="2" s="1"/>
  <c r="P141" i="2" a="1"/>
  <c r="P141" i="2" s="1"/>
  <c r="P142" i="2" a="1"/>
  <c r="P142" i="2" s="1"/>
  <c r="P143" i="2" a="1"/>
  <c r="P143" i="2" s="1"/>
  <c r="P144" i="2" a="1"/>
  <c r="P144" i="2" s="1"/>
  <c r="P145" i="2" a="1"/>
  <c r="P145" i="2" s="1"/>
  <c r="P146" i="2" a="1"/>
  <c r="P146" i="2" s="1"/>
  <c r="P147" i="2" a="1"/>
  <c r="P147" i="2" s="1"/>
  <c r="P148" i="2" a="1"/>
  <c r="P148" i="2" s="1"/>
  <c r="P149" i="2" a="1"/>
  <c r="P149" i="2" s="1"/>
  <c r="P150" i="2" a="1"/>
  <c r="P150" i="2" s="1"/>
  <c r="P151" i="2" a="1"/>
  <c r="P151" i="2" s="1"/>
  <c r="P152" i="2" a="1"/>
  <c r="P152" i="2" s="1"/>
  <c r="P153" i="2" a="1"/>
  <c r="P153" i="2" s="1"/>
  <c r="P154" i="2" a="1"/>
  <c r="P154" i="2" s="1"/>
  <c r="P155" i="2" a="1"/>
  <c r="P155" i="2" s="1"/>
  <c r="P156" i="2" a="1"/>
  <c r="P156" i="2" s="1"/>
  <c r="P157" i="2" a="1"/>
  <c r="P157" i="2" s="1"/>
  <c r="P158" i="2" a="1"/>
  <c r="P158" i="2" s="1"/>
  <c r="P159" i="2" a="1"/>
  <c r="P159" i="2" s="1"/>
  <c r="P160" i="2" a="1"/>
  <c r="P160" i="2" s="1"/>
  <c r="P161" i="2" a="1"/>
  <c r="P161" i="2" s="1"/>
  <c r="P162" i="2" a="1"/>
  <c r="P162" i="2" s="1"/>
  <c r="P163" i="2" a="1"/>
  <c r="P163" i="2" s="1"/>
  <c r="P164" i="2" a="1"/>
  <c r="P164" i="2" s="1"/>
  <c r="P165" i="2" a="1"/>
  <c r="P165" i="2" s="1"/>
  <c r="P166" i="2" a="1"/>
  <c r="P166" i="2" s="1"/>
  <c r="P167" i="2" a="1"/>
  <c r="P167" i="2" s="1"/>
  <c r="P168" i="2" a="1"/>
  <c r="P168" i="2" s="1"/>
  <c r="P169" i="2" a="1"/>
  <c r="P169" i="2" s="1"/>
  <c r="P170" i="2" a="1"/>
  <c r="P170" i="2" s="1"/>
  <c r="P171" i="2" a="1"/>
  <c r="P171" i="2" s="1"/>
  <c r="P172" i="2" a="1"/>
  <c r="P172" i="2" s="1"/>
  <c r="P173" i="2" a="1"/>
  <c r="P173" i="2" s="1"/>
  <c r="P174" i="2" a="1"/>
  <c r="P174" i="2" s="1"/>
  <c r="P175" i="2" a="1"/>
  <c r="P175" i="2" s="1"/>
  <c r="P176" i="2" a="1"/>
  <c r="P176" i="2" s="1"/>
  <c r="P177" i="2" a="1"/>
  <c r="P177" i="2" s="1"/>
  <c r="P178" i="2" a="1"/>
  <c r="P178" i="2" s="1"/>
  <c r="P179" i="2" a="1"/>
  <c r="P179" i="2" s="1"/>
  <c r="P180" i="2" a="1"/>
  <c r="P180" i="2" s="1"/>
  <c r="P181" i="2" a="1"/>
  <c r="P181" i="2" s="1"/>
  <c r="P182" i="2" a="1"/>
  <c r="P182" i="2" s="1"/>
  <c r="P183" i="2" a="1"/>
  <c r="P183" i="2" s="1"/>
  <c r="P184" i="2" a="1"/>
  <c r="P184" i="2" s="1"/>
  <c r="P185" i="2" a="1"/>
  <c r="P185" i="2" s="1"/>
  <c r="P186" i="2" a="1"/>
  <c r="P186" i="2" s="1"/>
  <c r="P187" i="2" a="1"/>
  <c r="P187" i="2" s="1"/>
  <c r="P188" i="2" a="1"/>
  <c r="P188" i="2" s="1"/>
  <c r="P189" i="2" a="1"/>
  <c r="P189" i="2" s="1"/>
  <c r="P190" i="2" a="1"/>
  <c r="P190" i="2" s="1"/>
  <c r="P191" i="2" a="1"/>
  <c r="P191" i="2" s="1"/>
  <c r="P192" i="2" a="1"/>
  <c r="P192" i="2" s="1"/>
  <c r="P193" i="2" a="1"/>
  <c r="P193" i="2" s="1"/>
  <c r="P194" i="2" a="1"/>
  <c r="P194" i="2" s="1"/>
  <c r="P195" i="2" a="1"/>
  <c r="P195" i="2" s="1"/>
  <c r="P196" i="2" a="1"/>
  <c r="P196" i="2" s="1"/>
  <c r="P197" i="2" a="1"/>
  <c r="P197" i="2" s="1"/>
  <c r="P198" i="2" a="1"/>
  <c r="P198" i="2" s="1"/>
  <c r="P199" i="2" a="1"/>
  <c r="P199" i="2" s="1"/>
  <c r="P200" i="2" a="1"/>
  <c r="P200" i="2" s="1"/>
  <c r="P201" i="2" a="1"/>
  <c r="P201" i="2" s="1"/>
  <c r="P202" i="2" a="1"/>
  <c r="P202" i="2" s="1"/>
  <c r="P203" i="2" a="1"/>
  <c r="P203" i="2" s="1"/>
  <c r="P204" i="2" a="1"/>
  <c r="P204" i="2" s="1"/>
  <c r="P205" i="2" a="1"/>
  <c r="P205" i="2" s="1"/>
  <c r="P206" i="2" a="1"/>
  <c r="P206" i="2" s="1"/>
  <c r="P207" i="2" a="1"/>
  <c r="P207" i="2" s="1"/>
  <c r="P208" i="2" a="1"/>
  <c r="P208" i="2" s="1"/>
  <c r="P209" i="2" a="1"/>
  <c r="P209" i="2" s="1"/>
  <c r="P210" i="2" a="1"/>
  <c r="P210" i="2" s="1"/>
  <c r="P211" i="2" a="1"/>
  <c r="P211" i="2" s="1"/>
  <c r="P212" i="2" a="1"/>
  <c r="P212" i="2" s="1"/>
  <c r="P213" i="2" a="1"/>
  <c r="P213" i="2" s="1"/>
  <c r="P214" i="2" a="1"/>
  <c r="P214" i="2" s="1"/>
  <c r="P215" i="2" a="1"/>
  <c r="P215" i="2" s="1"/>
  <c r="P216" i="2" a="1"/>
  <c r="P216" i="2" s="1"/>
  <c r="P217" i="2" a="1"/>
  <c r="P217" i="2" s="1"/>
  <c r="P218" i="2" a="1"/>
  <c r="P218" i="2" s="1"/>
  <c r="P219" i="2" a="1"/>
  <c r="P219" i="2" s="1"/>
  <c r="P220" i="2" a="1"/>
  <c r="P220" i="2" s="1"/>
  <c r="P221" i="2" a="1"/>
  <c r="P221" i="2" s="1"/>
  <c r="P222" i="2" a="1"/>
  <c r="P222" i="2" s="1"/>
  <c r="P223" i="2" a="1"/>
  <c r="P223" i="2" s="1"/>
  <c r="P224" i="2" a="1"/>
  <c r="P224" i="2" s="1"/>
  <c r="P225" i="2" a="1"/>
  <c r="P225" i="2" s="1"/>
  <c r="P226" i="2" a="1"/>
  <c r="P226" i="2" s="1"/>
  <c r="P227" i="2" a="1"/>
  <c r="P227" i="2" s="1"/>
  <c r="P228" i="2" a="1"/>
  <c r="P228" i="2" s="1"/>
  <c r="P229" i="2" a="1"/>
  <c r="P229" i="2" s="1"/>
  <c r="P230" i="2" a="1"/>
  <c r="P230" i="2" s="1"/>
  <c r="P231" i="2" a="1"/>
  <c r="P231" i="2" s="1"/>
  <c r="P232" i="2" a="1"/>
  <c r="P232" i="2" s="1"/>
  <c r="P233" i="2" a="1"/>
  <c r="P233" i="2" s="1"/>
  <c r="P234" i="2" a="1"/>
  <c r="P234" i="2" s="1"/>
  <c r="P235" i="2" a="1"/>
  <c r="P235" i="2" s="1"/>
  <c r="P236" i="2" a="1"/>
  <c r="P236" i="2" s="1"/>
  <c r="P237" i="2" a="1"/>
  <c r="P237" i="2" s="1"/>
  <c r="P238" i="2" a="1"/>
  <c r="P238" i="2" s="1"/>
  <c r="P239" i="2" a="1"/>
  <c r="P239" i="2" s="1"/>
  <c r="P240" i="2" a="1"/>
  <c r="P240" i="2" s="1"/>
  <c r="P241" i="2" a="1"/>
  <c r="P241" i="2" s="1"/>
  <c r="P242" i="2" a="1"/>
  <c r="P242" i="2" s="1"/>
  <c r="P243" i="2" a="1"/>
  <c r="P243" i="2" s="1"/>
  <c r="P244" i="2" a="1"/>
  <c r="P244" i="2" s="1"/>
  <c r="P245" i="2" a="1"/>
  <c r="P245" i="2" s="1"/>
  <c r="P246" i="2" a="1"/>
  <c r="P246" i="2" s="1"/>
  <c r="P247" i="2" a="1"/>
  <c r="P247" i="2" s="1"/>
  <c r="P248" i="2" a="1"/>
  <c r="P248" i="2" s="1"/>
  <c r="P249" i="2" a="1"/>
  <c r="P249" i="2" s="1"/>
  <c r="P250" i="2" a="1"/>
  <c r="P250" i="2" s="1"/>
  <c r="P251" i="2" a="1"/>
  <c r="P251" i="2" s="1"/>
  <c r="P252" i="2" a="1"/>
  <c r="P252" i="2" s="1"/>
  <c r="P253" i="2" a="1"/>
  <c r="P253" i="2" s="1"/>
  <c r="P254" i="2" a="1"/>
  <c r="P254" i="2" s="1"/>
  <c r="P255" i="2" a="1"/>
  <c r="P255" i="2" s="1"/>
  <c r="P256" i="2" a="1"/>
  <c r="P256" i="2" s="1"/>
  <c r="P257" i="2" a="1"/>
  <c r="P257" i="2" s="1"/>
  <c r="P258" i="2" a="1"/>
  <c r="P258" i="2" s="1"/>
  <c r="P259" i="2" a="1"/>
  <c r="P259" i="2" s="1"/>
  <c r="P260" i="2" a="1"/>
  <c r="P260" i="2" s="1"/>
  <c r="P261" i="2" a="1"/>
  <c r="P261" i="2" s="1"/>
  <c r="P262" i="2" a="1"/>
  <c r="P262" i="2" s="1"/>
  <c r="P263" i="2" a="1"/>
  <c r="P263" i="2" s="1"/>
  <c r="P264" i="2" a="1"/>
  <c r="P264" i="2" s="1"/>
  <c r="P265" i="2" a="1"/>
  <c r="P265" i="2" s="1"/>
  <c r="P266" i="2" a="1"/>
  <c r="P266" i="2" s="1"/>
  <c r="P267" i="2" a="1"/>
  <c r="P267" i="2" s="1"/>
  <c r="P268" i="2" a="1"/>
  <c r="P268" i="2" s="1"/>
  <c r="P269" i="2" a="1"/>
  <c r="P269" i="2" s="1"/>
  <c r="P270" i="2" a="1"/>
  <c r="P270" i="2" s="1"/>
  <c r="P271" i="2" a="1"/>
  <c r="P271" i="2" s="1"/>
  <c r="P272" i="2" a="1"/>
  <c r="P272" i="2" s="1"/>
  <c r="P273" i="2" a="1"/>
  <c r="P273" i="2" s="1"/>
  <c r="P274" i="2" a="1"/>
  <c r="P274" i="2" s="1"/>
  <c r="P275" i="2" a="1"/>
  <c r="P275" i="2" s="1"/>
  <c r="P276" i="2" a="1"/>
  <c r="P276" i="2" s="1"/>
  <c r="P277" i="2" a="1"/>
  <c r="P277" i="2" s="1"/>
  <c r="P278" i="2" a="1"/>
  <c r="P278" i="2" s="1"/>
  <c r="P279" i="2" a="1"/>
  <c r="P279" i="2" s="1"/>
  <c r="P280" i="2" a="1"/>
  <c r="P280" i="2" s="1"/>
  <c r="P281" i="2" a="1"/>
  <c r="P281" i="2" s="1"/>
  <c r="P282" i="2" a="1"/>
  <c r="P282" i="2" s="1"/>
  <c r="P283" i="2" a="1"/>
  <c r="P283" i="2" s="1"/>
  <c r="P284" i="2" a="1"/>
  <c r="P284" i="2" s="1"/>
  <c r="P285" i="2" a="1"/>
  <c r="P285" i="2" s="1"/>
  <c r="P286" i="2" a="1"/>
  <c r="P286" i="2" s="1"/>
  <c r="P287" i="2" a="1"/>
  <c r="P287" i="2" s="1"/>
  <c r="P288" i="2" a="1"/>
  <c r="P288" i="2" s="1"/>
  <c r="P289" i="2" a="1"/>
  <c r="P289" i="2" s="1"/>
  <c r="P290" i="2" a="1"/>
  <c r="P290" i="2" s="1"/>
  <c r="P291" i="2" a="1"/>
  <c r="P291" i="2" s="1"/>
  <c r="P292" i="2" a="1"/>
  <c r="P292" i="2" s="1"/>
  <c r="P293" i="2" a="1"/>
  <c r="P293" i="2" s="1"/>
  <c r="P294" i="2" a="1"/>
  <c r="P294" i="2" s="1"/>
  <c r="P295" i="2" a="1"/>
  <c r="P295" i="2" s="1"/>
  <c r="P296" i="2" a="1"/>
  <c r="P296" i="2" s="1"/>
  <c r="P297" i="2" a="1"/>
  <c r="P297" i="2" s="1"/>
  <c r="P298" i="2" a="1"/>
  <c r="P298" i="2" s="1"/>
  <c r="P299" i="2" a="1"/>
  <c r="P299" i="2" s="1"/>
  <c r="P300" i="2" a="1"/>
  <c r="P300" i="2" s="1"/>
  <c r="P301" i="2" a="1"/>
  <c r="P301" i="2" s="1"/>
  <c r="P302" i="2" a="1"/>
  <c r="P302" i="2" s="1"/>
  <c r="P303" i="2" a="1"/>
  <c r="P303" i="2" s="1"/>
  <c r="P304" i="2" a="1"/>
  <c r="P304" i="2" s="1"/>
  <c r="P305" i="2" a="1"/>
  <c r="P305" i="2" s="1"/>
  <c r="P306" i="2" a="1"/>
  <c r="P306" i="2" s="1"/>
  <c r="P307" i="2" a="1"/>
  <c r="P307" i="2" s="1"/>
  <c r="P308" i="2" a="1"/>
  <c r="P308" i="2" s="1"/>
  <c r="P309" i="2" a="1"/>
  <c r="P309" i="2" s="1"/>
  <c r="P310" i="2" a="1"/>
  <c r="P310" i="2" s="1"/>
  <c r="P311" i="2" a="1"/>
  <c r="P311" i="2" s="1"/>
  <c r="P312" i="2" a="1"/>
  <c r="P312" i="2" s="1"/>
  <c r="P313" i="2" a="1"/>
  <c r="P313" i="2" s="1"/>
  <c r="P314" i="2" a="1"/>
  <c r="P314" i="2" s="1"/>
  <c r="P315" i="2" a="1"/>
  <c r="P315" i="2" s="1"/>
  <c r="P316" i="2" a="1"/>
  <c r="P316" i="2" s="1"/>
  <c r="P317" i="2" a="1"/>
  <c r="P317" i="2" s="1"/>
  <c r="P318" i="2" a="1"/>
  <c r="P318" i="2" s="1"/>
  <c r="P319" i="2" a="1"/>
  <c r="P319" i="2" s="1"/>
  <c r="P320" i="2" a="1"/>
  <c r="P320" i="2" s="1"/>
  <c r="P321" i="2" a="1"/>
  <c r="P321" i="2" s="1"/>
  <c r="P322" i="2" a="1"/>
  <c r="P322" i="2" s="1"/>
  <c r="P323" i="2" a="1"/>
  <c r="P323" i="2" s="1"/>
  <c r="P324" i="2" a="1"/>
  <c r="P324" i="2" s="1"/>
  <c r="P325" i="2" a="1"/>
  <c r="P325" i="2" s="1"/>
  <c r="P326" i="2" a="1"/>
  <c r="P326" i="2" s="1"/>
  <c r="P327" i="2" a="1"/>
  <c r="P327" i="2" s="1"/>
  <c r="P328" i="2" a="1"/>
  <c r="P328" i="2" s="1"/>
  <c r="P329" i="2" a="1"/>
  <c r="P329" i="2" s="1"/>
  <c r="P330" i="2" a="1"/>
  <c r="P330" i="2" s="1"/>
  <c r="P331" i="2" a="1"/>
  <c r="P331" i="2" s="1"/>
  <c r="P332" i="2" a="1"/>
  <c r="P332" i="2" s="1"/>
  <c r="P333" i="2" a="1"/>
  <c r="P333" i="2" s="1"/>
  <c r="P334" i="2" a="1"/>
  <c r="P334" i="2" s="1"/>
  <c r="P335" i="2" a="1"/>
  <c r="P335" i="2" s="1"/>
  <c r="P336" i="2" a="1"/>
  <c r="P336" i="2" s="1"/>
  <c r="P337" i="2" a="1"/>
  <c r="P337" i="2" s="1"/>
  <c r="P338" i="2" a="1"/>
  <c r="P338" i="2" s="1"/>
  <c r="P339" i="2" a="1"/>
  <c r="P339" i="2" s="1"/>
  <c r="P340" i="2" a="1"/>
  <c r="P340" i="2" s="1"/>
  <c r="P341" i="2" a="1"/>
  <c r="P341" i="2" s="1"/>
  <c r="P342" i="2" a="1"/>
  <c r="P342" i="2" s="1"/>
  <c r="P343" i="2" a="1"/>
  <c r="P343" i="2" s="1"/>
  <c r="P344" i="2" a="1"/>
  <c r="P344" i="2" s="1"/>
  <c r="P345" i="2" a="1"/>
  <c r="P345" i="2" s="1"/>
  <c r="P346" i="2" a="1"/>
  <c r="P346" i="2" s="1"/>
  <c r="P347" i="2" a="1"/>
  <c r="P347" i="2" s="1"/>
  <c r="P348" i="2" a="1"/>
  <c r="P348" i="2" s="1"/>
  <c r="P349" i="2" a="1"/>
  <c r="P349" i="2" s="1"/>
  <c r="P350" i="2" a="1"/>
  <c r="P350" i="2" s="1"/>
  <c r="P351" i="2" a="1"/>
  <c r="P351" i="2" s="1"/>
  <c r="P352" i="2" a="1"/>
  <c r="P352" i="2" s="1"/>
  <c r="P353" i="2" a="1"/>
  <c r="P353" i="2" s="1"/>
  <c r="P354" i="2" a="1"/>
  <c r="P354" i="2" s="1"/>
  <c r="P355" i="2" a="1"/>
  <c r="P355" i="2" s="1"/>
  <c r="P356" i="2" a="1"/>
  <c r="P356" i="2" s="1"/>
  <c r="P357" i="2" a="1"/>
  <c r="P357" i="2" s="1"/>
  <c r="P358" i="2" a="1"/>
  <c r="P358" i="2" s="1"/>
  <c r="P359" i="2" a="1"/>
  <c r="P359" i="2" s="1"/>
  <c r="P360" i="2" a="1"/>
  <c r="P360" i="2" s="1"/>
  <c r="P361" i="2" a="1"/>
  <c r="P361" i="2" s="1"/>
  <c r="P362" i="2" a="1"/>
  <c r="P362" i="2" s="1"/>
  <c r="P363" i="2" a="1"/>
  <c r="P363" i="2" s="1"/>
  <c r="P364" i="2" a="1"/>
  <c r="P364" i="2" s="1"/>
  <c r="P365" i="2" a="1"/>
  <c r="P365" i="2" s="1"/>
  <c r="P366" i="2" a="1"/>
  <c r="P366" i="2" s="1"/>
  <c r="P367" i="2" a="1"/>
  <c r="P367" i="2" s="1"/>
  <c r="P368" i="2" a="1"/>
  <c r="P368" i="2" s="1"/>
  <c r="P369" i="2" a="1"/>
  <c r="P369" i="2" s="1"/>
  <c r="P370" i="2" a="1"/>
  <c r="P370" i="2" s="1"/>
  <c r="P371" i="2" a="1"/>
  <c r="P371" i="2" s="1"/>
  <c r="P372" i="2" a="1"/>
  <c r="P372" i="2" s="1"/>
  <c r="P373" i="2" a="1"/>
  <c r="P373" i="2" s="1"/>
  <c r="P374" i="2" a="1"/>
  <c r="P374" i="2" s="1"/>
  <c r="P375" i="2" a="1"/>
  <c r="P375" i="2" s="1"/>
  <c r="P376" i="2" a="1"/>
  <c r="P376" i="2" s="1"/>
  <c r="P377" i="2" a="1"/>
  <c r="P377" i="2" s="1"/>
  <c r="P378" i="2" a="1"/>
  <c r="P378" i="2" s="1"/>
  <c r="P379" i="2" a="1"/>
  <c r="P379" i="2" s="1"/>
  <c r="P380" i="2" a="1"/>
  <c r="P380" i="2" s="1"/>
  <c r="P381" i="2" a="1"/>
  <c r="P381" i="2" s="1"/>
  <c r="P382" i="2" a="1"/>
  <c r="P382" i="2" s="1"/>
  <c r="P383" i="2" a="1"/>
  <c r="P383" i="2" s="1"/>
  <c r="P384" i="2" a="1"/>
  <c r="P384" i="2" s="1"/>
  <c r="P385" i="2" a="1"/>
  <c r="P385" i="2" s="1"/>
  <c r="P386" i="2" a="1"/>
  <c r="P386" i="2" s="1"/>
  <c r="P387" i="2" a="1"/>
  <c r="P387" i="2" s="1"/>
  <c r="P388" i="2" a="1"/>
  <c r="P388" i="2" s="1"/>
  <c r="P389" i="2" a="1"/>
  <c r="P389" i="2" s="1"/>
  <c r="P390" i="2" a="1"/>
  <c r="P390" i="2" s="1"/>
  <c r="P391" i="2" a="1"/>
  <c r="P391" i="2" s="1"/>
  <c r="P392" i="2" a="1"/>
  <c r="P392" i="2" s="1"/>
  <c r="P393" i="2" a="1"/>
  <c r="P393" i="2" s="1"/>
  <c r="P394" i="2" a="1"/>
  <c r="P394" i="2" s="1"/>
  <c r="P395" i="2" a="1"/>
  <c r="P395" i="2" s="1"/>
  <c r="P396" i="2" a="1"/>
  <c r="P396" i="2" s="1"/>
  <c r="P397" i="2" a="1"/>
  <c r="P397" i="2" s="1"/>
  <c r="P398" i="2" a="1"/>
  <c r="P398" i="2" s="1"/>
  <c r="P399" i="2" a="1"/>
  <c r="P399" i="2" s="1"/>
  <c r="P400" i="2" a="1"/>
  <c r="P400" i="2" s="1"/>
  <c r="P401" i="2" a="1"/>
  <c r="P401" i="2" s="1"/>
  <c r="P402" i="2" a="1"/>
  <c r="P402" i="2" s="1"/>
  <c r="P403" i="2" a="1"/>
  <c r="P403" i="2" s="1"/>
  <c r="P404" i="2" a="1"/>
  <c r="P404" i="2" s="1"/>
  <c r="P405" i="2" a="1"/>
  <c r="P405" i="2" s="1"/>
  <c r="P406" i="2" a="1"/>
  <c r="P406" i="2" s="1"/>
  <c r="P407" i="2" a="1"/>
  <c r="P407" i="2" s="1"/>
  <c r="P408" i="2" a="1"/>
  <c r="P408" i="2" s="1"/>
  <c r="P409" i="2" a="1"/>
  <c r="P409" i="2" s="1"/>
  <c r="P410" i="2" a="1"/>
  <c r="P410" i="2" s="1"/>
  <c r="P411" i="2" a="1"/>
  <c r="P411" i="2" s="1"/>
  <c r="P412" i="2" a="1"/>
  <c r="P412" i="2" s="1"/>
  <c r="P413" i="2" a="1"/>
  <c r="P413" i="2" s="1"/>
  <c r="P414" i="2" a="1"/>
  <c r="P414" i="2" s="1"/>
  <c r="P415" i="2" a="1"/>
  <c r="P415" i="2" s="1"/>
  <c r="P416" i="2" a="1"/>
  <c r="P416" i="2" s="1"/>
  <c r="P417" i="2" a="1"/>
  <c r="P417" i="2" s="1"/>
  <c r="P418" i="2" a="1"/>
  <c r="P418" i="2" s="1"/>
  <c r="P419" i="2" a="1"/>
  <c r="P419" i="2" s="1"/>
  <c r="P420" i="2" a="1"/>
  <c r="P420" i="2" s="1"/>
  <c r="P421" i="2" a="1"/>
  <c r="P421" i="2" s="1"/>
  <c r="P422" i="2" a="1"/>
  <c r="P422" i="2" s="1"/>
  <c r="P423" i="2" a="1"/>
  <c r="P423" i="2" s="1"/>
  <c r="P424" i="2" a="1"/>
  <c r="P424" i="2" s="1"/>
  <c r="P425" i="2" a="1"/>
  <c r="P425" i="2" s="1"/>
  <c r="P426" i="2" a="1"/>
  <c r="P426" i="2" s="1"/>
  <c r="P427" i="2" a="1"/>
  <c r="P427" i="2" s="1"/>
  <c r="P428" i="2" a="1"/>
  <c r="P428" i="2" s="1"/>
  <c r="P429" i="2" a="1"/>
  <c r="P429" i="2" s="1"/>
  <c r="P430" i="2" a="1"/>
  <c r="P430" i="2" s="1"/>
  <c r="P431" i="2" a="1"/>
  <c r="P431" i="2" s="1"/>
  <c r="P432" i="2" a="1"/>
  <c r="P432" i="2" s="1"/>
  <c r="P433" i="2" a="1"/>
  <c r="P433" i="2" s="1"/>
  <c r="P434" i="2" a="1"/>
  <c r="P434" i="2" s="1"/>
  <c r="P435" i="2" a="1"/>
  <c r="P435" i="2" s="1"/>
  <c r="P436" i="2" a="1"/>
  <c r="P436" i="2" s="1"/>
  <c r="P437" i="2" a="1"/>
  <c r="P437" i="2" s="1"/>
  <c r="P438" i="2" a="1"/>
  <c r="P438" i="2" s="1"/>
  <c r="P439" i="2" a="1"/>
  <c r="P439" i="2" s="1"/>
  <c r="P440" i="2" a="1"/>
  <c r="P440" i="2" s="1"/>
  <c r="P441" i="2" a="1"/>
  <c r="P441" i="2" s="1"/>
  <c r="P442" i="2" a="1"/>
  <c r="P442" i="2" s="1"/>
  <c r="P443" i="2" a="1"/>
  <c r="P443" i="2" s="1"/>
  <c r="P444" i="2" a="1"/>
  <c r="P444" i="2" s="1"/>
  <c r="P445" i="2" a="1"/>
  <c r="P445" i="2" s="1"/>
  <c r="P446" i="2" a="1"/>
  <c r="P446" i="2" s="1"/>
  <c r="P447" i="2" a="1"/>
  <c r="P447" i="2" s="1"/>
  <c r="P448" i="2" a="1"/>
  <c r="P448" i="2" s="1"/>
  <c r="P449" i="2" a="1"/>
  <c r="P449" i="2" s="1"/>
  <c r="P450" i="2" a="1"/>
  <c r="P450" i="2" s="1"/>
  <c r="P451" i="2" a="1"/>
  <c r="P451" i="2" s="1"/>
  <c r="P452" i="2" a="1"/>
  <c r="P452" i="2" s="1"/>
  <c r="P453" i="2" a="1"/>
  <c r="P453" i="2" s="1"/>
  <c r="P454" i="2" a="1"/>
  <c r="P454" i="2" s="1"/>
  <c r="P455" i="2" a="1"/>
  <c r="P455" i="2" s="1"/>
  <c r="P456" i="2" a="1"/>
  <c r="P456" i="2" s="1"/>
  <c r="P457" i="2" a="1"/>
  <c r="P457" i="2" s="1"/>
  <c r="P458" i="2" a="1"/>
  <c r="P458" i="2" s="1"/>
  <c r="P459" i="2" a="1"/>
  <c r="P459" i="2" s="1"/>
  <c r="P460" i="2" a="1"/>
  <c r="P460" i="2" s="1"/>
  <c r="P461" i="2" a="1"/>
  <c r="P461" i="2" s="1"/>
  <c r="P462" i="2" a="1"/>
  <c r="P462" i="2" s="1"/>
  <c r="P463" i="2" a="1"/>
  <c r="P463" i="2" s="1"/>
  <c r="P464" i="2" a="1"/>
  <c r="P464" i="2" s="1"/>
  <c r="P465" i="2" a="1"/>
  <c r="P465" i="2" s="1"/>
  <c r="P466" i="2" a="1"/>
  <c r="P466" i="2" s="1"/>
  <c r="P467" i="2" a="1"/>
  <c r="P467" i="2" s="1"/>
  <c r="P468" i="2" a="1"/>
  <c r="P468" i="2" s="1"/>
  <c r="P469" i="2" a="1"/>
  <c r="P469" i="2" s="1"/>
  <c r="P470" i="2" a="1"/>
  <c r="P470" i="2" s="1"/>
  <c r="P471" i="2" a="1"/>
  <c r="P471" i="2" s="1"/>
  <c r="P472" i="2" a="1"/>
  <c r="P472" i="2" s="1"/>
  <c r="P473" i="2" a="1"/>
  <c r="P473" i="2" s="1"/>
  <c r="P474" i="2" a="1"/>
  <c r="P474" i="2" s="1"/>
  <c r="P475" i="2" a="1"/>
  <c r="P475" i="2" s="1"/>
  <c r="P476" i="2" a="1"/>
  <c r="P476" i="2" s="1"/>
  <c r="P477" i="2" a="1"/>
  <c r="P477" i="2" s="1"/>
  <c r="P478" i="2" a="1"/>
  <c r="P478" i="2" s="1"/>
  <c r="P479" i="2" a="1"/>
  <c r="P479" i="2" s="1"/>
  <c r="P480" i="2" a="1"/>
  <c r="P480" i="2" s="1"/>
  <c r="P481" i="2" a="1"/>
  <c r="P481" i="2" s="1"/>
  <c r="P482" i="2" a="1"/>
  <c r="P482" i="2" s="1"/>
  <c r="P483" i="2" a="1"/>
  <c r="P483" i="2" s="1"/>
  <c r="P484" i="2" a="1"/>
  <c r="P484" i="2" s="1"/>
  <c r="P485" i="2" a="1"/>
  <c r="P485" i="2" s="1"/>
  <c r="P486" i="2" a="1"/>
  <c r="P486" i="2" s="1"/>
  <c r="P487" i="2" a="1"/>
  <c r="P487" i="2" s="1"/>
  <c r="P488" i="2" a="1"/>
  <c r="P488" i="2" s="1"/>
  <c r="P489" i="2" a="1"/>
  <c r="P489" i="2" s="1"/>
  <c r="P490" i="2" a="1"/>
  <c r="P490" i="2" s="1"/>
  <c r="P491" i="2" a="1"/>
  <c r="P491" i="2" s="1"/>
  <c r="P492" i="2" a="1"/>
  <c r="P492" i="2" s="1"/>
  <c r="P493" i="2" a="1"/>
  <c r="P493" i="2" s="1"/>
  <c r="P494" i="2" a="1"/>
  <c r="P494" i="2" s="1"/>
  <c r="P495" i="2" a="1"/>
  <c r="P495" i="2" s="1"/>
  <c r="P496" i="2" a="1"/>
  <c r="P496" i="2" s="1"/>
  <c r="P497" i="2" a="1"/>
  <c r="P497" i="2" s="1"/>
  <c r="P498" i="2" a="1"/>
  <c r="P498" i="2" s="1"/>
  <c r="P499" i="2" a="1"/>
  <c r="P499" i="2" s="1"/>
  <c r="P500" i="2" a="1"/>
  <c r="P500" i="2" s="1"/>
  <c r="P501" i="2" a="1"/>
  <c r="P501" i="2" s="1"/>
  <c r="P502" i="2" a="1"/>
  <c r="P502" i="2" s="1"/>
  <c r="P503" i="2" a="1"/>
  <c r="P503" i="2" s="1"/>
  <c r="P504" i="2" a="1"/>
  <c r="P504" i="2" s="1"/>
  <c r="P505" i="2" a="1"/>
  <c r="P505" i="2" s="1"/>
  <c r="P506" i="2" a="1"/>
  <c r="P506" i="2" s="1"/>
  <c r="P507" i="2" a="1"/>
  <c r="P507" i="2" s="1"/>
  <c r="P508" i="2" a="1"/>
  <c r="P508" i="2" s="1"/>
  <c r="P509" i="2" a="1"/>
  <c r="P509" i="2" s="1"/>
  <c r="P510" i="2" a="1"/>
  <c r="P510" i="2" s="1"/>
  <c r="P511" i="2" a="1"/>
  <c r="P511" i="2" s="1"/>
  <c r="P512" i="2" a="1"/>
  <c r="P512" i="2" s="1"/>
  <c r="P513" i="2" a="1"/>
  <c r="P513" i="2" s="1"/>
  <c r="P514" i="2" a="1"/>
  <c r="P514" i="2" s="1"/>
  <c r="P515" i="2" a="1"/>
  <c r="P515" i="2" s="1"/>
  <c r="P516" i="2" a="1"/>
  <c r="P516" i="2" s="1"/>
  <c r="P517" i="2" a="1"/>
  <c r="P517" i="2" s="1"/>
  <c r="P518" i="2" a="1"/>
  <c r="P518" i="2" s="1"/>
  <c r="P519" i="2" a="1"/>
  <c r="P519" i="2" s="1"/>
  <c r="P520" i="2" a="1"/>
  <c r="P520" i="2" s="1"/>
  <c r="P521" i="2" a="1"/>
  <c r="P521" i="2" s="1"/>
  <c r="P522" i="2" a="1"/>
  <c r="P522" i="2" s="1"/>
  <c r="P523" i="2" a="1"/>
  <c r="P523" i="2" s="1"/>
  <c r="P524" i="2" a="1"/>
  <c r="P524" i="2" s="1"/>
  <c r="P525" i="2" a="1"/>
  <c r="P525" i="2" s="1"/>
  <c r="P526" i="2" a="1"/>
  <c r="P526" i="2" s="1"/>
  <c r="P527" i="2" a="1"/>
  <c r="P527" i="2" s="1"/>
  <c r="P528" i="2" a="1"/>
  <c r="P528" i="2" s="1"/>
  <c r="P529" i="2" a="1"/>
  <c r="P529" i="2" s="1"/>
  <c r="P530" i="2" a="1"/>
  <c r="P530" i="2" s="1"/>
  <c r="P531" i="2" a="1"/>
  <c r="P531" i="2" s="1"/>
  <c r="P532" i="2" a="1"/>
  <c r="P532" i="2" s="1"/>
  <c r="P533" i="2" a="1"/>
  <c r="P533" i="2" s="1"/>
  <c r="P534" i="2" a="1"/>
  <c r="P534" i="2" s="1"/>
  <c r="P535" i="2" a="1"/>
  <c r="P535" i="2" s="1"/>
  <c r="P536" i="2" a="1"/>
  <c r="P536" i="2" s="1"/>
  <c r="P537" i="2" a="1"/>
  <c r="P537" i="2" s="1"/>
  <c r="P538" i="2" a="1"/>
  <c r="P538" i="2" s="1"/>
  <c r="P539" i="2" a="1"/>
  <c r="P539" i="2" s="1"/>
  <c r="P540" i="2" a="1"/>
  <c r="P540" i="2" s="1"/>
  <c r="P541" i="2" a="1"/>
  <c r="P541" i="2" s="1"/>
  <c r="P542" i="2" a="1"/>
  <c r="P542" i="2" s="1"/>
  <c r="P543" i="2" a="1"/>
  <c r="P543" i="2" s="1"/>
  <c r="P544" i="2" a="1"/>
  <c r="P544" i="2" s="1"/>
  <c r="P545" i="2" a="1"/>
  <c r="P545" i="2" s="1"/>
  <c r="P546" i="2" a="1"/>
  <c r="P546" i="2" s="1"/>
  <c r="P547" i="2" a="1"/>
  <c r="P547" i="2" s="1"/>
  <c r="P548" i="2" a="1"/>
  <c r="P548" i="2" s="1"/>
  <c r="P549" i="2" a="1"/>
  <c r="P549" i="2" s="1"/>
  <c r="P550" i="2" a="1"/>
  <c r="P550" i="2" s="1"/>
  <c r="P551" i="2" a="1"/>
  <c r="P551" i="2" s="1"/>
  <c r="P552" i="2" a="1"/>
  <c r="P552" i="2" s="1"/>
  <c r="P553" i="2" a="1"/>
  <c r="P553" i="2" s="1"/>
  <c r="P554" i="2" a="1"/>
  <c r="P554" i="2" s="1"/>
  <c r="P555" i="2" a="1"/>
  <c r="P555" i="2" s="1"/>
  <c r="P556" i="2" a="1"/>
  <c r="P556" i="2" s="1"/>
  <c r="P557" i="2" a="1"/>
  <c r="P557" i="2" s="1"/>
  <c r="P558" i="2" a="1"/>
  <c r="P558" i="2" s="1"/>
  <c r="P559" i="2" a="1"/>
  <c r="P559" i="2" s="1"/>
  <c r="P560" i="2" a="1"/>
  <c r="P560" i="2" s="1"/>
  <c r="P561" i="2" a="1"/>
  <c r="P561" i="2" s="1"/>
  <c r="P562" i="2" a="1"/>
  <c r="P562" i="2" s="1"/>
  <c r="P563" i="2" a="1"/>
  <c r="P563" i="2" s="1"/>
  <c r="P564" i="2" a="1"/>
  <c r="P564" i="2" s="1"/>
  <c r="P565" i="2" a="1"/>
  <c r="P565" i="2" s="1"/>
  <c r="P566" i="2" a="1"/>
  <c r="P566" i="2" s="1"/>
  <c r="P567" i="2" a="1"/>
  <c r="P567" i="2" s="1"/>
  <c r="P568" i="2" a="1"/>
  <c r="P568" i="2" s="1"/>
  <c r="P569" i="2" a="1"/>
  <c r="P569" i="2" s="1"/>
  <c r="P570" i="2" a="1"/>
  <c r="P570" i="2" s="1"/>
  <c r="P571" i="2" a="1"/>
  <c r="P571" i="2" s="1"/>
  <c r="P572" i="2" a="1"/>
  <c r="P572" i="2" s="1"/>
  <c r="P573" i="2" a="1"/>
  <c r="P573" i="2" s="1"/>
  <c r="P574" i="2" a="1"/>
  <c r="P574" i="2" s="1"/>
  <c r="P575" i="2" a="1"/>
  <c r="P575" i="2" s="1"/>
  <c r="P576" i="2" a="1"/>
  <c r="P576" i="2" s="1"/>
  <c r="P577" i="2" a="1"/>
  <c r="P577" i="2" s="1"/>
  <c r="P578" i="2" a="1"/>
  <c r="P578" i="2" s="1"/>
  <c r="P579" i="2" a="1"/>
  <c r="P579" i="2" s="1"/>
  <c r="P580" i="2" a="1"/>
  <c r="P580" i="2" s="1"/>
  <c r="P581" i="2" a="1"/>
  <c r="P581" i="2" s="1"/>
  <c r="P582" i="2" a="1"/>
  <c r="P582" i="2" s="1"/>
  <c r="P583" i="2" a="1"/>
  <c r="P583" i="2" s="1"/>
  <c r="P584" i="2" a="1"/>
  <c r="P584" i="2" s="1"/>
  <c r="P585" i="2" a="1"/>
  <c r="P585" i="2" s="1"/>
  <c r="P586" i="2" a="1"/>
  <c r="P586" i="2" s="1"/>
  <c r="P587" i="2" a="1"/>
  <c r="P587" i="2" s="1"/>
  <c r="P588" i="2" a="1"/>
  <c r="P588" i="2" s="1"/>
  <c r="P589" i="2" a="1"/>
  <c r="P589" i="2" s="1"/>
  <c r="P590" i="2" a="1"/>
  <c r="P590" i="2" s="1"/>
  <c r="P591" i="2" a="1"/>
  <c r="P591" i="2" s="1"/>
  <c r="P592" i="2" a="1"/>
  <c r="P592" i="2" s="1"/>
  <c r="P593" i="2" a="1"/>
  <c r="P593" i="2" s="1"/>
  <c r="P594" i="2" a="1"/>
  <c r="P594" i="2" s="1"/>
  <c r="P595" i="2" a="1"/>
  <c r="P595" i="2" s="1"/>
  <c r="P596" i="2" a="1"/>
  <c r="P596" i="2" s="1"/>
  <c r="P597" i="2" a="1"/>
  <c r="P597" i="2" s="1"/>
  <c r="P598" i="2" a="1"/>
  <c r="P598" i="2" s="1"/>
  <c r="P599" i="2" a="1"/>
  <c r="P599" i="2" s="1"/>
  <c r="P600" i="2" a="1"/>
  <c r="P600" i="2" s="1"/>
  <c r="P601" i="2" a="1"/>
  <c r="P601" i="2" s="1"/>
  <c r="P602" i="2" a="1"/>
  <c r="P602" i="2" s="1"/>
  <c r="P603" i="2" a="1"/>
  <c r="P603" i="2" s="1"/>
  <c r="P604" i="2" a="1"/>
  <c r="P604" i="2" s="1"/>
  <c r="P605" i="2" a="1"/>
  <c r="P605" i="2" s="1"/>
  <c r="P606" i="2" a="1"/>
  <c r="P606" i="2" s="1"/>
  <c r="P607" i="2" a="1"/>
  <c r="P607" i="2" s="1"/>
  <c r="P608" i="2" a="1"/>
  <c r="P608" i="2" s="1"/>
  <c r="P609" i="2" a="1"/>
  <c r="P609" i="2" s="1"/>
  <c r="P610" i="2" a="1"/>
  <c r="P610" i="2" s="1"/>
  <c r="P611" i="2" a="1"/>
  <c r="P611" i="2" s="1"/>
  <c r="P612" i="2" a="1"/>
  <c r="P612" i="2" s="1"/>
  <c r="P613" i="2" a="1"/>
  <c r="P613" i="2" s="1"/>
  <c r="P614" i="2" a="1"/>
  <c r="P614" i="2" s="1"/>
  <c r="P615" i="2" a="1"/>
  <c r="P615" i="2" s="1"/>
  <c r="P616" i="2" a="1"/>
  <c r="P616" i="2" s="1"/>
  <c r="P617" i="2" a="1"/>
  <c r="P617" i="2" s="1"/>
  <c r="P618" i="2" a="1"/>
  <c r="P618" i="2" s="1"/>
  <c r="P619" i="2" a="1"/>
  <c r="P619" i="2" s="1"/>
  <c r="P620" i="2" a="1"/>
  <c r="P620" i="2" s="1"/>
  <c r="P621" i="2" a="1"/>
  <c r="P621" i="2" s="1"/>
  <c r="P622" i="2" a="1"/>
  <c r="P622" i="2" s="1"/>
  <c r="P623" i="2" a="1"/>
  <c r="P623" i="2" s="1"/>
  <c r="P624" i="2" a="1"/>
  <c r="P624" i="2" s="1"/>
  <c r="P625" i="2" a="1"/>
  <c r="P625" i="2" s="1"/>
  <c r="P626" i="2" a="1"/>
  <c r="P626" i="2" s="1"/>
  <c r="P627" i="2" a="1"/>
  <c r="P627" i="2" s="1"/>
  <c r="P628" i="2" a="1"/>
  <c r="P628" i="2" s="1"/>
  <c r="P629" i="2" a="1"/>
  <c r="P629" i="2" s="1"/>
  <c r="P630" i="2" a="1"/>
  <c r="P630" i="2" s="1"/>
  <c r="P631" i="2" a="1"/>
  <c r="P631" i="2" s="1"/>
  <c r="P632" i="2" a="1"/>
  <c r="P632" i="2" s="1"/>
  <c r="P633" i="2" a="1"/>
  <c r="P633" i="2" s="1"/>
  <c r="P634" i="2" a="1"/>
  <c r="P634" i="2" s="1"/>
  <c r="P635" i="2" a="1"/>
  <c r="P635" i="2" s="1"/>
  <c r="P636" i="2" a="1"/>
  <c r="P636" i="2" s="1"/>
  <c r="P637" i="2" a="1"/>
  <c r="P637" i="2" s="1"/>
  <c r="P638" i="2" a="1"/>
  <c r="P638" i="2" s="1"/>
  <c r="P639" i="2" a="1"/>
  <c r="P639" i="2" s="1"/>
  <c r="P640" i="2" a="1"/>
  <c r="P640" i="2" s="1"/>
  <c r="P641" i="2" a="1"/>
  <c r="P641" i="2" s="1"/>
  <c r="P642" i="2" a="1"/>
  <c r="P642" i="2" s="1"/>
  <c r="P643" i="2" a="1"/>
  <c r="P643" i="2" s="1"/>
  <c r="P644" i="2" a="1"/>
  <c r="P644" i="2" s="1"/>
  <c r="P645" i="2" a="1"/>
  <c r="P645" i="2" s="1"/>
  <c r="P646" i="2" a="1"/>
  <c r="P646" i="2" s="1"/>
  <c r="P647" i="2" a="1"/>
  <c r="P647" i="2" s="1"/>
  <c r="P648" i="2" a="1"/>
  <c r="P648" i="2" s="1"/>
  <c r="P649" i="2" a="1"/>
  <c r="P649" i="2" s="1"/>
  <c r="P650" i="2" a="1"/>
  <c r="P650" i="2" s="1"/>
  <c r="P651" i="2" a="1"/>
  <c r="P651" i="2" s="1"/>
  <c r="P652" i="2" a="1"/>
  <c r="P652" i="2" s="1"/>
  <c r="P653" i="2" a="1"/>
  <c r="P653" i="2" s="1"/>
  <c r="P654" i="2" a="1"/>
  <c r="P654" i="2" s="1"/>
  <c r="P655" i="2" a="1"/>
  <c r="P655" i="2" s="1"/>
  <c r="P656" i="2" a="1"/>
  <c r="P656" i="2" s="1"/>
  <c r="P657" i="2" a="1"/>
  <c r="P657" i="2" s="1"/>
  <c r="P658" i="2" a="1"/>
  <c r="P658" i="2" s="1"/>
  <c r="P659" i="2" a="1"/>
  <c r="P659" i="2" s="1"/>
  <c r="P660" i="2" a="1"/>
  <c r="P660" i="2" s="1"/>
  <c r="P661" i="2" a="1"/>
  <c r="P661" i="2" s="1"/>
  <c r="P662" i="2" a="1"/>
  <c r="P662" i="2" s="1"/>
  <c r="P663" i="2" a="1"/>
  <c r="P663" i="2" s="1"/>
  <c r="P664" i="2" a="1"/>
  <c r="P664" i="2" s="1"/>
  <c r="P665" i="2" a="1"/>
  <c r="P665" i="2" s="1"/>
  <c r="P666" i="2" a="1"/>
  <c r="P666" i="2" s="1"/>
  <c r="P667" i="2" a="1"/>
  <c r="P667" i="2" s="1"/>
  <c r="P668" i="2" a="1"/>
  <c r="P668" i="2" s="1"/>
  <c r="P669" i="2" a="1"/>
  <c r="P669" i="2" s="1"/>
  <c r="P670" i="2" a="1"/>
  <c r="P670" i="2" s="1"/>
  <c r="P671" i="2" a="1"/>
  <c r="P671" i="2" s="1"/>
  <c r="P672" i="2" a="1"/>
  <c r="P672" i="2" s="1"/>
  <c r="P673" i="2" a="1"/>
  <c r="P673" i="2" s="1"/>
  <c r="P674" i="2" a="1"/>
  <c r="P674" i="2" s="1"/>
  <c r="P675" i="2" a="1"/>
  <c r="P675" i="2" s="1"/>
  <c r="P676" i="2" a="1"/>
  <c r="P676" i="2" s="1"/>
  <c r="P677" i="2" a="1"/>
  <c r="P677" i="2" s="1"/>
  <c r="P678" i="2" a="1"/>
  <c r="P678" i="2" s="1"/>
  <c r="P679" i="2" a="1"/>
  <c r="P679" i="2" s="1"/>
  <c r="P680" i="2" a="1"/>
  <c r="P680" i="2" s="1"/>
  <c r="P681" i="2" a="1"/>
  <c r="P681" i="2" s="1"/>
  <c r="P682" i="2" a="1"/>
  <c r="P682" i="2" s="1"/>
  <c r="P683" i="2" a="1"/>
  <c r="P683" i="2" s="1"/>
  <c r="P684" i="2" a="1"/>
  <c r="P684" i="2" s="1"/>
  <c r="P685" i="2" a="1"/>
  <c r="P685" i="2" s="1"/>
  <c r="P686" i="2" a="1"/>
  <c r="P686" i="2" s="1"/>
  <c r="P687" i="2" a="1"/>
  <c r="P687" i="2" s="1"/>
  <c r="P688" i="2" a="1"/>
  <c r="P688" i="2" s="1"/>
  <c r="P689" i="2" a="1"/>
  <c r="P689" i="2" s="1"/>
  <c r="P690" i="2" a="1"/>
  <c r="P690" i="2" s="1"/>
  <c r="P691" i="2" a="1"/>
  <c r="P691" i="2" s="1"/>
  <c r="P692" i="2" a="1"/>
  <c r="P692" i="2" s="1"/>
  <c r="P693" i="2" a="1"/>
  <c r="P693" i="2" s="1"/>
  <c r="P694" i="2" a="1"/>
  <c r="P694" i="2" s="1"/>
  <c r="P695" i="2" a="1"/>
  <c r="P695" i="2" s="1"/>
  <c r="P696" i="2" a="1"/>
  <c r="P696" i="2" s="1"/>
  <c r="P697" i="2" a="1"/>
  <c r="P697" i="2" s="1"/>
  <c r="P698" i="2" a="1"/>
  <c r="P698" i="2" s="1"/>
  <c r="P699" i="2" a="1"/>
  <c r="P699" i="2" s="1"/>
  <c r="P700" i="2" a="1"/>
  <c r="P700" i="2" s="1"/>
  <c r="P701" i="2" a="1"/>
  <c r="P701" i="2" s="1"/>
  <c r="P702" i="2" a="1"/>
  <c r="P702" i="2" s="1"/>
  <c r="P703" i="2" a="1"/>
  <c r="P703" i="2" s="1"/>
  <c r="P704" i="2" a="1"/>
  <c r="P704" i="2" s="1"/>
  <c r="P705" i="2" a="1"/>
  <c r="P705" i="2" s="1"/>
  <c r="P706" i="2" a="1"/>
  <c r="P706" i="2" s="1"/>
  <c r="P707" i="2" a="1"/>
  <c r="P707" i="2" s="1"/>
  <c r="P708" i="2" a="1"/>
  <c r="P708" i="2" s="1"/>
  <c r="P709" i="2" a="1"/>
  <c r="P709" i="2" s="1"/>
  <c r="P710" i="2" a="1"/>
  <c r="P710" i="2" s="1"/>
  <c r="P793" i="2" a="1"/>
  <c r="P793" i="2" s="1"/>
  <c r="P794" i="2" a="1"/>
  <c r="P794" i="2" s="1"/>
  <c r="P795" i="2" a="1"/>
  <c r="P795" i="2" s="1"/>
  <c r="P796" i="2" a="1"/>
  <c r="P796" i="2" s="1"/>
  <c r="P797" i="2" a="1"/>
  <c r="P797" i="2" s="1"/>
  <c r="P798" i="2" a="1"/>
  <c r="P798" i="2" s="1"/>
  <c r="P799" i="2" a="1"/>
  <c r="P799" i="2" s="1"/>
  <c r="P800" i="2" a="1"/>
  <c r="P800" i="2" s="1"/>
  <c r="P801" i="2" a="1"/>
  <c r="P801" i="2" s="1"/>
  <c r="P802" i="2" a="1"/>
  <c r="P802" i="2" s="1"/>
  <c r="P803" i="2" a="1"/>
  <c r="P803" i="2" s="1"/>
  <c r="P804" i="2" a="1"/>
  <c r="P804" i="2" s="1"/>
  <c r="P805" i="2" a="1"/>
  <c r="P805" i="2" s="1"/>
  <c r="P806" i="2" a="1"/>
  <c r="P806" i="2" s="1"/>
  <c r="P807" i="2" a="1"/>
  <c r="P807" i="2" s="1"/>
  <c r="P808" i="2" a="1"/>
  <c r="P808" i="2" s="1"/>
  <c r="P809" i="2" a="1"/>
  <c r="P809" i="2" s="1"/>
  <c r="P810" i="2" a="1"/>
  <c r="P810" i="2" s="1"/>
  <c r="P711" i="2" a="1"/>
  <c r="P711" i="2" s="1"/>
  <c r="P811" i="2" a="1"/>
  <c r="P811" i="2" s="1"/>
  <c r="P712" i="2" a="1"/>
  <c r="P712" i="2" s="1"/>
  <c r="P713" i="2" a="1"/>
  <c r="P713" i="2" s="1"/>
  <c r="P714" i="2" a="1"/>
  <c r="P714" i="2" s="1"/>
  <c r="P715" i="2" a="1"/>
  <c r="P715" i="2" s="1"/>
  <c r="P812" i="2" a="1"/>
  <c r="P812" i="2" s="1"/>
  <c r="P716" i="2" a="1"/>
  <c r="P716" i="2" s="1"/>
  <c r="P717" i="2" a="1"/>
  <c r="P717" i="2" s="1"/>
  <c r="P718" i="2" a="1"/>
  <c r="P718" i="2" s="1"/>
  <c r="P813" i="2" a="1"/>
  <c r="P813" i="2" s="1"/>
  <c r="P814" i="2" a="1"/>
  <c r="P814" i="2" s="1"/>
  <c r="P815" i="2" a="1"/>
  <c r="P815" i="2" s="1"/>
  <c r="P816" i="2" a="1"/>
  <c r="P816" i="2" s="1"/>
  <c r="P719" i="2" a="1"/>
  <c r="P719" i="2" s="1"/>
  <c r="P817" i="2" a="1"/>
  <c r="P817" i="2" s="1"/>
  <c r="P720" i="2" a="1"/>
  <c r="P720" i="2" s="1"/>
  <c r="P818" i="2" a="1"/>
  <c r="P818" i="2" s="1"/>
  <c r="P721" i="2" a="1"/>
  <c r="P721" i="2" s="1"/>
  <c r="P819" i="2" a="1"/>
  <c r="P819" i="2" s="1"/>
  <c r="P820" i="2" a="1"/>
  <c r="P820" i="2" s="1"/>
  <c r="P821" i="2" a="1"/>
  <c r="P821" i="2" s="1"/>
  <c r="P822" i="2" a="1"/>
  <c r="P822" i="2" s="1"/>
  <c r="P823" i="2" a="1"/>
  <c r="P823" i="2" s="1"/>
  <c r="P824" i="2" a="1"/>
  <c r="P824" i="2" s="1"/>
  <c r="P825" i="2" a="1"/>
  <c r="P825" i="2" s="1"/>
  <c r="P722" i="2" a="1"/>
  <c r="P722" i="2" s="1"/>
  <c r="P723" i="2" a="1"/>
  <c r="P723" i="2" s="1"/>
  <c r="P826" i="2" a="1"/>
  <c r="P826" i="2" s="1"/>
  <c r="P724" i="2" a="1"/>
  <c r="P724" i="2" s="1"/>
  <c r="P827" i="2" a="1"/>
  <c r="P827" i="2" s="1"/>
  <c r="P725" i="2" a="1"/>
  <c r="P725" i="2" s="1"/>
  <c r="P828" i="2" a="1"/>
  <c r="P828" i="2" s="1"/>
  <c r="P829" i="2" a="1"/>
  <c r="P829" i="2" s="1"/>
  <c r="P726" i="2" a="1"/>
  <c r="P726" i="2" s="1"/>
  <c r="P727" i="2" a="1"/>
  <c r="P727" i="2" s="1"/>
  <c r="P830" i="2" a="1"/>
  <c r="P830" i="2" s="1"/>
  <c r="P728" i="2" a="1"/>
  <c r="P728" i="2" s="1"/>
  <c r="P831" i="2" a="1"/>
  <c r="P831" i="2" s="1"/>
  <c r="P729" i="2" a="1"/>
  <c r="P729" i="2" s="1"/>
  <c r="P832" i="2" a="1"/>
  <c r="P832" i="2" s="1"/>
  <c r="P730" i="2" a="1"/>
  <c r="P730" i="2" s="1"/>
  <c r="P731" i="2" a="1"/>
  <c r="P731" i="2" s="1"/>
  <c r="P732" i="2" a="1"/>
  <c r="P732" i="2" s="1"/>
  <c r="P833" i="2" a="1"/>
  <c r="P833" i="2" s="1"/>
  <c r="P733" i="2" a="1"/>
  <c r="P733" i="2" s="1"/>
  <c r="P734" i="2" a="1"/>
  <c r="P734" i="2" s="1"/>
  <c r="P834" i="2" a="1"/>
  <c r="P834" i="2" s="1"/>
  <c r="P735" i="2" a="1"/>
  <c r="P735" i="2" s="1"/>
  <c r="P736" i="2" a="1"/>
  <c r="P736" i="2" s="1"/>
  <c r="P737" i="2" a="1"/>
  <c r="P737" i="2" s="1"/>
  <c r="P738" i="2" a="1"/>
  <c r="P738" i="2" s="1"/>
  <c r="P835" i="2" a="1"/>
  <c r="P835" i="2" s="1"/>
  <c r="P836" i="2" a="1"/>
  <c r="P836" i="2" s="1"/>
  <c r="P739" i="2" a="1"/>
  <c r="P739" i="2" s="1"/>
  <c r="P837" i="2" a="1"/>
  <c r="P837" i="2" s="1"/>
  <c r="P838" i="2" a="1"/>
  <c r="P838" i="2" s="1"/>
  <c r="P839" i="2" a="1"/>
  <c r="P839" i="2" s="1"/>
  <c r="P840" i="2" a="1"/>
  <c r="P840" i="2" s="1"/>
  <c r="P740" i="2" a="1"/>
  <c r="P740" i="2" s="1"/>
  <c r="P741" i="2" a="1"/>
  <c r="P741" i="2" s="1"/>
  <c r="P742" i="2" a="1"/>
  <c r="P742" i="2" s="1"/>
  <c r="P743" i="2" a="1"/>
  <c r="P743" i="2" s="1"/>
  <c r="P841" i="2" a="1"/>
  <c r="P841" i="2" s="1"/>
  <c r="P744" i="2" a="1"/>
  <c r="P744" i="2" s="1"/>
  <c r="P745" i="2" a="1"/>
  <c r="P745" i="2" s="1"/>
  <c r="P842" i="2" a="1"/>
  <c r="P842" i="2" s="1"/>
  <c r="P746" i="2" a="1"/>
  <c r="P746" i="2" s="1"/>
  <c r="P843" i="2" a="1"/>
  <c r="P843" i="2" s="1"/>
  <c r="P844" i="2" a="1"/>
  <c r="P844" i="2" s="1"/>
  <c r="P845" i="2" a="1"/>
  <c r="P845" i="2" s="1"/>
  <c r="P747" i="2" a="1"/>
  <c r="P747" i="2" s="1"/>
  <c r="P846" i="2" a="1"/>
  <c r="P846" i="2" s="1"/>
  <c r="P847" i="2" a="1"/>
  <c r="P847" i="2" s="1"/>
  <c r="P748" i="2" a="1"/>
  <c r="P748" i="2" s="1"/>
  <c r="P749" i="2" a="1"/>
  <c r="P749" i="2" s="1"/>
  <c r="P750" i="2" a="1"/>
  <c r="P750" i="2" s="1"/>
  <c r="P848" i="2" a="1"/>
  <c r="P848" i="2" s="1"/>
  <c r="P751" i="2" a="1"/>
  <c r="P751" i="2" s="1"/>
  <c r="P849" i="2" a="1"/>
  <c r="P849" i="2" s="1"/>
  <c r="P850" i="2" a="1"/>
  <c r="P850" i="2" s="1"/>
  <c r="P752" i="2" a="1"/>
  <c r="P752" i="2" s="1"/>
  <c r="P851" i="2" a="1"/>
  <c r="P851" i="2" s="1"/>
  <c r="P753" i="2" a="1"/>
  <c r="P753" i="2" s="1"/>
  <c r="P754" i="2" a="1"/>
  <c r="P754" i="2" s="1"/>
  <c r="P755" i="2" a="1"/>
  <c r="P755" i="2" s="1"/>
  <c r="P852" i="2" a="1"/>
  <c r="P852" i="2" s="1"/>
  <c r="P853" i="2" a="1"/>
  <c r="P853" i="2" s="1"/>
  <c r="P854" i="2" a="1"/>
  <c r="P854" i="2" s="1"/>
  <c r="P855" i="2" a="1"/>
  <c r="P855" i="2" s="1"/>
  <c r="P756" i="2" a="1"/>
  <c r="P756" i="2" s="1"/>
  <c r="P856" i="2" a="1"/>
  <c r="P856" i="2" s="1"/>
  <c r="P857" i="2" a="1"/>
  <c r="P857" i="2" s="1"/>
  <c r="P858" i="2" a="1"/>
  <c r="P858" i="2" s="1"/>
  <c r="P757" i="2" a="1"/>
  <c r="P757" i="2" s="1"/>
  <c r="P758" i="2" a="1"/>
  <c r="P758" i="2" s="1"/>
  <c r="P759" i="2" a="1"/>
  <c r="P759" i="2" s="1"/>
  <c r="P859" i="2" a="1"/>
  <c r="P859" i="2" s="1"/>
  <c r="P860" i="2" a="1"/>
  <c r="P860" i="2" s="1"/>
  <c r="P861" i="2" a="1"/>
  <c r="P861" i="2" s="1"/>
  <c r="P760" i="2" a="1"/>
  <c r="P760" i="2" s="1"/>
  <c r="P761" i="2" a="1"/>
  <c r="P761" i="2" s="1"/>
  <c r="P862" i="2" a="1"/>
  <c r="P862" i="2" s="1"/>
  <c r="P762" i="2" a="1"/>
  <c r="P762" i="2" s="1"/>
  <c r="P863" i="2" a="1"/>
  <c r="P863" i="2" s="1"/>
  <c r="P864" i="2" a="1"/>
  <c r="P864" i="2" s="1"/>
  <c r="P865" i="2" a="1"/>
  <c r="P865" i="2" s="1"/>
  <c r="P763" i="2" a="1"/>
  <c r="P763" i="2" s="1"/>
  <c r="P764" i="2" a="1"/>
  <c r="P764" i="2" s="1"/>
  <c r="P765" i="2" a="1"/>
  <c r="P765" i="2" s="1"/>
  <c r="P766" i="2" a="1"/>
  <c r="P766" i="2" s="1"/>
  <c r="P767" i="2" a="1"/>
  <c r="P767" i="2" s="1"/>
  <c r="P866" i="2" a="1"/>
  <c r="P866" i="2" s="1"/>
  <c r="P867" i="2" a="1"/>
  <c r="P867" i="2" s="1"/>
  <c r="P768" i="2" a="1"/>
  <c r="P768" i="2" s="1"/>
  <c r="P868" i="2" a="1"/>
  <c r="P868" i="2" s="1"/>
  <c r="P869" i="2" a="1"/>
  <c r="P869" i="2" s="1"/>
  <c r="P870" i="2" a="1"/>
  <c r="P870" i="2" s="1"/>
  <c r="P871" i="2" a="1"/>
  <c r="P871" i="2" s="1"/>
  <c r="P872" i="2" a="1"/>
  <c r="P872" i="2" s="1"/>
  <c r="P769" i="2" a="1"/>
  <c r="P769" i="2" s="1"/>
  <c r="P873" i="2" a="1"/>
  <c r="P873" i="2" s="1"/>
  <c r="P770" i="2" a="1"/>
  <c r="P770" i="2" s="1"/>
  <c r="P771" i="2" a="1"/>
  <c r="P771" i="2" s="1"/>
  <c r="P772" i="2" a="1"/>
  <c r="P772" i="2" s="1"/>
  <c r="P773" i="2" a="1"/>
  <c r="P773" i="2" s="1"/>
  <c r="P874" i="2" a="1"/>
  <c r="P874" i="2" s="1"/>
  <c r="P774" i="2" a="1"/>
  <c r="P774" i="2" s="1"/>
  <c r="P875" i="2" a="1"/>
  <c r="P875" i="2" s="1"/>
  <c r="P775" i="2" a="1"/>
  <c r="P775" i="2" s="1"/>
  <c r="P876" i="2" a="1"/>
  <c r="P876" i="2" s="1"/>
  <c r="P877" i="2" a="1"/>
  <c r="P877" i="2" s="1"/>
  <c r="P878" i="2" a="1"/>
  <c r="P878" i="2" s="1"/>
  <c r="P776" i="2" a="1"/>
  <c r="P776" i="2" s="1"/>
  <c r="P777" i="2" a="1"/>
  <c r="P777" i="2" s="1"/>
  <c r="P778" i="2" a="1"/>
  <c r="P778" i="2" s="1"/>
  <c r="P779" i="2" a="1"/>
  <c r="P779" i="2" s="1"/>
  <c r="P780" i="2" a="1"/>
  <c r="P780" i="2" s="1"/>
  <c r="P781" i="2" a="1"/>
  <c r="P781" i="2" s="1"/>
  <c r="P879" i="2" a="1"/>
  <c r="P879" i="2" s="1"/>
  <c r="P782" i="2" a="1"/>
  <c r="P782" i="2" s="1"/>
  <c r="P783" i="2" a="1"/>
  <c r="P783" i="2" s="1"/>
  <c r="P784" i="2" a="1"/>
  <c r="P784" i="2" s="1"/>
  <c r="P785" i="2" a="1"/>
  <c r="P785" i="2" s="1"/>
  <c r="P880" i="2" a="1"/>
  <c r="P880" i="2" s="1"/>
  <c r="P881" i="2" a="1"/>
  <c r="P881" i="2" s="1"/>
  <c r="P882" i="2" a="1"/>
  <c r="P882" i="2" s="1"/>
  <c r="P786" i="2" a="1"/>
  <c r="P786" i="2" s="1"/>
  <c r="P787" i="2" a="1"/>
  <c r="P787" i="2" s="1"/>
  <c r="P788" i="2" a="1"/>
  <c r="P788" i="2" s="1"/>
  <c r="P883" i="2" a="1"/>
  <c r="P883" i="2" s="1"/>
  <c r="P789" i="2" a="1"/>
  <c r="P789" i="2" s="1"/>
  <c r="P790" i="2" a="1"/>
  <c r="P790" i="2" s="1"/>
  <c r="P791" i="2" a="1"/>
  <c r="P791" i="2" s="1"/>
  <c r="P884" i="2" a="1"/>
  <c r="P884" i="2" s="1"/>
  <c r="P885" i="2" a="1"/>
  <c r="P885" i="2" s="1"/>
  <c r="P792" i="2" a="1"/>
  <c r="P792" i="2" s="1"/>
  <c r="P2" i="2" a="1"/>
  <c r="P2" i="2" s="1"/>
  <c r="Q717" i="2" l="1"/>
  <c r="Q882" i="2"/>
  <c r="Q874" i="2"/>
  <c r="Q866" i="2"/>
  <c r="Q858" i="2"/>
  <c r="Q850" i="2"/>
  <c r="Q842" i="2"/>
  <c r="Q818" i="2"/>
  <c r="O818" i="2" s="1"/>
  <c r="Q786" i="2"/>
  <c r="Q770" i="2"/>
  <c r="Q746" i="2"/>
  <c r="Q738" i="2"/>
  <c r="Q730" i="2"/>
  <c r="Q722" i="2"/>
  <c r="Q706" i="2"/>
  <c r="Q698" i="2"/>
  <c r="O698" i="2" s="1"/>
  <c r="Q690" i="2"/>
  <c r="Q881" i="2"/>
  <c r="Q873" i="2"/>
  <c r="Q865" i="2"/>
  <c r="Q825" i="2"/>
  <c r="Q809" i="2"/>
  <c r="Q801" i="2"/>
  <c r="Q793" i="2"/>
  <c r="O793" i="2" s="1"/>
  <c r="Q777" i="2"/>
  <c r="Q769" i="2"/>
  <c r="Q761" i="2"/>
  <c r="Q745" i="2"/>
  <c r="Q737" i="2"/>
  <c r="Q721" i="2"/>
  <c r="Q705" i="2"/>
  <c r="Q697" i="2"/>
  <c r="O697" i="2" s="1"/>
  <c r="Q844" i="2"/>
  <c r="Q836" i="2"/>
  <c r="Q828" i="2"/>
  <c r="Q788" i="2"/>
  <c r="Q724" i="2"/>
  <c r="Q682" i="2"/>
  <c r="Q674" i="2"/>
  <c r="Q666" i="2"/>
  <c r="O666" i="2" s="1"/>
  <c r="Q658" i="2"/>
  <c r="Q650" i="2"/>
  <c r="Q642" i="2"/>
  <c r="Q634" i="2"/>
  <c r="Q626" i="2"/>
  <c r="Q618" i="2"/>
  <c r="Q610" i="2"/>
  <c r="Q602" i="2"/>
  <c r="O602" i="2" s="1"/>
  <c r="Q594" i="2"/>
  <c r="Q586" i="2"/>
  <c r="Q578" i="2"/>
  <c r="Q570" i="2"/>
  <c r="Q562" i="2"/>
  <c r="Q554" i="2"/>
  <c r="Q546" i="2"/>
  <c r="Q538" i="2"/>
  <c r="O538" i="2" s="1"/>
  <c r="Q530" i="2"/>
  <c r="Q522" i="2"/>
  <c r="Q514" i="2"/>
  <c r="Q506" i="2"/>
  <c r="Q498" i="2"/>
  <c r="Q490" i="2"/>
  <c r="Q482" i="2"/>
  <c r="Q474" i="2"/>
  <c r="O474" i="2" s="1"/>
  <c r="Q466" i="2"/>
  <c r="Q458" i="2"/>
  <c r="Q450" i="2"/>
  <c r="Q442" i="2"/>
  <c r="Q434" i="2"/>
  <c r="Q426" i="2"/>
  <c r="Q418" i="2"/>
  <c r="Q410" i="2"/>
  <c r="O410" i="2" s="1"/>
  <c r="Q402" i="2"/>
  <c r="Q394" i="2"/>
  <c r="Q386" i="2"/>
  <c r="Q378" i="2"/>
  <c r="Q370" i="2"/>
  <c r="Q362" i="2"/>
  <c r="Q354" i="2"/>
  <c r="Q346" i="2"/>
  <c r="O346" i="2" s="1"/>
  <c r="Q338" i="2"/>
  <c r="Q330" i="2"/>
  <c r="Q322" i="2"/>
  <c r="Q314" i="2"/>
  <c r="Q306" i="2"/>
  <c r="Q298" i="2"/>
  <c r="Q290" i="2"/>
  <c r="Q282" i="2"/>
  <c r="O282" i="2" s="1"/>
  <c r="Q274" i="2"/>
  <c r="Q266" i="2"/>
  <c r="Q258" i="2"/>
  <c r="Q250" i="2"/>
  <c r="Q242" i="2"/>
  <c r="Q234" i="2"/>
  <c r="Q226" i="2"/>
  <c r="Q218" i="2"/>
  <c r="O218" i="2" s="1"/>
  <c r="Q210" i="2"/>
  <c r="Q202" i="2"/>
  <c r="Q194" i="2"/>
  <c r="Q186" i="2"/>
  <c r="Q178" i="2"/>
  <c r="Q170" i="2"/>
  <c r="Q162" i="2"/>
  <c r="Q154" i="2"/>
  <c r="O154" i="2" s="1"/>
  <c r="Q146" i="2"/>
  <c r="Q138" i="2"/>
  <c r="Q130" i="2"/>
  <c r="Q122" i="2"/>
  <c r="Q114" i="2"/>
  <c r="Q106" i="2"/>
  <c r="Q98" i="2"/>
  <c r="Q90" i="2"/>
  <c r="O90" i="2" s="1"/>
  <c r="Q82" i="2"/>
  <c r="Q74" i="2"/>
  <c r="Q66" i="2"/>
  <c r="Q58" i="2"/>
  <c r="Q50" i="2"/>
  <c r="Q42" i="2"/>
  <c r="Q34" i="2"/>
  <c r="Q26" i="2"/>
  <c r="O26" i="2" s="1"/>
  <c r="Q18" i="2"/>
  <c r="Q10" i="2"/>
  <c r="Q689" i="2"/>
  <c r="Q681" i="2"/>
  <c r="Q673" i="2"/>
  <c r="Q665" i="2"/>
  <c r="Q657" i="2"/>
  <c r="Q649" i="2"/>
  <c r="O649" i="2" s="1"/>
  <c r="Q641" i="2"/>
  <c r="Q633" i="2"/>
  <c r="Q625" i="2"/>
  <c r="Q617" i="2"/>
  <c r="Q609" i="2"/>
  <c r="Q601" i="2"/>
  <c r="Q593" i="2"/>
  <c r="Q585" i="2"/>
  <c r="O585" i="2" s="1"/>
  <c r="Q577" i="2"/>
  <c r="Q569" i="2"/>
  <c r="Q561" i="2"/>
  <c r="Q553" i="2"/>
  <c r="Q545" i="2"/>
  <c r="Q537" i="2"/>
  <c r="Q529" i="2"/>
  <c r="Q521" i="2"/>
  <c r="O521" i="2" s="1"/>
  <c r="Q513" i="2"/>
  <c r="Q505" i="2"/>
  <c r="Q497" i="2"/>
  <c r="Q489" i="2"/>
  <c r="Q481" i="2"/>
  <c r="Q473" i="2"/>
  <c r="Q465" i="2"/>
  <c r="Q457" i="2"/>
  <c r="O457" i="2" s="1"/>
  <c r="Q449" i="2"/>
  <c r="Q441" i="2"/>
  <c r="Q433" i="2"/>
  <c r="Q425" i="2"/>
  <c r="Q417" i="2"/>
  <c r="Q409" i="2"/>
  <c r="Q401" i="2"/>
  <c r="Q393" i="2"/>
  <c r="O393" i="2" s="1"/>
  <c r="Q385" i="2"/>
  <c r="Q377" i="2"/>
  <c r="Q369" i="2"/>
  <c r="Q361" i="2"/>
  <c r="Q353" i="2"/>
  <c r="Q345" i="2"/>
  <c r="Q337" i="2"/>
  <c r="Q329" i="2"/>
  <c r="O329" i="2" s="1"/>
  <c r="Q321" i="2"/>
  <c r="Q313" i="2"/>
  <c r="Q305" i="2"/>
  <c r="Q297" i="2"/>
  <c r="Q289" i="2"/>
  <c r="Q281" i="2"/>
  <c r="Q273" i="2"/>
  <c r="Q265" i="2"/>
  <c r="O265" i="2" s="1"/>
  <c r="Q257" i="2"/>
  <c r="Q249" i="2"/>
  <c r="Q241" i="2"/>
  <c r="Q233" i="2"/>
  <c r="Q225" i="2"/>
  <c r="Q217" i="2"/>
  <c r="Q209" i="2"/>
  <c r="Q201" i="2"/>
  <c r="O201" i="2" s="1"/>
  <c r="Q193" i="2"/>
  <c r="Q185" i="2"/>
  <c r="Q177" i="2"/>
  <c r="Q169" i="2"/>
  <c r="Q161" i="2"/>
  <c r="Q153" i="2"/>
  <c r="Q145" i="2"/>
  <c r="Q137" i="2"/>
  <c r="O137" i="2" s="1"/>
  <c r="Q129" i="2"/>
  <c r="Q121" i="2"/>
  <c r="Q113" i="2"/>
  <c r="Q105" i="2"/>
  <c r="Q97" i="2"/>
  <c r="Q89" i="2"/>
  <c r="Q81" i="2"/>
  <c r="Q73" i="2"/>
  <c r="O73" i="2" s="1"/>
  <c r="Q65" i="2"/>
  <c r="Q57" i="2"/>
  <c r="Q49" i="2"/>
  <c r="Q41" i="2"/>
  <c r="Q33" i="2"/>
  <c r="Q25" i="2"/>
  <c r="Q880" i="2"/>
  <c r="Q832" i="2"/>
  <c r="O832" i="2" s="1"/>
  <c r="Q824" i="2"/>
  <c r="Q816" i="2"/>
  <c r="Q808" i="2"/>
  <c r="Q800" i="2"/>
  <c r="Q744" i="2"/>
  <c r="Q720" i="2"/>
  <c r="Q863" i="2"/>
  <c r="Q783" i="2"/>
  <c r="O783" i="2" s="1"/>
  <c r="Q759" i="2"/>
  <c r="Q735" i="2"/>
  <c r="Q711" i="2"/>
  <c r="Q754" i="2"/>
  <c r="Q857" i="2"/>
  <c r="Q841" i="2"/>
  <c r="Q753" i="2"/>
  <c r="Q713" i="2"/>
  <c r="O713" i="2" s="1"/>
  <c r="Q785" i="2"/>
  <c r="Q714" i="2"/>
  <c r="Q849" i="2"/>
  <c r="Q833" i="2"/>
  <c r="Q817" i="2"/>
  <c r="Q729" i="2"/>
  <c r="Q826" i="2"/>
  <c r="Q885" i="2"/>
  <c r="O885" i="2" s="1"/>
  <c r="Q877" i="2"/>
  <c r="Q869" i="2"/>
  <c r="Q861" i="2"/>
  <c r="O861" i="2" s="1"/>
  <c r="Q853" i="2"/>
  <c r="Q845" i="2"/>
  <c r="Q837" i="2"/>
  <c r="Q829" i="2"/>
  <c r="Q813" i="2"/>
  <c r="O813" i="2" s="1"/>
  <c r="Q805" i="2"/>
  <c r="Q797" i="2"/>
  <c r="Q789" i="2"/>
  <c r="O789" i="2" s="1"/>
  <c r="Q781" i="2"/>
  <c r="Q757" i="2"/>
  <c r="Q749" i="2"/>
  <c r="Q741" i="2"/>
  <c r="Q725" i="2"/>
  <c r="O725" i="2" s="1"/>
  <c r="Q709" i="2"/>
  <c r="Q701" i="2"/>
  <c r="Q693" i="2"/>
  <c r="O693" i="2" s="1"/>
  <c r="Q685" i="2"/>
  <c r="Q677" i="2"/>
  <c r="Q669" i="2"/>
  <c r="Q661" i="2"/>
  <c r="Q653" i="2"/>
  <c r="O653" i="2" s="1"/>
  <c r="Q645" i="2"/>
  <c r="Q637" i="2"/>
  <c r="Q629" i="2"/>
  <c r="O629" i="2" s="1"/>
  <c r="Q621" i="2"/>
  <c r="Q613" i="2"/>
  <c r="Q605" i="2"/>
  <c r="Q597" i="2"/>
  <c r="Q589" i="2"/>
  <c r="O589" i="2" s="1"/>
  <c r="Q581" i="2"/>
  <c r="Q573" i="2"/>
  <c r="Q565" i="2"/>
  <c r="O565" i="2" s="1"/>
  <c r="Q557" i="2"/>
  <c r="Q549" i="2"/>
  <c r="Q541" i="2"/>
  <c r="Q533" i="2"/>
  <c r="Q525" i="2"/>
  <c r="O525" i="2" s="1"/>
  <c r="Q517" i="2"/>
  <c r="Q509" i="2"/>
  <c r="Q501" i="2"/>
  <c r="O501" i="2" s="1"/>
  <c r="Q493" i="2"/>
  <c r="Q485" i="2"/>
  <c r="Q477" i="2"/>
  <c r="Q469" i="2"/>
  <c r="Q461" i="2"/>
  <c r="Q453" i="2"/>
  <c r="Q445" i="2"/>
  <c r="Q437" i="2"/>
  <c r="O437" i="2" s="1"/>
  <c r="Q429" i="2"/>
  <c r="Q421" i="2"/>
  <c r="Q413" i="2"/>
  <c r="Q405" i="2"/>
  <c r="Q397" i="2"/>
  <c r="O397" i="2" s="1"/>
  <c r="Q389" i="2"/>
  <c r="Q381" i="2"/>
  <c r="Q373" i="2"/>
  <c r="O373" i="2" s="1"/>
  <c r="Q365" i="2"/>
  <c r="Q357" i="2"/>
  <c r="Q349" i="2"/>
  <c r="Q341" i="2"/>
  <c r="Q333" i="2"/>
  <c r="O333" i="2" s="1"/>
  <c r="Q325" i="2"/>
  <c r="Q317" i="2"/>
  <c r="Q309" i="2"/>
  <c r="O309" i="2" s="1"/>
  <c r="Q301" i="2"/>
  <c r="Q293" i="2"/>
  <c r="Q285" i="2"/>
  <c r="Q277" i="2"/>
  <c r="Q269" i="2"/>
  <c r="O269" i="2" s="1"/>
  <c r="Q261" i="2"/>
  <c r="Q253" i="2"/>
  <c r="Q245" i="2"/>
  <c r="O245" i="2" s="1"/>
  <c r="Q237" i="2"/>
  <c r="Q229" i="2"/>
  <c r="Q221" i="2"/>
  <c r="Q213" i="2"/>
  <c r="Q205" i="2"/>
  <c r="O205" i="2" s="1"/>
  <c r="Q197" i="2"/>
  <c r="Q189" i="2"/>
  <c r="Q181" i="2"/>
  <c r="O181" i="2" s="1"/>
  <c r="Q173" i="2"/>
  <c r="Q165" i="2"/>
  <c r="Q157" i="2"/>
  <c r="Q149" i="2"/>
  <c r="Q141" i="2"/>
  <c r="O141" i="2" s="1"/>
  <c r="Q133" i="2"/>
  <c r="Q125" i="2"/>
  <c r="Q117" i="2"/>
  <c r="O117" i="2" s="1"/>
  <c r="Q109" i="2"/>
  <c r="Q101" i="2"/>
  <c r="Q93" i="2"/>
  <c r="Q85" i="2"/>
  <c r="Q77" i="2"/>
  <c r="O77" i="2" s="1"/>
  <c r="Q69" i="2"/>
  <c r="Q61" i="2"/>
  <c r="Q53" i="2"/>
  <c r="O53" i="2" s="1"/>
  <c r="Q45" i="2"/>
  <c r="Q37" i="2"/>
  <c r="Q29" i="2"/>
  <c r="Q21" i="2"/>
  <c r="Q14" i="2"/>
  <c r="O14" i="2" s="1"/>
  <c r="Q6" i="2"/>
  <c r="Q764" i="2"/>
  <c r="Q884" i="2"/>
  <c r="O884" i="2" s="1"/>
  <c r="Q876" i="2"/>
  <c r="Q868" i="2"/>
  <c r="Q860" i="2"/>
  <c r="Q852" i="2"/>
  <c r="Q820" i="2"/>
  <c r="O820" i="2" s="1"/>
  <c r="Q812" i="2"/>
  <c r="Q804" i="2"/>
  <c r="Q796" i="2"/>
  <c r="O796" i="2" s="1"/>
  <c r="Q780" i="2"/>
  <c r="Q772" i="2"/>
  <c r="Q872" i="2"/>
  <c r="Q864" i="2"/>
  <c r="Q856" i="2"/>
  <c r="Q848" i="2"/>
  <c r="Q840" i="2"/>
  <c r="Q792" i="2"/>
  <c r="O792" i="2" s="1"/>
  <c r="Q784" i="2"/>
  <c r="Q776" i="2"/>
  <c r="Q768" i="2"/>
  <c r="Q760" i="2"/>
  <c r="Q752" i="2"/>
  <c r="O752" i="2" s="1"/>
  <c r="Q736" i="2"/>
  <c r="Q728" i="2"/>
  <c r="Q712" i="2"/>
  <c r="O712" i="2" s="1"/>
  <c r="Q704" i="2"/>
  <c r="Q696" i="2"/>
  <c r="Q688" i="2"/>
  <c r="Q680" i="2"/>
  <c r="Q672" i="2"/>
  <c r="O672" i="2" s="1"/>
  <c r="Q664" i="2"/>
  <c r="Q656" i="2"/>
  <c r="Q648" i="2"/>
  <c r="Q640" i="2"/>
  <c r="Q632" i="2"/>
  <c r="Q624" i="2"/>
  <c r="Q616" i="2"/>
  <c r="Q608" i="2"/>
  <c r="Q600" i="2"/>
  <c r="Q592" i="2"/>
  <c r="Q584" i="2"/>
  <c r="O584" i="2" s="1"/>
  <c r="Q576" i="2"/>
  <c r="Q568" i="2"/>
  <c r="Q560" i="2"/>
  <c r="Q552" i="2"/>
  <c r="Q544" i="2"/>
  <c r="O544" i="2" s="1"/>
  <c r="Q536" i="2"/>
  <c r="Q528" i="2"/>
  <c r="Q520" i="2"/>
  <c r="O520" i="2" s="1"/>
  <c r="Q512" i="2"/>
  <c r="Q504" i="2"/>
  <c r="Q496" i="2"/>
  <c r="Q488" i="2"/>
  <c r="Q480" i="2"/>
  <c r="O480" i="2" s="1"/>
  <c r="Q472" i="2"/>
  <c r="Q464" i="2"/>
  <c r="Q456" i="2"/>
  <c r="O456" i="2" s="1"/>
  <c r="Q448" i="2"/>
  <c r="Q440" i="2"/>
  <c r="Q432" i="2"/>
  <c r="Q424" i="2"/>
  <c r="Q416" i="2"/>
  <c r="O416" i="2" s="1"/>
  <c r="Q408" i="2"/>
  <c r="Q400" i="2"/>
  <c r="Q392" i="2"/>
  <c r="O392" i="2" s="1"/>
  <c r="Q384" i="2"/>
  <c r="Q376" i="2"/>
  <c r="Q368" i="2"/>
  <c r="Q360" i="2"/>
  <c r="Q352" i="2"/>
  <c r="O352" i="2" s="1"/>
  <c r="Q344" i="2"/>
  <c r="Q336" i="2"/>
  <c r="Q328" i="2"/>
  <c r="O328" i="2" s="1"/>
  <c r="Q320" i="2"/>
  <c r="Q312" i="2"/>
  <c r="Q304" i="2"/>
  <c r="Q296" i="2"/>
  <c r="Q288" i="2"/>
  <c r="O288" i="2" s="1"/>
  <c r="Q280" i="2"/>
  <c r="Q272" i="2"/>
  <c r="Q264" i="2"/>
  <c r="O264" i="2" s="1"/>
  <c r="Q256" i="2"/>
  <c r="Q248" i="2"/>
  <c r="Q240" i="2"/>
  <c r="Q232" i="2"/>
  <c r="Q224" i="2"/>
  <c r="O224" i="2" s="1"/>
  <c r="Q216" i="2"/>
  <c r="Q208" i="2"/>
  <c r="Q200" i="2"/>
  <c r="O200" i="2" s="1"/>
  <c r="Q192" i="2"/>
  <c r="Q184" i="2"/>
  <c r="Q176" i="2"/>
  <c r="Q168" i="2"/>
  <c r="Q160" i="2"/>
  <c r="O160" i="2" s="1"/>
  <c r="Q152" i="2"/>
  <c r="Q144" i="2"/>
  <c r="Q136" i="2"/>
  <c r="O136" i="2" s="1"/>
  <c r="Q128" i="2"/>
  <c r="Q120" i="2"/>
  <c r="Q112" i="2"/>
  <c r="Q104" i="2"/>
  <c r="Q96" i="2"/>
  <c r="Q88" i="2"/>
  <c r="Q80" i="2"/>
  <c r="Q72" i="2"/>
  <c r="O72" i="2" s="1"/>
  <c r="Q64" i="2"/>
  <c r="Q56" i="2"/>
  <c r="Q48" i="2"/>
  <c r="Q40" i="2"/>
  <c r="Q32" i="2"/>
  <c r="O32" i="2" s="1"/>
  <c r="Q24" i="2"/>
  <c r="Q17" i="2"/>
  <c r="Q9" i="2"/>
  <c r="O9" i="2" s="1"/>
  <c r="Q847" i="2"/>
  <c r="Q823" i="2"/>
  <c r="Q807" i="2"/>
  <c r="Q791" i="2"/>
  <c r="Q695" i="2"/>
  <c r="O695" i="2" s="1"/>
  <c r="Q679" i="2"/>
  <c r="Q655" i="2"/>
  <c r="Q639" i="2"/>
  <c r="O639" i="2" s="1"/>
  <c r="Q615" i="2"/>
  <c r="Q599" i="2"/>
  <c r="Q575" i="2"/>
  <c r="Q559" i="2"/>
  <c r="Q543" i="2"/>
  <c r="O543" i="2" s="1"/>
  <c r="Q527" i="2"/>
  <c r="Q503" i="2"/>
  <c r="Q487" i="2"/>
  <c r="O487" i="2" s="1"/>
  <c r="Q471" i="2"/>
  <c r="Q447" i="2"/>
  <c r="Q423" i="2"/>
  <c r="Q399" i="2"/>
  <c r="Q383" i="2"/>
  <c r="O383" i="2" s="1"/>
  <c r="Q359" i="2"/>
  <c r="Q343" i="2"/>
  <c r="Q327" i="2"/>
  <c r="O327" i="2" s="1"/>
  <c r="Q311" i="2"/>
  <c r="Q287" i="2"/>
  <c r="Q263" i="2"/>
  <c r="Q247" i="2"/>
  <c r="Q231" i="2"/>
  <c r="O231" i="2" s="1"/>
  <c r="Q207" i="2"/>
  <c r="Q191" i="2"/>
  <c r="Q175" i="2"/>
  <c r="O175" i="2" s="1"/>
  <c r="Q151" i="2"/>
  <c r="Q135" i="2"/>
  <c r="Q119" i="2"/>
  <c r="Q95" i="2"/>
  <c r="Q71" i="2"/>
  <c r="Q55" i="2"/>
  <c r="Q23" i="2"/>
  <c r="Q879" i="2"/>
  <c r="O879" i="2" s="1"/>
  <c r="Q871" i="2"/>
  <c r="Q855" i="2"/>
  <c r="Q839" i="2"/>
  <c r="Q831" i="2"/>
  <c r="Q815" i="2"/>
  <c r="O815" i="2" s="1"/>
  <c r="Q799" i="2"/>
  <c r="Q775" i="2"/>
  <c r="Q767" i="2"/>
  <c r="O767" i="2" s="1"/>
  <c r="Q751" i="2"/>
  <c r="Q743" i="2"/>
  <c r="Q727" i="2"/>
  <c r="Q719" i="2"/>
  <c r="Q703" i="2"/>
  <c r="O703" i="2" s="1"/>
  <c r="Q687" i="2"/>
  <c r="Q671" i="2"/>
  <c r="Q663" i="2"/>
  <c r="O663" i="2" s="1"/>
  <c r="Q647" i="2"/>
  <c r="Q631" i="2"/>
  <c r="Q623" i="2"/>
  <c r="Q607" i="2"/>
  <c r="Q591" i="2"/>
  <c r="O591" i="2" s="1"/>
  <c r="Q583" i="2"/>
  <c r="Q567" i="2"/>
  <c r="Q551" i="2"/>
  <c r="O551" i="2" s="1"/>
  <c r="Q535" i="2"/>
  <c r="Q519" i="2"/>
  <c r="Q511" i="2"/>
  <c r="Q495" i="2"/>
  <c r="Q479" i="2"/>
  <c r="O479" i="2" s="1"/>
  <c r="Q463" i="2"/>
  <c r="Q455" i="2"/>
  <c r="Q439" i="2"/>
  <c r="O439" i="2" s="1"/>
  <c r="Q431" i="2"/>
  <c r="Q415" i="2"/>
  <c r="Q407" i="2"/>
  <c r="Q391" i="2"/>
  <c r="Q375" i="2"/>
  <c r="O375" i="2" s="1"/>
  <c r="Q367" i="2"/>
  <c r="Q351" i="2"/>
  <c r="Q335" i="2"/>
  <c r="Q319" i="2"/>
  <c r="Q303" i="2"/>
  <c r="Q295" i="2"/>
  <c r="Q279" i="2"/>
  <c r="Q271" i="2"/>
  <c r="O271" i="2" s="1"/>
  <c r="Q255" i="2"/>
  <c r="Q239" i="2"/>
  <c r="Q223" i="2"/>
  <c r="O223" i="2" s="1"/>
  <c r="Q215" i="2"/>
  <c r="Q199" i="2"/>
  <c r="Q183" i="2"/>
  <c r="Q167" i="2"/>
  <c r="Q159" i="2"/>
  <c r="O159" i="2" s="1"/>
  <c r="Q143" i="2"/>
  <c r="Q127" i="2"/>
  <c r="Q111" i="2"/>
  <c r="O111" i="2" s="1"/>
  <c r="Q103" i="2"/>
  <c r="Q87" i="2"/>
  <c r="Q79" i="2"/>
  <c r="Q63" i="2"/>
  <c r="Q47" i="2"/>
  <c r="O47" i="2" s="1"/>
  <c r="Q39" i="2"/>
  <c r="Q31" i="2"/>
  <c r="Q16" i="2"/>
  <c r="Q8" i="2"/>
  <c r="Q2" i="2"/>
  <c r="Q878" i="2"/>
  <c r="Q870" i="2"/>
  <c r="Q862" i="2"/>
  <c r="O862" i="2" s="1"/>
  <c r="Q854" i="2"/>
  <c r="Q846" i="2"/>
  <c r="Q838" i="2"/>
  <c r="O838" i="2" s="1"/>
  <c r="Q830" i="2"/>
  <c r="Q822" i="2"/>
  <c r="Q814" i="2"/>
  <c r="Q806" i="2"/>
  <c r="Q798" i="2"/>
  <c r="O798" i="2" s="1"/>
  <c r="Q790" i="2"/>
  <c r="Q782" i="2"/>
  <c r="Q774" i="2"/>
  <c r="O774" i="2" s="1"/>
  <c r="Q766" i="2"/>
  <c r="Q758" i="2"/>
  <c r="Q750" i="2"/>
  <c r="Q742" i="2"/>
  <c r="Q734" i="2"/>
  <c r="O734" i="2" s="1"/>
  <c r="Q726" i="2"/>
  <c r="Q718" i="2"/>
  <c r="Q710" i="2"/>
  <c r="O710" i="2" s="1"/>
  <c r="Q702" i="2"/>
  <c r="Q694" i="2"/>
  <c r="Q686" i="2"/>
  <c r="Q678" i="2"/>
  <c r="Q670" i="2"/>
  <c r="O670" i="2" s="1"/>
  <c r="Q662" i="2"/>
  <c r="Q654" i="2"/>
  <c r="Q646" i="2"/>
  <c r="O646" i="2" s="1"/>
  <c r="Q638" i="2"/>
  <c r="Q630" i="2"/>
  <c r="Q622" i="2"/>
  <c r="Q756" i="2"/>
  <c r="Q740" i="2"/>
  <c r="O740" i="2" s="1"/>
  <c r="Q732" i="2"/>
  <c r="Q716" i="2"/>
  <c r="Q700" i="2"/>
  <c r="O700" i="2" s="1"/>
  <c r="Q684" i="2"/>
  <c r="Q676" i="2"/>
  <c r="Q660" i="2"/>
  <c r="Q644" i="2"/>
  <c r="Q628" i="2"/>
  <c r="O628" i="2" s="1"/>
  <c r="Q612" i="2"/>
  <c r="Q604" i="2"/>
  <c r="Q588" i="2"/>
  <c r="O588" i="2" s="1"/>
  <c r="Q580" i="2"/>
  <c r="Q572" i="2"/>
  <c r="Q564" i="2"/>
  <c r="Q556" i="2"/>
  <c r="Q548" i="2"/>
  <c r="O548" i="2" s="1"/>
  <c r="Q540" i="2"/>
  <c r="Q532" i="2"/>
  <c r="Q524" i="2"/>
  <c r="O524" i="2" s="1"/>
  <c r="Q516" i="2"/>
  <c r="Q508" i="2"/>
  <c r="Q500" i="2"/>
  <c r="Q484" i="2"/>
  <c r="Q476" i="2"/>
  <c r="O476" i="2" s="1"/>
  <c r="Q468" i="2"/>
  <c r="Q460" i="2"/>
  <c r="Q452" i="2"/>
  <c r="O452" i="2" s="1"/>
  <c r="Q444" i="2"/>
  <c r="Q436" i="2"/>
  <c r="Q428" i="2"/>
  <c r="Q420" i="2"/>
  <c r="Q412" i="2"/>
  <c r="O412" i="2" s="1"/>
  <c r="Q404" i="2"/>
  <c r="Q396" i="2"/>
  <c r="Q388" i="2"/>
  <c r="O388" i="2" s="1"/>
  <c r="Q380" i="2"/>
  <c r="Q372" i="2"/>
  <c r="O372" i="2" s="1"/>
  <c r="Q364" i="2"/>
  <c r="Q356" i="2"/>
  <c r="Q348" i="2"/>
  <c r="O348" i="2" s="1"/>
  <c r="Q340" i="2"/>
  <c r="O340" i="2" s="1"/>
  <c r="Q332" i="2"/>
  <c r="Q324" i="2"/>
  <c r="O324" i="2" s="1"/>
  <c r="Q316" i="2"/>
  <c r="Q308" i="2"/>
  <c r="O308" i="2" s="1"/>
  <c r="Q300" i="2"/>
  <c r="Q292" i="2"/>
  <c r="Q284" i="2"/>
  <c r="O284" i="2" s="1"/>
  <c r="Q276" i="2"/>
  <c r="Q268" i="2"/>
  <c r="Q260" i="2"/>
  <c r="O260" i="2" s="1"/>
  <c r="Q252" i="2"/>
  <c r="Q244" i="2"/>
  <c r="O244" i="2" s="1"/>
  <c r="Q236" i="2"/>
  <c r="Q228" i="2"/>
  <c r="Q220" i="2"/>
  <c r="O220" i="2" s="1"/>
  <c r="Q212" i="2"/>
  <c r="Q204" i="2"/>
  <c r="Q196" i="2"/>
  <c r="O196" i="2" s="1"/>
  <c r="Q188" i="2"/>
  <c r="Q180" i="2"/>
  <c r="Q172" i="2"/>
  <c r="Q164" i="2"/>
  <c r="Q156" i="2"/>
  <c r="O156" i="2" s="1"/>
  <c r="Q148" i="2"/>
  <c r="Q140" i="2"/>
  <c r="O140" i="2" s="1"/>
  <c r="Q132" i="2"/>
  <c r="O132" i="2" s="1"/>
  <c r="Q124" i="2"/>
  <c r="Q116" i="2"/>
  <c r="O116" i="2" s="1"/>
  <c r="Q108" i="2"/>
  <c r="Q100" i="2"/>
  <c r="Q92" i="2"/>
  <c r="Q84" i="2"/>
  <c r="Q76" i="2"/>
  <c r="Q68" i="2"/>
  <c r="O68" i="2" s="1"/>
  <c r="Q60" i="2"/>
  <c r="Q52" i="2"/>
  <c r="Q44" i="2"/>
  <c r="Q36" i="2"/>
  <c r="Q28" i="2"/>
  <c r="O28" i="2" s="1"/>
  <c r="Q20" i="2"/>
  <c r="Q13" i="2"/>
  <c r="Q5" i="2"/>
  <c r="O5" i="2" s="1"/>
  <c r="Q748" i="2"/>
  <c r="Q708" i="2"/>
  <c r="O708" i="2" s="1"/>
  <c r="Q692" i="2"/>
  <c r="Q668" i="2"/>
  <c r="Q652" i="2"/>
  <c r="O652" i="2" s="1"/>
  <c r="Q636" i="2"/>
  <c r="O636" i="2" s="1"/>
  <c r="Q620" i="2"/>
  <c r="Q596" i="2"/>
  <c r="O596" i="2" s="1"/>
  <c r="Q492" i="2"/>
  <c r="Q883" i="2"/>
  <c r="Q875" i="2"/>
  <c r="Q867" i="2"/>
  <c r="Q859" i="2"/>
  <c r="O859" i="2" s="1"/>
  <c r="Q851" i="2"/>
  <c r="Q843" i="2"/>
  <c r="Q835" i="2"/>
  <c r="O835" i="2" s="1"/>
  <c r="Q827" i="2"/>
  <c r="Q819" i="2"/>
  <c r="Q811" i="2"/>
  <c r="Q803" i="2"/>
  <c r="Q795" i="2"/>
  <c r="O795" i="2" s="1"/>
  <c r="Q787" i="2"/>
  <c r="Q779" i="2"/>
  <c r="Q771" i="2"/>
  <c r="O771" i="2" s="1"/>
  <c r="Q763" i="2"/>
  <c r="Q755" i="2"/>
  <c r="O755" i="2" s="1"/>
  <c r="Q747" i="2"/>
  <c r="Q739" i="2"/>
  <c r="Q731" i="2"/>
  <c r="O731" i="2" s="1"/>
  <c r="Q723" i="2"/>
  <c r="Q715" i="2"/>
  <c r="Q707" i="2"/>
  <c r="O707" i="2" s="1"/>
  <c r="Q699" i="2"/>
  <c r="Q691" i="2"/>
  <c r="Q683" i="2"/>
  <c r="Q614" i="2"/>
  <c r="Q606" i="2"/>
  <c r="Q598" i="2"/>
  <c r="Q590" i="2"/>
  <c r="Q582" i="2"/>
  <c r="O582" i="2" s="1"/>
  <c r="Q574" i="2"/>
  <c r="Q566" i="2"/>
  <c r="Q558" i="2"/>
  <c r="Q550" i="2"/>
  <c r="Q542" i="2"/>
  <c r="O542" i="2" s="1"/>
  <c r="Q534" i="2"/>
  <c r="Q526" i="2"/>
  <c r="Q518" i="2"/>
  <c r="O518" i="2" s="1"/>
  <c r="Q510" i="2"/>
  <c r="Q502" i="2"/>
  <c r="Q494" i="2"/>
  <c r="Q486" i="2"/>
  <c r="Q478" i="2"/>
  <c r="O478" i="2" s="1"/>
  <c r="Q470" i="2"/>
  <c r="Q462" i="2"/>
  <c r="Q454" i="2"/>
  <c r="O454" i="2" s="1"/>
  <c r="Q446" i="2"/>
  <c r="Q438" i="2"/>
  <c r="Q430" i="2"/>
  <c r="Q422" i="2"/>
  <c r="Q414" i="2"/>
  <c r="Q406" i="2"/>
  <c r="Q398" i="2"/>
  <c r="Q390" i="2"/>
  <c r="O390" i="2" s="1"/>
  <c r="Q382" i="2"/>
  <c r="Q374" i="2"/>
  <c r="Q366" i="2"/>
  <c r="Q358" i="2"/>
  <c r="Q350" i="2"/>
  <c r="O350" i="2" s="1"/>
  <c r="Q342" i="2"/>
  <c r="Q334" i="2"/>
  <c r="Q326" i="2"/>
  <c r="O326" i="2" s="1"/>
  <c r="Q318" i="2"/>
  <c r="Q310" i="2"/>
  <c r="Q302" i="2"/>
  <c r="Q294" i="2"/>
  <c r="Q286" i="2"/>
  <c r="O286" i="2" s="1"/>
  <c r="Q278" i="2"/>
  <c r="Q270" i="2"/>
  <c r="Q262" i="2"/>
  <c r="O262" i="2" s="1"/>
  <c r="Q254" i="2"/>
  <c r="Q246" i="2"/>
  <c r="Q238" i="2"/>
  <c r="Q230" i="2"/>
  <c r="Q222" i="2"/>
  <c r="O222" i="2" s="1"/>
  <c r="Q214" i="2"/>
  <c r="Q206" i="2"/>
  <c r="Q198" i="2"/>
  <c r="O198" i="2" s="1"/>
  <c r="Q190" i="2"/>
  <c r="Q182" i="2"/>
  <c r="Q174" i="2"/>
  <c r="Q166" i="2"/>
  <c r="Q158" i="2"/>
  <c r="O158" i="2" s="1"/>
  <c r="Q150" i="2"/>
  <c r="Q142" i="2"/>
  <c r="Q134" i="2"/>
  <c r="O134" i="2" s="1"/>
  <c r="Q126" i="2"/>
  <c r="Q118" i="2"/>
  <c r="Q110" i="2"/>
  <c r="Q102" i="2"/>
  <c r="Q94" i="2"/>
  <c r="O94" i="2" s="1"/>
  <c r="Q86" i="2"/>
  <c r="Q78" i="2"/>
  <c r="Q70" i="2"/>
  <c r="O70" i="2" s="1"/>
  <c r="Q62" i="2"/>
  <c r="Q54" i="2"/>
  <c r="Q46" i="2"/>
  <c r="Q38" i="2"/>
  <c r="Q30" i="2"/>
  <c r="O30" i="2" s="1"/>
  <c r="Q22" i="2"/>
  <c r="Q15" i="2"/>
  <c r="Q7" i="2"/>
  <c r="O7" i="2" s="1"/>
  <c r="Q675" i="2"/>
  <c r="Q667" i="2"/>
  <c r="O667" i="2" s="1"/>
  <c r="Q659" i="2"/>
  <c r="Q651" i="2"/>
  <c r="Q643" i="2"/>
  <c r="O643" i="2" s="1"/>
  <c r="Q635" i="2"/>
  <c r="O635" i="2" s="1"/>
  <c r="Q627" i="2"/>
  <c r="Q619" i="2"/>
  <c r="O619" i="2" s="1"/>
  <c r="Q611" i="2"/>
  <c r="Q603" i="2"/>
  <c r="O603" i="2" s="1"/>
  <c r="Q595" i="2"/>
  <c r="Q587" i="2"/>
  <c r="O587" i="2" s="1"/>
  <c r="Q579" i="2"/>
  <c r="O579" i="2" s="1"/>
  <c r="Q571" i="2"/>
  <c r="Q563" i="2"/>
  <c r="Q555" i="2"/>
  <c r="O555" i="2" s="1"/>
  <c r="Q547" i="2"/>
  <c r="Q539" i="2"/>
  <c r="Q531" i="2"/>
  <c r="Q523" i="2"/>
  <c r="Q515" i="2"/>
  <c r="O515" i="2" s="1"/>
  <c r="Q507" i="2"/>
  <c r="O507" i="2" s="1"/>
  <c r="Q499" i="2"/>
  <c r="Q491" i="2"/>
  <c r="O491" i="2" s="1"/>
  <c r="Q483" i="2"/>
  <c r="Q475" i="2"/>
  <c r="Q467" i="2"/>
  <c r="Q459" i="2"/>
  <c r="O459" i="2" s="1"/>
  <c r="Q451" i="2"/>
  <c r="O451" i="2" s="1"/>
  <c r="Q443" i="2"/>
  <c r="Q435" i="2"/>
  <c r="O435" i="2" s="1"/>
  <c r="Q427" i="2"/>
  <c r="O427" i="2" s="1"/>
  <c r="Q419" i="2"/>
  <c r="Q411" i="2"/>
  <c r="O411" i="2" s="1"/>
  <c r="Q403" i="2"/>
  <c r="Q395" i="2"/>
  <c r="Q387" i="2"/>
  <c r="O387" i="2" s="1"/>
  <c r="Q379" i="2"/>
  <c r="Q371" i="2"/>
  <c r="O371" i="2" s="1"/>
  <c r="Q363" i="2"/>
  <c r="O363" i="2" s="1"/>
  <c r="Q355" i="2"/>
  <c r="Q347" i="2"/>
  <c r="O347" i="2" s="1"/>
  <c r="Q339" i="2"/>
  <c r="Q331" i="2"/>
  <c r="O331" i="2" s="1"/>
  <c r="Q323" i="2"/>
  <c r="O323" i="2" s="1"/>
  <c r="Q315" i="2"/>
  <c r="Q307" i="2"/>
  <c r="O307" i="2" s="1"/>
  <c r="Q299" i="2"/>
  <c r="O299" i="2" s="1"/>
  <c r="Q291" i="2"/>
  <c r="Q283" i="2"/>
  <c r="O283" i="2" s="1"/>
  <c r="Q275" i="2"/>
  <c r="Q267" i="2"/>
  <c r="Q259" i="2"/>
  <c r="O259" i="2" s="1"/>
  <c r="Q251" i="2"/>
  <c r="Q243" i="2"/>
  <c r="Q235" i="2"/>
  <c r="O235" i="2" s="1"/>
  <c r="Q227" i="2"/>
  <c r="Q219" i="2"/>
  <c r="O219" i="2" s="1"/>
  <c r="Q211" i="2"/>
  <c r="Q203" i="2"/>
  <c r="Q195" i="2"/>
  <c r="O195" i="2" s="1"/>
  <c r="Q187" i="2"/>
  <c r="Q179" i="2"/>
  <c r="Q171" i="2"/>
  <c r="O171" i="2" s="1"/>
  <c r="Q163" i="2"/>
  <c r="Q155" i="2"/>
  <c r="Q147" i="2"/>
  <c r="Q139" i="2"/>
  <c r="Q131" i="2"/>
  <c r="O131" i="2" s="1"/>
  <c r="Q123" i="2"/>
  <c r="Q115" i="2"/>
  <c r="Q107" i="2"/>
  <c r="O107" i="2" s="1"/>
  <c r="Q99" i="2"/>
  <c r="Q91" i="2"/>
  <c r="Q83" i="2"/>
  <c r="Q75" i="2"/>
  <c r="Q67" i="2"/>
  <c r="O67" i="2" s="1"/>
  <c r="Q59" i="2"/>
  <c r="Q51" i="2"/>
  <c r="Q43" i="2"/>
  <c r="O43" i="2" s="1"/>
  <c r="Q35" i="2"/>
  <c r="Q27" i="2"/>
  <c r="Q12" i="2"/>
  <c r="Q4" i="2"/>
  <c r="O396" i="2"/>
  <c r="O499" i="2"/>
  <c r="O228" i="2"/>
  <c r="O316" i="2"/>
  <c r="O276" i="2"/>
  <c r="O164" i="2"/>
  <c r="O124" i="2"/>
  <c r="O180" i="2"/>
  <c r="O611" i="2"/>
  <c r="O483" i="2"/>
  <c r="O467" i="2"/>
  <c r="O356" i="2"/>
  <c r="O732" i="2"/>
  <c r="O100" i="2"/>
  <c r="O753" i="2"/>
  <c r="O212" i="2"/>
  <c r="O404" i="2"/>
  <c r="O252" i="2"/>
  <c r="O188" i="2"/>
  <c r="O172" i="2"/>
  <c r="O148" i="2"/>
  <c r="O660" i="2"/>
  <c r="O716" i="2"/>
  <c r="O724" i="2"/>
  <c r="O764" i="2"/>
  <c r="O676" i="2"/>
  <c r="O300" i="2"/>
  <c r="O292" i="2"/>
  <c r="O268" i="2"/>
  <c r="O204" i="2"/>
  <c r="O108" i="2"/>
  <c r="O92" i="2"/>
  <c r="O644" i="2"/>
  <c r="O475" i="2"/>
  <c r="O420" i="2"/>
  <c r="O364" i="2"/>
  <c r="O768" i="2"/>
  <c r="O748" i="2"/>
  <c r="O692" i="2"/>
  <c r="O772" i="2"/>
  <c r="O595" i="2"/>
  <c r="O868" i="2"/>
  <c r="O236" i="2"/>
  <c r="O876" i="2"/>
  <c r="O380" i="2"/>
  <c r="O840" i="2"/>
  <c r="O860" i="2"/>
  <c r="O756" i="2"/>
  <c r="O684" i="2"/>
  <c r="O780" i="2"/>
  <c r="O804" i="2"/>
  <c r="O788" i="2"/>
  <c r="O844" i="2"/>
  <c r="O836" i="2"/>
  <c r="O846" i="2"/>
  <c r="O828" i="2"/>
  <c r="O812" i="2"/>
  <c r="O443" i="2"/>
  <c r="O419" i="2"/>
  <c r="O403" i="2"/>
  <c r="O395" i="2"/>
  <c r="O379" i="2"/>
  <c r="O355" i="2"/>
  <c r="O339" i="2"/>
  <c r="O315" i="2"/>
  <c r="O674" i="2"/>
  <c r="O658" i="2"/>
  <c r="O650" i="2"/>
  <c r="O642" i="2"/>
  <c r="O634" i="2"/>
  <c r="O626" i="2"/>
  <c r="O618" i="2"/>
  <c r="O610" i="2"/>
  <c r="O594" i="2"/>
  <c r="O586" i="2"/>
  <c r="O578" i="2"/>
  <c r="O570" i="2"/>
  <c r="O562" i="2"/>
  <c r="O554" i="2"/>
  <c r="O546" i="2"/>
  <c r="O530" i="2"/>
  <c r="O522" i="2"/>
  <c r="O514" i="2"/>
  <c r="O506" i="2"/>
  <c r="O790" i="2"/>
  <c r="O854" i="2"/>
  <c r="O856" i="2"/>
  <c r="O720" i="2"/>
  <c r="O784" i="2"/>
  <c r="O736" i="2"/>
  <c r="O744" i="2"/>
  <c r="O824" i="2"/>
  <c r="O688" i="2"/>
  <c r="O664" i="2"/>
  <c r="O640" i="2"/>
  <c r="O624" i="2"/>
  <c r="O592" i="2"/>
  <c r="O576" i="2"/>
  <c r="O560" i="2"/>
  <c r="O536" i="2"/>
  <c r="O512" i="2"/>
  <c r="O776" i="2"/>
  <c r="O848" i="2"/>
  <c r="O728" i="2"/>
  <c r="O816" i="2"/>
  <c r="O808" i="2"/>
  <c r="O800" i="2"/>
  <c r="O864" i="2"/>
  <c r="O880" i="2"/>
  <c r="O872" i="2"/>
  <c r="O704" i="2"/>
  <c r="O696" i="2"/>
  <c r="O680" i="2"/>
  <c r="O656" i="2"/>
  <c r="O632" i="2"/>
  <c r="O600" i="2"/>
  <c r="O568" i="2"/>
  <c r="O552" i="2"/>
  <c r="O528" i="2"/>
  <c r="O760" i="2"/>
  <c r="O782" i="2"/>
  <c r="O814" i="2"/>
  <c r="O830" i="2"/>
  <c r="O806" i="2"/>
  <c r="O758" i="2"/>
  <c r="O870" i="2"/>
  <c r="O750" i="2"/>
  <c r="O738" i="2"/>
  <c r="O749" i="2"/>
  <c r="O675" i="2"/>
  <c r="O659" i="2"/>
  <c r="O651" i="2"/>
  <c r="O627" i="2"/>
  <c r="O877" i="2"/>
  <c r="O853" i="2"/>
  <c r="O837" i="2"/>
  <c r="O320" i="2"/>
  <c r="O312" i="2"/>
  <c r="O304" i="2"/>
  <c r="O296" i="2"/>
  <c r="O280" i="2"/>
  <c r="O272" i="2"/>
  <c r="O256" i="2"/>
  <c r="O248" i="2"/>
  <c r="O240" i="2"/>
  <c r="O232" i="2"/>
  <c r="O216" i="2"/>
  <c r="O208" i="2"/>
  <c r="O192" i="2"/>
  <c r="O184" i="2"/>
  <c r="O176" i="2"/>
  <c r="O168" i="2"/>
  <c r="O152" i="2"/>
  <c r="O144" i="2"/>
  <c r="O128" i="2"/>
  <c r="O120" i="2"/>
  <c r="O112" i="2"/>
  <c r="O104" i="2"/>
  <c r="O96" i="2"/>
  <c r="O88" i="2"/>
  <c r="O80" i="2"/>
  <c r="O64" i="2"/>
  <c r="O56" i="2"/>
  <c r="O48" i="2"/>
  <c r="O40" i="2"/>
  <c r="O24" i="2"/>
  <c r="O17" i="2"/>
  <c r="O819" i="2"/>
  <c r="O882" i="2"/>
  <c r="O770" i="2"/>
  <c r="O851" i="2"/>
  <c r="O842" i="2"/>
  <c r="O722" i="2"/>
  <c r="O699" i="2"/>
  <c r="O683" i="2"/>
  <c r="O867" i="2"/>
  <c r="O730" i="2"/>
  <c r="O811" i="2"/>
  <c r="O706" i="2"/>
  <c r="O690" i="2"/>
  <c r="O682" i="2"/>
  <c r="O498" i="2"/>
  <c r="O490" i="2"/>
  <c r="O482" i="2"/>
  <c r="O466" i="2"/>
  <c r="O458" i="2"/>
  <c r="O450" i="2"/>
  <c r="O442" i="2"/>
  <c r="O434" i="2"/>
  <c r="O426" i="2"/>
  <c r="O418" i="2"/>
  <c r="O402" i="2"/>
  <c r="O394" i="2"/>
  <c r="O386" i="2"/>
  <c r="O378" i="2"/>
  <c r="O370" i="2"/>
  <c r="O875" i="2"/>
  <c r="O762" i="2"/>
  <c r="O834" i="2"/>
  <c r="O802" i="2"/>
  <c r="O616" i="2"/>
  <c r="O827" i="2"/>
  <c r="O810" i="2"/>
  <c r="O858" i="2"/>
  <c r="O794" i="2"/>
  <c r="O878" i="2"/>
  <c r="O754" i="2"/>
  <c r="O826" i="2"/>
  <c r="O714" i="2"/>
  <c r="O746" i="2"/>
  <c r="O723" i="2"/>
  <c r="O668" i="2"/>
  <c r="O715" i="2"/>
  <c r="O787" i="2"/>
  <c r="O691" i="2"/>
  <c r="O829" i="2"/>
  <c r="O763" i="2"/>
  <c r="O779" i="2"/>
  <c r="O786" i="2"/>
  <c r="O778" i="2"/>
  <c r="O496" i="2"/>
  <c r="O472" i="2"/>
  <c r="O440" i="2"/>
  <c r="O424" i="2"/>
  <c r="O408" i="2"/>
  <c r="O376" i="2"/>
  <c r="O360" i="2"/>
  <c r="O344" i="2"/>
  <c r="O747" i="2"/>
  <c r="O648" i="2"/>
  <c r="O608" i="2"/>
  <c r="O504" i="2"/>
  <c r="O488" i="2"/>
  <c r="O464" i="2"/>
  <c r="O448" i="2"/>
  <c r="O432" i="2"/>
  <c r="O400" i="2"/>
  <c r="O384" i="2"/>
  <c r="O368" i="2"/>
  <c r="O336" i="2"/>
  <c r="O883" i="2"/>
  <c r="O852" i="2"/>
  <c r="O739" i="2"/>
  <c r="O620" i="2"/>
  <c r="O612" i="2"/>
  <c r="O604" i="2"/>
  <c r="O580" i="2"/>
  <c r="O572" i="2"/>
  <c r="O564" i="2"/>
  <c r="O556" i="2"/>
  <c r="O540" i="2"/>
  <c r="O532" i="2"/>
  <c r="O516" i="2"/>
  <c r="O508" i="2"/>
  <c r="O500" i="2"/>
  <c r="O492" i="2"/>
  <c r="O484" i="2"/>
  <c r="O468" i="2"/>
  <c r="O460" i="2"/>
  <c r="O444" i="2"/>
  <c r="O436" i="2"/>
  <c r="O428" i="2"/>
  <c r="O332" i="2"/>
  <c r="O84" i="2"/>
  <c r="O76" i="2"/>
  <c r="O60" i="2"/>
  <c r="O52" i="2"/>
  <c r="O44" i="2"/>
  <c r="O36" i="2"/>
  <c r="O20" i="2"/>
  <c r="O13" i="2"/>
  <c r="O571" i="2"/>
  <c r="O563" i="2"/>
  <c r="O547" i="2"/>
  <c r="O539" i="2"/>
  <c r="O531" i="2"/>
  <c r="O523" i="2"/>
  <c r="O291" i="2"/>
  <c r="O275" i="2"/>
  <c r="O267" i="2"/>
  <c r="O251" i="2"/>
  <c r="O243" i="2"/>
  <c r="O227" i="2"/>
  <c r="O742" i="2"/>
  <c r="O702" i="2"/>
  <c r="O694" i="2"/>
  <c r="O686" i="2"/>
  <c r="O678" i="2"/>
  <c r="O662" i="2"/>
  <c r="O654" i="2"/>
  <c r="O638" i="2"/>
  <c r="O630" i="2"/>
  <c r="O622" i="2"/>
  <c r="O614" i="2"/>
  <c r="O606" i="2"/>
  <c r="O598" i="2"/>
  <c r="O726" i="2"/>
  <c r="O718" i="2"/>
  <c r="O362" i="2"/>
  <c r="O354" i="2"/>
  <c r="O338" i="2"/>
  <c r="O330" i="2"/>
  <c r="O322" i="2"/>
  <c r="O314" i="2"/>
  <c r="O306" i="2"/>
  <c r="O298" i="2"/>
  <c r="O290" i="2"/>
  <c r="O274" i="2"/>
  <c r="O266" i="2"/>
  <c r="O258" i="2"/>
  <c r="O250" i="2"/>
  <c r="O242" i="2"/>
  <c r="O234" i="2"/>
  <c r="O226" i="2"/>
  <c r="O210" i="2"/>
  <c r="O202" i="2"/>
  <c r="O194" i="2"/>
  <c r="O186" i="2"/>
  <c r="O178" i="2"/>
  <c r="O170" i="2"/>
  <c r="O162" i="2"/>
  <c r="O146" i="2"/>
  <c r="O138" i="2"/>
  <c r="O130" i="2"/>
  <c r="O122" i="2"/>
  <c r="O114" i="2"/>
  <c r="O106" i="2"/>
  <c r="O98" i="2"/>
  <c r="O82" i="2"/>
  <c r="O74" i="2"/>
  <c r="O66" i="2"/>
  <c r="O58" i="2"/>
  <c r="O50" i="2"/>
  <c r="O42" i="2"/>
  <c r="O34" i="2"/>
  <c r="O19" i="2"/>
  <c r="O11" i="2"/>
  <c r="O3" i="2"/>
  <c r="O766" i="2"/>
  <c r="O590" i="2"/>
  <c r="O574" i="2"/>
  <c r="O566" i="2"/>
  <c r="O558" i="2"/>
  <c r="O550" i="2"/>
  <c r="O534" i="2"/>
  <c r="O526" i="2"/>
  <c r="O510" i="2"/>
  <c r="O502" i="2"/>
  <c r="O494" i="2"/>
  <c r="O486" i="2"/>
  <c r="O470" i="2"/>
  <c r="O462" i="2"/>
  <c r="O446" i="2"/>
  <c r="O438" i="2"/>
  <c r="O430" i="2"/>
  <c r="O422" i="2"/>
  <c r="O414" i="2"/>
  <c r="O406" i="2"/>
  <c r="O398" i="2"/>
  <c r="O382" i="2"/>
  <c r="O374" i="2"/>
  <c r="O366" i="2"/>
  <c r="O358" i="2"/>
  <c r="O342" i="2"/>
  <c r="O334" i="2"/>
  <c r="O318" i="2"/>
  <c r="O310" i="2"/>
  <c r="O302" i="2"/>
  <c r="O294" i="2"/>
  <c r="O278" i="2"/>
  <c r="O270" i="2"/>
  <c r="O254" i="2"/>
  <c r="O246" i="2"/>
  <c r="O238" i="2"/>
  <c r="O230" i="2"/>
  <c r="O214" i="2"/>
  <c r="O206" i="2"/>
  <c r="O190" i="2"/>
  <c r="O182" i="2"/>
  <c r="O174" i="2"/>
  <c r="O166" i="2"/>
  <c r="O150" i="2"/>
  <c r="O142" i="2"/>
  <c r="O126" i="2"/>
  <c r="O118" i="2"/>
  <c r="O110" i="2"/>
  <c r="O102" i="2"/>
  <c r="O86" i="2"/>
  <c r="O78" i="2"/>
  <c r="O62" i="2"/>
  <c r="O54" i="2"/>
  <c r="O46" i="2"/>
  <c r="O38" i="2"/>
  <c r="O22" i="2"/>
  <c r="O15" i="2"/>
  <c r="O717" i="2"/>
  <c r="O757" i="2"/>
  <c r="O845" i="2"/>
  <c r="O821" i="2"/>
  <c r="O773" i="2"/>
  <c r="O765" i="2"/>
  <c r="O733" i="2"/>
  <c r="O869" i="2"/>
  <c r="O741" i="2"/>
  <c r="O709" i="2"/>
  <c r="O701" i="2"/>
  <c r="O781" i="2"/>
  <c r="O805" i="2"/>
  <c r="O797" i="2"/>
  <c r="O803" i="2"/>
  <c r="O843" i="2"/>
  <c r="O211" i="2"/>
  <c r="O203" i="2"/>
  <c r="O187" i="2"/>
  <c r="O179" i="2"/>
  <c r="O163" i="2"/>
  <c r="O155" i="2"/>
  <c r="O147" i="2"/>
  <c r="O139" i="2"/>
  <c r="O123" i="2"/>
  <c r="O115" i="2"/>
  <c r="O99" i="2"/>
  <c r="O91" i="2"/>
  <c r="O83" i="2"/>
  <c r="O75" i="2"/>
  <c r="O59" i="2"/>
  <c r="O51" i="2"/>
  <c r="O35" i="2"/>
  <c r="O27" i="2"/>
  <c r="O12" i="2"/>
  <c r="O4" i="2"/>
  <c r="O822" i="2"/>
  <c r="O727" i="2"/>
  <c r="O866" i="2"/>
  <c r="O850" i="2"/>
  <c r="O874" i="2"/>
  <c r="O685" i="2"/>
  <c r="O677" i="2"/>
  <c r="O669" i="2"/>
  <c r="O661" i="2"/>
  <c r="O645" i="2"/>
  <c r="O637" i="2"/>
  <c r="O621" i="2"/>
  <c r="O613" i="2"/>
  <c r="O605" i="2"/>
  <c r="O597" i="2"/>
  <c r="O581" i="2"/>
  <c r="O573" i="2"/>
  <c r="O557" i="2"/>
  <c r="O549" i="2"/>
  <c r="O541" i="2"/>
  <c r="O533" i="2"/>
  <c r="O517" i="2"/>
  <c r="O509" i="2"/>
  <c r="O493" i="2"/>
  <c r="O485" i="2"/>
  <c r="O477" i="2"/>
  <c r="O469" i="2"/>
  <c r="O461" i="2"/>
  <c r="O453" i="2"/>
  <c r="O445" i="2"/>
  <c r="O429" i="2"/>
  <c r="O421" i="2"/>
  <c r="O413" i="2"/>
  <c r="O405" i="2"/>
  <c r="O389" i="2"/>
  <c r="O381" i="2"/>
  <c r="O365" i="2"/>
  <c r="O357" i="2"/>
  <c r="O349" i="2"/>
  <c r="O341" i="2"/>
  <c r="O325" i="2"/>
  <c r="O317" i="2"/>
  <c r="O301" i="2"/>
  <c r="O293" i="2"/>
  <c r="O285" i="2"/>
  <c r="O277" i="2"/>
  <c r="O261" i="2"/>
  <c r="O253" i="2"/>
  <c r="O237" i="2"/>
  <c r="O229" i="2"/>
  <c r="O221" i="2"/>
  <c r="O213" i="2"/>
  <c r="O197" i="2"/>
  <c r="O189" i="2"/>
  <c r="O173" i="2"/>
  <c r="O165" i="2"/>
  <c r="O157" i="2"/>
  <c r="O149" i="2"/>
  <c r="O133" i="2"/>
  <c r="O125" i="2"/>
  <c r="O109" i="2"/>
  <c r="O101" i="2"/>
  <c r="O93" i="2"/>
  <c r="O85" i="2"/>
  <c r="O69" i="2"/>
  <c r="O61" i="2"/>
  <c r="O45" i="2"/>
  <c r="O37" i="2"/>
  <c r="O29" i="2"/>
  <c r="O21" i="2"/>
  <c r="O6" i="2"/>
  <c r="O807" i="2"/>
  <c r="O799" i="2"/>
  <c r="O721" i="2"/>
  <c r="O745" i="2"/>
  <c r="O825" i="2"/>
  <c r="O881" i="2"/>
  <c r="O873" i="2"/>
  <c r="O769" i="2"/>
  <c r="O705" i="2"/>
  <c r="O689" i="2"/>
  <c r="O817" i="2"/>
  <c r="O777" i="2"/>
  <c r="O809" i="2"/>
  <c r="O801" i="2"/>
  <c r="O737" i="2"/>
  <c r="O785" i="2"/>
  <c r="O841" i="2"/>
  <c r="O761" i="2"/>
  <c r="O865" i="2"/>
  <c r="O849" i="2"/>
  <c r="O729" i="2"/>
  <c r="O857" i="2"/>
  <c r="O833" i="2"/>
  <c r="O681" i="2"/>
  <c r="O673" i="2"/>
  <c r="O665" i="2"/>
  <c r="O657" i="2"/>
  <c r="O641" i="2"/>
  <c r="O633" i="2"/>
  <c r="O625" i="2"/>
  <c r="O617" i="2"/>
  <c r="O609" i="2"/>
  <c r="O601" i="2"/>
  <c r="O593" i="2"/>
  <c r="O577" i="2"/>
  <c r="O569" i="2"/>
  <c r="O561" i="2"/>
  <c r="O553" i="2"/>
  <c r="O545" i="2"/>
  <c r="O537" i="2"/>
  <c r="O529" i="2"/>
  <c r="O513" i="2"/>
  <c r="O505" i="2"/>
  <c r="O497" i="2"/>
  <c r="O489" i="2"/>
  <c r="O481" i="2"/>
  <c r="O473" i="2"/>
  <c r="O465" i="2"/>
  <c r="O449" i="2"/>
  <c r="O441" i="2"/>
  <c r="O433" i="2"/>
  <c r="O425" i="2"/>
  <c r="O417" i="2"/>
  <c r="O409" i="2"/>
  <c r="O401" i="2"/>
  <c r="O385" i="2"/>
  <c r="O377" i="2"/>
  <c r="O369" i="2"/>
  <c r="O361" i="2"/>
  <c r="O353" i="2"/>
  <c r="O345" i="2"/>
  <c r="O337" i="2"/>
  <c r="O321" i="2"/>
  <c r="O313" i="2"/>
  <c r="O305" i="2"/>
  <c r="O297" i="2"/>
  <c r="O289" i="2"/>
  <c r="O281" i="2"/>
  <c r="O273" i="2"/>
  <c r="O257" i="2"/>
  <c r="O249" i="2"/>
  <c r="O241" i="2"/>
  <c r="O233" i="2"/>
  <c r="O225" i="2"/>
  <c r="O217" i="2"/>
  <c r="O209" i="2"/>
  <c r="O193" i="2"/>
  <c r="O185" i="2"/>
  <c r="O177" i="2"/>
  <c r="O169" i="2"/>
  <c r="O161" i="2"/>
  <c r="O153" i="2"/>
  <c r="O145" i="2"/>
  <c r="O129" i="2"/>
  <c r="O121" i="2"/>
  <c r="O113" i="2"/>
  <c r="O105" i="2"/>
  <c r="O97" i="2"/>
  <c r="O89" i="2"/>
  <c r="O81" i="2"/>
  <c r="O65" i="2"/>
  <c r="O57" i="2"/>
  <c r="O49" i="2"/>
  <c r="O41" i="2"/>
  <c r="O33" i="2"/>
  <c r="O25" i="2"/>
  <c r="O18" i="2"/>
  <c r="O10" i="2"/>
  <c r="O791" i="2"/>
  <c r="O855" i="2"/>
  <c r="O847" i="2"/>
  <c r="O839" i="2"/>
  <c r="O863" i="2"/>
  <c r="O735" i="2"/>
  <c r="O711" i="2"/>
  <c r="O775" i="2"/>
  <c r="O759" i="2"/>
  <c r="O823" i="2"/>
  <c r="O871" i="2"/>
  <c r="O751" i="2"/>
  <c r="O743" i="2"/>
  <c r="O831" i="2"/>
  <c r="O719" i="2"/>
  <c r="O687" i="2"/>
  <c r="O679" i="2"/>
  <c r="O671" i="2"/>
  <c r="O655" i="2"/>
  <c r="O647" i="2"/>
  <c r="O631" i="2"/>
  <c r="O623" i="2"/>
  <c r="O615" i="2"/>
  <c r="O607" i="2"/>
  <c r="O599" i="2"/>
  <c r="O583" i="2"/>
  <c r="O575" i="2"/>
  <c r="O567" i="2"/>
  <c r="O559" i="2"/>
  <c r="O535" i="2"/>
  <c r="O527" i="2"/>
  <c r="O519" i="2"/>
  <c r="O511" i="2"/>
  <c r="O503" i="2"/>
  <c r="O495" i="2"/>
  <c r="O471" i="2"/>
  <c r="O463" i="2"/>
  <c r="O455" i="2"/>
  <c r="O447" i="2"/>
  <c r="O431" i="2"/>
  <c r="O423" i="2"/>
  <c r="O415" i="2"/>
  <c r="O407" i="2"/>
  <c r="O399" i="2"/>
  <c r="O391" i="2"/>
  <c r="O367" i="2"/>
  <c r="O359" i="2"/>
  <c r="O351" i="2"/>
  <c r="O343" i="2"/>
  <c r="O335" i="2"/>
  <c r="O319" i="2"/>
  <c r="O311" i="2"/>
  <c r="O303" i="2"/>
  <c r="O295" i="2"/>
  <c r="O287" i="2"/>
  <c r="O279" i="2"/>
  <c r="O263" i="2"/>
  <c r="O255" i="2"/>
  <c r="O247" i="2"/>
  <c r="O239" i="2"/>
  <c r="O215" i="2"/>
  <c r="O207" i="2"/>
  <c r="O199" i="2"/>
  <c r="O191" i="2"/>
  <c r="O183" i="2"/>
  <c r="O167" i="2"/>
  <c r="O151" i="2"/>
  <c r="O143" i="2"/>
  <c r="O135" i="2"/>
  <c r="O127" i="2"/>
  <c r="O119" i="2"/>
  <c r="O103" i="2"/>
  <c r="O95" i="2"/>
  <c r="O87" i="2"/>
  <c r="O79" i="2"/>
  <c r="O71" i="2"/>
  <c r="O63" i="2"/>
  <c r="O55" i="2"/>
  <c r="O39" i="2"/>
  <c r="O31" i="2"/>
  <c r="O23" i="2"/>
  <c r="O16" i="2"/>
  <c r="O8" i="2"/>
  <c r="O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Working Sheet!$A$1:$O$886" type="102" refreshedVersion="8" minRefreshableVersion="5">
    <extLst>
      <ext xmlns:x15="http://schemas.microsoft.com/office/spreadsheetml/2010/11/main" uri="{DE250136-89BD-433C-8126-D09CA5730AF9}">
        <x15:connection id="Range" autoDelete="1">
          <x15:rangePr sourceName="_xlcn.WorksheetConnection_WorkingSheetA1O886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<sst xmlns="http://schemas.openxmlformats.org/spreadsheetml/2006/main" count="11439" uniqueCount="1079">
  <si>
    <t>Invoice ID</t>
  </si>
  <si>
    <t>City</t>
  </si>
  <si>
    <t>Customer type</t>
  </si>
  <si>
    <t>Gender</t>
  </si>
  <si>
    <t>Product line</t>
  </si>
  <si>
    <t>Unit price</t>
  </si>
  <si>
    <t>Quantity</t>
  </si>
  <si>
    <t>Total</t>
  </si>
  <si>
    <t>Date</t>
  </si>
  <si>
    <t>Time</t>
  </si>
  <si>
    <t>Payment</t>
  </si>
  <si>
    <t>cogs</t>
  </si>
  <si>
    <t>gross margin percentage</t>
  </si>
  <si>
    <t>gross income</t>
  </si>
  <si>
    <t>750-67-8428</t>
  </si>
  <si>
    <t>Yangon</t>
  </si>
  <si>
    <t>Member</t>
  </si>
  <si>
    <t>Female</t>
  </si>
  <si>
    <t>Health and beauty</t>
  </si>
  <si>
    <t>Ewallet</t>
  </si>
  <si>
    <t>226-31-3081</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</si>
  <si>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</si>
  <si>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</si>
  <si>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</si>
  <si>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</si>
  <si>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</si>
  <si>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</si>
  <si>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</si>
  <si>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</si>
  <si>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</si>
  <si>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</si>
  <si>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</si>
  <si>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</si>
  <si>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</si>
  <si>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</si>
  <si>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</si>
  <si>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</si>
  <si>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</si>
  <si>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</si>
  <si>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</si>
  <si>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</si>
  <si>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</si>
  <si>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</si>
  <si>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</si>
  <si>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</si>
  <si>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</si>
  <si>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</si>
  <si>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</si>
  <si>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</si>
  <si>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</si>
  <si>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</si>
  <si>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</si>
  <si>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</si>
  <si>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</si>
  <si>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</si>
  <si>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</si>
  <si>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</si>
  <si>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</si>
  <si>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</si>
  <si>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</si>
  <si>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</si>
  <si>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</si>
  <si>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</si>
  <si>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</si>
  <si>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</si>
  <si>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</si>
  <si>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</si>
  <si>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</si>
  <si>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</si>
  <si>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</si>
  <si>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</si>
  <si>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</si>
  <si>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</si>
  <si>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</si>
  <si>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</si>
  <si>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</si>
  <si>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</si>
  <si>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</si>
  <si>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</si>
  <si>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</si>
  <si>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</si>
  <si>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</si>
  <si>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</si>
  <si>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</si>
  <si>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</si>
  <si>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</si>
  <si>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</si>
  <si>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</si>
  <si>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</si>
  <si>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</si>
  <si>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</si>
  <si>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</si>
  <si>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</si>
  <si>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</si>
  <si>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</si>
  <si>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</si>
  <si>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</si>
  <si>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</si>
  <si>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</si>
  <si>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</si>
  <si>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</si>
  <si>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</si>
  <si>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</si>
  <si>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</si>
  <si>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</si>
  <si>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</si>
  <si>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</si>
  <si>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</si>
  <si>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</si>
  <si>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</si>
  <si>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</si>
  <si>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</si>
  <si>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</si>
  <si>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</si>
  <si>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</si>
  <si>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</si>
  <si>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</si>
  <si>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</si>
  <si>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</si>
  <si>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</si>
  <si>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</si>
  <si>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</si>
  <si>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</si>
  <si>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</si>
  <si>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</si>
  <si>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</si>
  <si>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</si>
  <si>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</si>
  <si>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</si>
  <si>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</si>
  <si>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</si>
  <si>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</si>
  <si>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</si>
  <si>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</si>
  <si>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</si>
  <si>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</si>
  <si>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</si>
  <si>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</si>
  <si>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</si>
  <si>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</si>
  <si>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</si>
  <si>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</si>
  <si>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</si>
  <si>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</si>
  <si>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</si>
  <si>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</si>
  <si>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</si>
  <si>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</si>
  <si>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</si>
  <si>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</si>
  <si>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</si>
  <si>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</si>
  <si>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</si>
  <si>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</si>
  <si>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</si>
  <si>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</si>
  <si>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</si>
  <si>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</si>
  <si>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</si>
  <si>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</si>
  <si>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</si>
  <si>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</si>
  <si>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</si>
  <si>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</si>
  <si>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</si>
  <si>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</si>
  <si>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</si>
  <si>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</si>
  <si>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</si>
  <si>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</si>
  <si>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</si>
  <si>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</si>
  <si>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</si>
  <si>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</si>
  <si>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</si>
  <si>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</si>
  <si>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</si>
  <si>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</si>
  <si>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</si>
  <si>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</si>
  <si>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</si>
  <si>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</si>
  <si>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</si>
  <si>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</si>
  <si>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</si>
  <si>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</si>
  <si>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</si>
  <si>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</si>
  <si>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</si>
  <si>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</si>
  <si>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</si>
  <si>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</si>
  <si>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</si>
  <si>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</si>
  <si>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</si>
  <si>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</si>
  <si>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</si>
  <si>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</si>
  <si>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</si>
  <si>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</si>
  <si>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</si>
  <si>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</si>
  <si>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</si>
  <si>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</si>
  <si>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</si>
  <si>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</si>
  <si>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</si>
  <si>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</si>
  <si>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</si>
  <si>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</si>
  <si>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</si>
  <si>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</si>
  <si>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</si>
  <si>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</si>
  <si>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</si>
  <si>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</si>
  <si>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</si>
  <si>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</si>
  <si>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</si>
  <si>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</si>
  <si>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</si>
  <si>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</si>
  <si>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</si>
  <si>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</si>
  <si>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</si>
  <si>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</si>
  <si>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</si>
  <si>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</si>
  <si>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</si>
  <si>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</si>
  <si>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</si>
  <si>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</si>
  <si>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</si>
  <si>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</si>
  <si>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</si>
  <si>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</si>
  <si>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</si>
  <si>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</si>
  <si>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</si>
  <si>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</si>
  <si>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</si>
  <si>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</si>
  <si>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</si>
  <si>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</si>
  <si>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</si>
  <si>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</si>
  <si>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</si>
  <si>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</si>
  <si>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</si>
  <si>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</si>
  <si>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</si>
  <si>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</si>
  <si>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</si>
  <si>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</si>
  <si>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</si>
  <si>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</si>
  <si>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</si>
  <si>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</si>
  <si>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</si>
  <si>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</si>
  <si>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</si>
  <si>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</si>
  <si>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</si>
  <si>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</si>
  <si>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</si>
  <si>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</si>
  <si>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</si>
  <si>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</si>
  <si>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</si>
  <si>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</si>
  <si>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</si>
  <si>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</si>
  <si>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</si>
  <si>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</si>
  <si>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</si>
  <si>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</si>
  <si>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</si>
  <si>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</si>
  <si>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</si>
  <si>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</si>
  <si>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</si>
  <si>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</si>
  <si>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</si>
  <si>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</si>
  <si>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</si>
  <si>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</si>
  <si>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</si>
  <si>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</si>
  <si>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</si>
  <si>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</si>
  <si>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</si>
  <si>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</si>
  <si>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</si>
  <si>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</si>
  <si>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</si>
  <si>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</si>
  <si>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</si>
  <si>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</si>
  <si>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</si>
  <si>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</si>
  <si>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</si>
  <si>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</si>
  <si>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</si>
  <si>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</si>
  <si>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</si>
  <si>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</si>
  <si>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</si>
  <si>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</si>
  <si>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</si>
  <si>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</si>
  <si>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</si>
  <si>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</si>
  <si>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</si>
  <si>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</si>
  <si>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</si>
  <si>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</si>
  <si>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</si>
  <si>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</si>
  <si>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</si>
  <si>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</si>
  <si>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</si>
  <si>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</si>
  <si>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</si>
  <si>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</si>
  <si>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</si>
  <si>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</si>
  <si>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</si>
  <si>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</si>
  <si>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</si>
  <si>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</si>
  <si>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</si>
  <si>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</si>
  <si>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</si>
  <si>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</si>
  <si>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</si>
  <si>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</si>
  <si>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</si>
  <si>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</si>
  <si>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</si>
  <si>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</si>
  <si>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</si>
  <si>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</si>
  <si>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</si>
  <si>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</si>
  <si>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</si>
  <si>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</si>
  <si>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</si>
  <si>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</si>
  <si>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</si>
  <si>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</si>
  <si>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</si>
  <si>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</si>
  <si>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</si>
  <si>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</si>
  <si>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</si>
  <si>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</si>
  <si>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</si>
  <si>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</si>
  <si>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</si>
  <si>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</si>
  <si>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</si>
  <si>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</si>
  <si>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</si>
  <si>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</si>
  <si>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</si>
  <si>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</si>
  <si>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</si>
  <si>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</si>
  <si>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</si>
  <si>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</si>
  <si>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</si>
  <si>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</si>
  <si>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</si>
  <si>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</si>
  <si>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</si>
  <si>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</si>
  <si>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</si>
  <si>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</si>
  <si>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</si>
  <si>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</si>
  <si>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</si>
  <si>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</si>
  <si>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</si>
  <si>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</si>
  <si>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</si>
  <si>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</si>
  <si>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</si>
  <si>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</si>
  <si>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</si>
  <si>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</si>
  <si>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</si>
  <si>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</si>
  <si>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</si>
  <si>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</si>
  <si>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</si>
  <si>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</si>
  <si>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</si>
  <si>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</si>
  <si>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</si>
  <si>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</si>
  <si>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</si>
  <si>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</si>
  <si>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</si>
  <si>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</si>
  <si>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</si>
  <si>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</si>
  <si>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</si>
  <si>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</si>
  <si>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</si>
  <si>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</si>
  <si>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</si>
  <si>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</si>
  <si>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</si>
  <si>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</si>
  <si>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</si>
  <si>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</si>
  <si>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</si>
  <si>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</si>
  <si>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</si>
  <si>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</si>
  <si>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</si>
  <si>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</si>
  <si>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</si>
  <si>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</si>
  <si>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</si>
  <si>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</si>
  <si>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</si>
  <si>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</si>
  <si>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</si>
  <si>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</si>
  <si>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</si>
  <si>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</si>
  <si>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</si>
  <si>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</si>
  <si>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</si>
  <si>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</si>
  <si>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</si>
  <si>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</si>
  <si>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</si>
  <si>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</si>
  <si>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</si>
  <si>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</si>
  <si>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</si>
  <si>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</si>
  <si>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</si>
  <si>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</si>
  <si>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</si>
  <si>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</si>
  <si>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</si>
  <si>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</si>
  <si>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</si>
  <si>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</si>
  <si>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</si>
  <si>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</si>
  <si>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</si>
  <si>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</si>
  <si>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</si>
  <si>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</si>
  <si>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</si>
  <si>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</si>
  <si>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</si>
  <si>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</si>
  <si>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</si>
  <si>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</si>
  <si>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</si>
  <si>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</si>
  <si>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</si>
  <si>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</si>
  <si>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</si>
  <si>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</si>
  <si>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</si>
  <si>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</si>
  <si>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</si>
  <si>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</si>
  <si>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</si>
  <si>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</si>
  <si>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</si>
  <si>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</si>
  <si>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</si>
  <si>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</si>
  <si>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</si>
  <si>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</si>
  <si>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</si>
  <si>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</si>
  <si>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</si>
  <si>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</si>
  <si>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</si>
  <si>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</si>
  <si>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</si>
  <si>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</si>
  <si>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</si>
  <si>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</si>
  <si>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</si>
  <si>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</si>
  <si>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</si>
  <si>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</si>
  <si>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</si>
  <si>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</si>
  <si>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</si>
  <si>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</si>
  <si>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</si>
  <si>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</si>
  <si>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</si>
  <si>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</si>
  <si>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</si>
  <si>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</si>
  <si>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</si>
  <si>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</si>
  <si>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</si>
  <si>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</si>
  <si>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</si>
  <si>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</si>
  <si>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</si>
  <si>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</si>
  <si>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</si>
  <si>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</si>
  <si>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</si>
  <si>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</si>
  <si>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</si>
  <si>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</si>
  <si>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</si>
  <si>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</si>
  <si>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</si>
  <si>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</si>
  <si>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</si>
  <si>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</si>
  <si>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</si>
  <si>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</si>
  <si>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</si>
  <si>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</si>
  <si>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</si>
  <si>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</si>
  <si>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</si>
  <si>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</si>
  <si>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</si>
  <si>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</si>
  <si>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</si>
  <si>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</si>
  <si>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</si>
  <si>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</si>
  <si>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</si>
  <si>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</si>
  <si>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</si>
  <si>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</si>
  <si>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</si>
  <si>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</si>
  <si>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</si>
  <si>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</si>
  <si>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</si>
  <si>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</si>
  <si>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</si>
  <si>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</si>
  <si>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</si>
  <si>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</si>
  <si>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</si>
  <si>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</si>
  <si>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</si>
  <si>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</si>
  <si>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</si>
  <si>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</si>
  <si>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</si>
  <si>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</si>
  <si>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</si>
  <si>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</si>
  <si>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</si>
  <si>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</si>
  <si>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</si>
  <si>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</si>
  <si>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</si>
  <si>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</si>
  <si>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</si>
  <si>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</si>
  <si>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</si>
  <si>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</si>
  <si>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</si>
  <si>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</si>
  <si>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</si>
  <si>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</si>
  <si>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</si>
  <si>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</si>
  <si>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</si>
  <si>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</si>
  <si>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</si>
  <si>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</si>
  <si>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</si>
  <si>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</si>
  <si>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</si>
  <si>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</si>
  <si>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</si>
  <si>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</si>
  <si>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</si>
  <si>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</si>
  <si>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</si>
  <si>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</si>
  <si>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</si>
  <si>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</si>
  <si>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</si>
  <si>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</si>
  <si>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</si>
  <si>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</si>
  <si>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</si>
  <si>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</si>
  <si>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</si>
  <si>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</si>
  <si>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</si>
  <si>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</si>
  <si>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</si>
  <si>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</si>
  <si>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</si>
  <si>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</si>
  <si>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</si>
  <si>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</si>
  <si>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</si>
  <si>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</si>
  <si>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</si>
  <si>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</si>
  <si>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</si>
  <si>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</si>
  <si>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</si>
  <si>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</si>
  <si>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</si>
  <si>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</si>
  <si>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</si>
  <si>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</si>
  <si>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</si>
  <si>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</si>
  <si>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</si>
  <si>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</si>
  <si>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</si>
  <si>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</si>
  <si>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</si>
  <si>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</si>
  <si>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</si>
  <si>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</si>
  <si>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</si>
  <si>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</si>
  <si>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</si>
  <si>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</si>
  <si>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</si>
  <si>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</si>
  <si>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</si>
  <si>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</si>
  <si>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</si>
  <si>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</si>
  <si>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</si>
  <si>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</si>
  <si>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</si>
  <si>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</si>
  <si>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</si>
  <si>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</si>
  <si>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</si>
  <si>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</si>
  <si>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</si>
  <si>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</si>
  <si>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</si>
  <si>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</si>
  <si>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</si>
  <si>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</si>
  <si>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</si>
  <si>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</si>
  <si>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</si>
  <si>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</si>
  <si>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</si>
  <si>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</si>
  <si>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</si>
  <si>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</si>
  <si>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</si>
  <si>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</si>
  <si>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</si>
  <si>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</si>
  <si>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</si>
  <si>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</si>
  <si>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</si>
  <si>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</si>
  <si>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</si>
  <si>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</si>
  <si>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</si>
  <si>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</si>
  <si>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</si>
  <si>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</si>
  <si>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</si>
  <si>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</si>
  <si>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</si>
  <si>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</si>
  <si>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</si>
  <si>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</si>
  <si>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</si>
  <si>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</si>
  <si>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</si>
  <si>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</si>
  <si>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</si>
  <si>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</si>
  <si>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</si>
  <si>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</si>
  <si>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</si>
  <si>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</si>
  <si>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</si>
  <si>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</si>
  <si>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</si>
  <si>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</si>
  <si>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</si>
  <si>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</si>
  <si>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</si>
  <si>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</si>
  <si>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</si>
  <si>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</si>
  <si>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</si>
  <si>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</si>
  <si>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</si>
  <si>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</si>
  <si>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</si>
  <si>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</si>
  <si>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</si>
  <si>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</si>
  <si>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</si>
  <si>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</si>
  <si>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</si>
  <si>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</si>
  <si>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</si>
  <si>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</si>
  <si>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</si>
  <si>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</si>
  <si>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</si>
  <si>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</si>
  <si>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</si>
  <si>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</si>
  <si>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</si>
  <si>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</si>
  <si>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</si>
  <si>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</si>
  <si>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</si>
  <si>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</si>
  <si>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</si>
  <si>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</si>
  <si>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</si>
  <si>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</si>
  <si>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</si>
  <si>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</si>
  <si>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</si>
  <si>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</si>
  <si>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</si>
  <si>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</si>
  <si>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</si>
  <si>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</si>
  <si>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</si>
  <si>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</si>
  <si>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</si>
  <si>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</si>
  <si>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</si>
  <si>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</si>
  <si>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</si>
  <si>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</si>
  <si>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</si>
  <si>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</si>
  <si>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</si>
  <si>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</si>
  <si>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</si>
  <si>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</si>
  <si>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</si>
  <si>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</si>
  <si>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</si>
  <si>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</si>
  <si>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</si>
  <si>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</si>
  <si>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</si>
  <si>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</si>
  <si>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</si>
  <si>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</si>
  <si>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</si>
  <si>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</si>
  <si>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</si>
  <si>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</si>
  <si>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</si>
  <si>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</si>
  <si>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</si>
  <si>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</si>
  <si>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</si>
  <si>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</si>
  <si>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</si>
  <si>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</si>
  <si>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</si>
  <si>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</si>
  <si>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</si>
  <si>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</si>
  <si>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</si>
  <si>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</si>
  <si>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</si>
  <si>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</si>
  <si>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</si>
  <si>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</si>
  <si>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</si>
  <si>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</si>
  <si>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</si>
  <si>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</si>
  <si>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</si>
  <si>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</si>
  <si>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</si>
  <si>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</si>
  <si>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</si>
  <si>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</si>
  <si>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</si>
  <si>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</si>
  <si>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</si>
  <si>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</si>
  <si>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</si>
  <si>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</si>
  <si>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</si>
  <si>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</si>
  <si>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</si>
  <si>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</si>
  <si>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</si>
  <si>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</si>
  <si>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</si>
  <si>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</si>
  <si>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</si>
  <si>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</si>
  <si>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</si>
  <si>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</si>
  <si>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</si>
  <si>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</si>
  <si>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</si>
  <si>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</si>
  <si>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</si>
  <si>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</si>
  <si>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</si>
  <si>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</si>
  <si>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</si>
  <si>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</si>
  <si>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</si>
  <si>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</si>
  <si>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</si>
  <si>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</si>
  <si>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</si>
  <si>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</si>
  <si>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</si>
  <si>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</si>
  <si>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</si>
  <si>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</si>
  <si>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</si>
  <si>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</si>
  <si>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</si>
  <si>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</si>
  <si>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</si>
  <si>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</si>
  <si>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</si>
  <si>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</si>
  <si>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</si>
  <si>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</si>
  <si>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</si>
  <si>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</si>
  <si>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</si>
  <si>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</si>
  <si>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</si>
  <si>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</si>
  <si>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</si>
  <si>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</si>
  <si>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</si>
  <si>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</si>
  <si>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</si>
  <si>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</si>
  <si>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</si>
  <si>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</si>
  <si>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</si>
  <si>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</si>
  <si>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</si>
  <si>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</si>
  <si>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</si>
  <si>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</si>
  <si>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</si>
  <si>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</si>
  <si>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</si>
  <si>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</si>
  <si>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</si>
  <si>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</si>
  <si>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</si>
  <si>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</si>
  <si>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</si>
  <si>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</si>
  <si>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</si>
  <si>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</si>
  <si>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</si>
  <si>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</si>
  <si>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</si>
  <si>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</si>
  <si>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</si>
  <si>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</si>
  <si>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</si>
  <si>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</si>
  <si>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</si>
  <si>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</si>
  <si>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</si>
  <si>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</si>
  <si>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</si>
  <si>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</si>
  <si>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</si>
  <si>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</si>
  <si>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</si>
  <si>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</si>
  <si>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</si>
  <si>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</si>
  <si>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</si>
  <si>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</si>
  <si>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</si>
  <si>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</si>
  <si>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</si>
  <si>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</si>
  <si>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</si>
  <si>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</si>
  <si>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</si>
  <si>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</si>
  <si>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</si>
  <si>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</si>
  <si>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</si>
  <si>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</si>
  <si>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</si>
  <si>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</si>
  <si>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</si>
  <si>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</si>
  <si>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</si>
  <si>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</si>
  <si>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</si>
  <si>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</si>
  <si>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</si>
  <si>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</si>
  <si>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</si>
  <si>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</si>
  <si>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</si>
  <si>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</si>
  <si>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</si>
  <si>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</si>
  <si>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</si>
  <si>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</si>
  <si>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</si>
  <si>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</si>
  <si>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</si>
  <si>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</si>
  <si>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</si>
  <si>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</si>
  <si>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</si>
  <si>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</si>
  <si>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</si>
  <si>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</si>
  <si>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</si>
  <si>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</si>
  <si>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</si>
  <si>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</si>
  <si>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</si>
  <si>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</si>
  <si>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</si>
  <si>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</si>
  <si>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</si>
  <si>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</si>
  <si>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</si>
  <si>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</si>
  <si>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</si>
  <si>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</si>
  <si>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</si>
  <si>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</si>
  <si>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</si>
  <si>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</si>
  <si>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</si>
  <si>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</si>
  <si>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</si>
  <si>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</si>
  <si>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</si>
  <si>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</si>
  <si>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</si>
  <si>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</si>
  <si>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</si>
  <si>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</si>
  <si>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</si>
  <si>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</si>
  <si>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</si>
  <si>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</si>
  <si>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</si>
  <si>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</si>
  <si>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</si>
  <si>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</si>
  <si>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</si>
  <si>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</si>
  <si>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</si>
  <si>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</si>
  <si>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</si>
  <si>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</si>
  <si>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</si>
  <si>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</si>
  <si>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</si>
  <si>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</si>
  <si>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</si>
  <si>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</si>
  <si>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</si>
  <si>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</si>
  <si>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</si>
  <si>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</si>
  <si>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</si>
  <si>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</si>
  <si>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</si>
  <si>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</si>
  <si>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</si>
  <si>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</si>
  <si>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</si>
  <si>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</si>
  <si>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</si>
  <si>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</si>
  <si>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</si>
  <si>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</si>
  <si>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</si>
  <si>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</si>
  <si>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</si>
  <si>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</si>
  <si>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</si>
  <si>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</si>
  <si>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</si>
  <si>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</si>
  <si>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</si>
  <si>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</si>
  <si>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</si>
  <si>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</si>
  <si>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</si>
  <si>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</si>
  <si>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</si>
  <si>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</si>
  <si>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</si>
  <si>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</si>
  <si>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</si>
  <si>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</si>
  <si>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</si>
  <si>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</si>
  <si>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</si>
  <si>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</si>
  <si>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COGS</t>
  </si>
  <si>
    <t>Gross margin %</t>
  </si>
  <si>
    <t>Row Labels</t>
  </si>
  <si>
    <t>Grand Total</t>
  </si>
  <si>
    <t>Revenue</t>
  </si>
  <si>
    <t>Profit</t>
  </si>
  <si>
    <t>Sum of Revenue</t>
  </si>
  <si>
    <t xml:space="preserve"> </t>
  </si>
  <si>
    <t>Average Sales%</t>
  </si>
  <si>
    <t>Day</t>
  </si>
  <si>
    <t xml:space="preserve">Hour </t>
  </si>
  <si>
    <t>Fri</t>
  </si>
  <si>
    <t>Mon</t>
  </si>
  <si>
    <t>Sat</t>
  </si>
  <si>
    <t>Sun</t>
  </si>
  <si>
    <t>Thu</t>
  </si>
  <si>
    <t>Tue</t>
  </si>
  <si>
    <t>Wed</t>
  </si>
  <si>
    <t>1 PM</t>
  </si>
  <si>
    <t>10 AM</t>
  </si>
  <si>
    <t>12 PM</t>
  </si>
  <si>
    <t>2 PM</t>
  </si>
  <si>
    <t>3 PM</t>
  </si>
  <si>
    <t>4 PM</t>
  </si>
  <si>
    <t>5 PM</t>
  </si>
  <si>
    <t>6 PM</t>
  </si>
  <si>
    <t>7 PM</t>
  </si>
  <si>
    <t>Month</t>
  </si>
  <si>
    <t>Mar</t>
  </si>
  <si>
    <t>Jan</t>
  </si>
  <si>
    <t>Feb</t>
  </si>
  <si>
    <t>Column Labels</t>
  </si>
  <si>
    <t>Revenue Share%</t>
  </si>
  <si>
    <t xml:space="preserve">Normal </t>
  </si>
  <si>
    <t xml:space="preserve">        Supermarket Branches Sales Dashboard</t>
  </si>
  <si>
    <t xml:space="preserve">Summary Report  </t>
  </si>
  <si>
    <t>Preface</t>
  </si>
  <si>
    <t>Analysis</t>
  </si>
  <si>
    <t>Recommendations</t>
  </si>
  <si>
    <t>Count of City Branch</t>
  </si>
  <si>
    <t xml:space="preserve">City </t>
  </si>
  <si>
    <r>
      <t>2. (</t>
    </r>
    <r>
      <rPr>
        <i/>
        <sz val="10"/>
        <color theme="1"/>
        <rFont val="Calibri"/>
        <family val="2"/>
        <scheme val="minor"/>
      </rPr>
      <t>Average Sales % per Branch</t>
    </r>
    <r>
      <rPr>
        <sz val="10"/>
        <color theme="1"/>
        <rFont val="Calibri"/>
        <family val="2"/>
        <scheme val="minor"/>
      </rPr>
      <t xml:space="preserve">) Rankings are led respectively by Yangon at </t>
    </r>
    <r>
      <rPr>
        <b/>
        <sz val="10"/>
        <color theme="1"/>
        <rFont val="Calibri"/>
        <family val="2"/>
        <scheme val="minor"/>
      </rPr>
      <t>113.12%</t>
    </r>
    <r>
      <rPr>
        <sz val="10"/>
        <color theme="1"/>
        <rFont val="Calibri"/>
        <family val="2"/>
        <scheme val="minor"/>
      </rPr>
      <t xml:space="preserve">, Naypyitaw at </t>
    </r>
    <r>
      <rPr>
        <b/>
        <sz val="10"/>
        <color theme="1"/>
        <rFont val="Calibri"/>
        <family val="2"/>
        <scheme val="minor"/>
      </rPr>
      <t>98.66%</t>
    </r>
    <r>
      <rPr>
        <sz val="10"/>
        <color theme="1"/>
        <rFont val="Calibri"/>
        <family val="2"/>
        <scheme val="minor"/>
      </rPr>
      <t>, and Mandalay at</t>
    </r>
    <r>
      <rPr>
        <b/>
        <sz val="10"/>
        <color theme="1"/>
        <rFont val="Calibri"/>
        <family val="2"/>
        <scheme val="minor"/>
      </rPr>
      <t xml:space="preserve"> 91.70%</t>
    </r>
    <r>
      <rPr>
        <sz val="10"/>
        <color theme="1"/>
        <rFont val="Calibri"/>
        <family val="2"/>
        <scheme val="minor"/>
      </rPr>
      <t xml:space="preserve">. Meaning, on average, each branch in Yangon sells </t>
    </r>
    <r>
      <rPr>
        <b/>
        <sz val="10"/>
        <color theme="1"/>
        <rFont val="Calibri"/>
        <family val="2"/>
        <scheme val="minor"/>
      </rPr>
      <t xml:space="preserve">13.12% </t>
    </r>
    <r>
      <rPr>
        <sz val="10"/>
        <color theme="1"/>
        <rFont val="Calibri"/>
        <family val="2"/>
        <scheme val="minor"/>
      </rPr>
      <t xml:space="preserve">than the others, with Naypyitaw lagging by </t>
    </r>
    <r>
      <rPr>
        <b/>
        <sz val="10"/>
        <color theme="1"/>
        <rFont val="Calibri"/>
        <family val="2"/>
        <scheme val="minor"/>
      </rPr>
      <t>-1.44%</t>
    </r>
    <r>
      <rPr>
        <sz val="10"/>
        <color theme="1"/>
        <rFont val="Calibri"/>
        <family val="2"/>
        <scheme val="minor"/>
      </rPr>
      <t xml:space="preserve">, followed by Mandalay at </t>
    </r>
    <r>
      <rPr>
        <b/>
        <sz val="10"/>
        <color theme="1"/>
        <rFont val="Calibri"/>
        <family val="2"/>
        <scheme val="minor"/>
      </rPr>
      <t>-8.30%</t>
    </r>
    <r>
      <rPr>
        <sz val="10"/>
        <color theme="1"/>
        <rFont val="Calibri"/>
        <family val="2"/>
        <scheme val="minor"/>
      </rPr>
      <t xml:space="preserve">. This supports the point in #1, showing that while Yangon has the least Sum Revenue, it is actually selling more units per branch than the other cities. </t>
    </r>
  </si>
  <si>
    <r>
      <t xml:space="preserve">1. </t>
    </r>
    <r>
      <rPr>
        <b/>
        <sz val="10"/>
        <color theme="1"/>
        <rFont val="Calibri"/>
        <family val="2"/>
        <scheme val="minor"/>
      </rPr>
      <t>Boost Revenue Growth% for Naypyitaw &amp; Mandalay</t>
    </r>
    <r>
      <rPr>
        <sz val="10"/>
        <color theme="1"/>
        <rFont val="Calibri"/>
        <family val="2"/>
        <scheme val="minor"/>
      </rPr>
      <t xml:space="preserve">. Given that Naypyitaw &amp; Mandalay branches' Average Sales Performance are doing worse by </t>
    </r>
    <r>
      <rPr>
        <b/>
        <sz val="10"/>
        <color theme="1"/>
        <rFont val="Calibri"/>
        <family val="2"/>
        <scheme val="minor"/>
      </rPr>
      <t>-1.44%</t>
    </r>
    <r>
      <rPr>
        <sz val="10"/>
        <color theme="1"/>
        <rFont val="Calibri"/>
        <family val="2"/>
        <scheme val="minor"/>
      </rPr>
      <t xml:space="preserve"> and</t>
    </r>
    <r>
      <rPr>
        <b/>
        <sz val="10"/>
        <color theme="1"/>
        <rFont val="Calibri"/>
        <family val="2"/>
        <scheme val="minor"/>
      </rPr>
      <t xml:space="preserve"> -8.30%</t>
    </r>
    <r>
      <rPr>
        <sz val="10"/>
        <color theme="1"/>
        <rFont val="Calibri"/>
        <family val="2"/>
        <scheme val="minor"/>
      </rPr>
      <t xml:space="preserve">, priority should be placed on raising the Revenue Growth% of these supermarkets. These branches will be assessed through 3 key in-store metrics: </t>
    </r>
    <r>
      <rPr>
        <b/>
        <sz val="10"/>
        <color theme="1"/>
        <rFont val="Calibri"/>
        <family val="2"/>
        <scheme val="minor"/>
      </rPr>
      <t>Availability</t>
    </r>
    <r>
      <rPr>
        <sz val="10"/>
        <color theme="1"/>
        <rFont val="Calibri"/>
        <family val="2"/>
        <scheme val="minor"/>
      </rPr>
      <t xml:space="preserve">, </t>
    </r>
    <r>
      <rPr>
        <b/>
        <sz val="10"/>
        <color theme="1"/>
        <rFont val="Calibri"/>
        <family val="2"/>
        <scheme val="minor"/>
      </rPr>
      <t>Visibility</t>
    </r>
    <r>
      <rPr>
        <sz val="10"/>
        <color theme="1"/>
        <rFont val="Calibri"/>
        <family val="2"/>
        <scheme val="minor"/>
      </rPr>
      <t xml:space="preserve"> (SKU shelving visibility), </t>
    </r>
    <r>
      <rPr>
        <b/>
        <sz val="10"/>
        <color theme="1"/>
        <rFont val="Calibri"/>
        <family val="2"/>
        <scheme val="minor"/>
      </rPr>
      <t>Accessibility</t>
    </r>
    <r>
      <rPr>
        <sz val="10"/>
        <color theme="1"/>
        <rFont val="Calibri"/>
        <family val="2"/>
        <scheme val="minor"/>
      </rPr>
      <t xml:space="preserve"> (SKU accessibility to shopper). Branch managers will be required to submit weekly inventory counts, along with pictures of their in-store shelving (with timestamp) to a Customer Development Representative for online assessment. To track performance, Naypyitaw will be given a KPI target of an </t>
    </r>
    <r>
      <rPr>
        <b/>
        <sz val="10"/>
        <color theme="1"/>
        <rFont val="Calibri"/>
        <family val="2"/>
        <scheme val="minor"/>
      </rPr>
      <t>8%</t>
    </r>
    <r>
      <rPr>
        <sz val="10"/>
        <color theme="1"/>
        <rFont val="Calibri"/>
        <family val="2"/>
        <scheme val="minor"/>
      </rPr>
      <t xml:space="preserve"> increase in Revenue Growth%, compared to its </t>
    </r>
    <r>
      <rPr>
        <b/>
        <sz val="10"/>
        <color theme="1"/>
        <rFont val="Calibri"/>
        <family val="2"/>
        <scheme val="minor"/>
      </rPr>
      <t>4.84%</t>
    </r>
    <r>
      <rPr>
        <sz val="10"/>
        <color theme="1"/>
        <rFont val="Calibri"/>
        <family val="2"/>
        <scheme val="minor"/>
      </rPr>
      <t xml:space="preserve"> from Feb-March. Mandalay will aim for a </t>
    </r>
    <r>
      <rPr>
        <b/>
        <sz val="10"/>
        <color theme="1"/>
        <rFont val="Calibri"/>
        <family val="2"/>
        <scheme val="minor"/>
      </rPr>
      <t>3%</t>
    </r>
    <r>
      <rPr>
        <sz val="10"/>
        <color theme="1"/>
        <rFont val="Calibri"/>
        <family val="2"/>
        <scheme val="minor"/>
      </rPr>
      <t xml:space="preserve"> increase, from its </t>
    </r>
    <r>
      <rPr>
        <b/>
        <sz val="10"/>
        <color theme="1"/>
        <rFont val="Calibri"/>
        <family val="2"/>
        <scheme val="minor"/>
      </rPr>
      <t xml:space="preserve">0.47% </t>
    </r>
    <r>
      <rPr>
        <sz val="10"/>
        <color theme="1"/>
        <rFont val="Calibri"/>
        <family val="2"/>
        <scheme val="minor"/>
      </rPr>
      <t xml:space="preserve">over the same period. </t>
    </r>
  </si>
  <si>
    <r>
      <t xml:space="preserve">2. </t>
    </r>
    <r>
      <rPr>
        <b/>
        <sz val="10"/>
        <color theme="1"/>
        <rFont val="Calibri"/>
        <family val="2"/>
        <scheme val="minor"/>
      </rPr>
      <t>Focus on Peak Sales Hours and Best Selling Product Lines</t>
    </r>
    <r>
      <rPr>
        <sz val="10"/>
        <color theme="1"/>
        <rFont val="Calibri"/>
        <family val="2"/>
        <scheme val="minor"/>
      </rPr>
      <t xml:space="preserve">. To maximize sales performance, stores should align their strategies around customer behavioral patterns. This includes optimizing operations around their respective peak sales hours and focusing on top-selling products. Primarily: (1) Staffing Optimization - making sure that there is enough staff during peak hours to reduce wait times and provide customer service; (2) Inventory Management - ensuring popular products are adequately stocked during peak hours; (3) Sales Promotions - launching in-store targeted promotions and discounts for popular products. For Inventory Management and Sales Promotions, Naypyitaw should focus on its top 3 best selling product lines: </t>
    </r>
    <r>
      <rPr>
        <b/>
        <sz val="10"/>
        <color theme="1"/>
        <rFont val="Calibri"/>
        <family val="2"/>
        <scheme val="minor"/>
      </rPr>
      <t>Food &amp; Beverage</t>
    </r>
    <r>
      <rPr>
        <sz val="10"/>
        <color theme="1"/>
        <rFont val="Calibri"/>
        <family val="2"/>
        <scheme val="minor"/>
      </rPr>
      <t xml:space="preserve">, </t>
    </r>
    <r>
      <rPr>
        <b/>
        <sz val="10"/>
        <color theme="1"/>
        <rFont val="Calibri"/>
        <family val="2"/>
        <scheme val="minor"/>
      </rPr>
      <t>Fashion Accessories</t>
    </r>
    <r>
      <rPr>
        <sz val="10"/>
        <color theme="1"/>
        <rFont val="Calibri"/>
        <family val="2"/>
        <scheme val="minor"/>
      </rPr>
      <t xml:space="preserve">, </t>
    </r>
    <r>
      <rPr>
        <b/>
        <sz val="10"/>
        <color theme="1"/>
        <rFont val="Calibri"/>
        <family val="2"/>
        <scheme val="minor"/>
      </rPr>
      <t>Electronic Accessories</t>
    </r>
    <r>
      <rPr>
        <sz val="10"/>
        <color theme="1"/>
        <rFont val="Calibri"/>
        <family val="2"/>
        <scheme val="minor"/>
      </rPr>
      <t xml:space="preserve">. Mandalay should focus on </t>
    </r>
    <r>
      <rPr>
        <b/>
        <sz val="10"/>
        <color theme="1"/>
        <rFont val="Calibri"/>
        <family val="2"/>
        <scheme val="minor"/>
      </rPr>
      <t>Health &amp; Beauty</t>
    </r>
    <r>
      <rPr>
        <sz val="10"/>
        <color theme="1"/>
        <rFont val="Calibri"/>
        <family val="2"/>
        <scheme val="minor"/>
      </rPr>
      <t xml:space="preserve">, </t>
    </r>
    <r>
      <rPr>
        <b/>
        <sz val="10"/>
        <color theme="1"/>
        <rFont val="Calibri"/>
        <family val="2"/>
        <scheme val="minor"/>
      </rPr>
      <t>Sports &amp; Travel,</t>
    </r>
    <r>
      <rPr>
        <sz val="10"/>
        <color theme="1"/>
        <rFont val="Calibri"/>
        <family val="2"/>
        <scheme val="minor"/>
      </rPr>
      <t xml:space="preserve"> </t>
    </r>
    <r>
      <rPr>
        <b/>
        <sz val="10"/>
        <color theme="1"/>
        <rFont val="Calibri"/>
        <family val="2"/>
        <scheme val="minor"/>
      </rPr>
      <t>Electronic Accessories</t>
    </r>
    <r>
      <rPr>
        <sz val="10"/>
        <color theme="1"/>
        <rFont val="Calibri"/>
        <family val="2"/>
        <scheme val="minor"/>
      </rPr>
      <t xml:space="preserve">. Yangon should target </t>
    </r>
    <r>
      <rPr>
        <b/>
        <sz val="10"/>
        <color theme="1"/>
        <rFont val="Calibri"/>
        <family val="2"/>
        <scheme val="minor"/>
      </rPr>
      <t>Home &amp; Lifestyle</t>
    </r>
    <r>
      <rPr>
        <sz val="10"/>
        <color theme="1"/>
        <rFont val="Calibri"/>
        <family val="2"/>
        <scheme val="minor"/>
      </rPr>
      <t xml:space="preserve">, </t>
    </r>
    <r>
      <rPr>
        <b/>
        <sz val="10"/>
        <color theme="1"/>
        <rFont val="Calibri"/>
        <family val="2"/>
        <scheme val="minor"/>
      </rPr>
      <t>Sports &amp; Travel</t>
    </r>
    <r>
      <rPr>
        <sz val="10"/>
        <color theme="1"/>
        <rFont val="Calibri"/>
        <family val="2"/>
        <scheme val="minor"/>
      </rPr>
      <t xml:space="preserve">, </t>
    </r>
    <r>
      <rPr>
        <b/>
        <sz val="10"/>
        <color theme="1"/>
        <rFont val="Calibri"/>
        <family val="2"/>
        <scheme val="minor"/>
      </rPr>
      <t>Electronic Accessories</t>
    </r>
    <r>
      <rPr>
        <sz val="10"/>
        <color theme="1"/>
        <rFont val="Calibri"/>
        <family val="2"/>
        <scheme val="minor"/>
      </rPr>
      <t xml:space="preserve">. </t>
    </r>
  </si>
  <si>
    <r>
      <t>3. (</t>
    </r>
    <r>
      <rPr>
        <i/>
        <sz val="10"/>
        <color theme="1"/>
        <rFont val="Calibri"/>
        <family val="2"/>
        <scheme val="minor"/>
      </rPr>
      <t>Top 3 Peak Sales Hours per Day</t>
    </r>
    <r>
      <rPr>
        <sz val="10"/>
        <color theme="1"/>
        <rFont val="Calibri"/>
        <family val="2"/>
        <scheme val="minor"/>
      </rPr>
      <t xml:space="preserve">) By analyzing peak times using the branch slicer:                                                                                                                                           
- Naypyitaw's top 3 peak sales hours are </t>
    </r>
    <r>
      <rPr>
        <b/>
        <sz val="10"/>
        <color theme="1"/>
        <rFont val="Calibri"/>
        <family val="2"/>
        <scheme val="minor"/>
      </rPr>
      <t>1 pm on Friday</t>
    </r>
    <r>
      <rPr>
        <sz val="10"/>
        <color theme="1"/>
        <rFont val="Calibri"/>
        <family val="2"/>
        <scheme val="minor"/>
      </rPr>
      <t xml:space="preserve">,  </t>
    </r>
    <r>
      <rPr>
        <b/>
        <sz val="10"/>
        <color theme="1"/>
        <rFont val="Calibri"/>
        <family val="2"/>
        <scheme val="minor"/>
      </rPr>
      <t>7 pm on Tuesday</t>
    </r>
    <r>
      <rPr>
        <sz val="10"/>
        <color theme="1"/>
        <rFont val="Calibri"/>
        <family val="2"/>
        <scheme val="minor"/>
      </rPr>
      <t xml:space="preserve">, </t>
    </r>
    <r>
      <rPr>
        <b/>
        <sz val="10"/>
        <color theme="1"/>
        <rFont val="Calibri"/>
        <family val="2"/>
        <scheme val="minor"/>
      </rPr>
      <t>1 pm on Wednesday</t>
    </r>
    <r>
      <rPr>
        <sz val="10"/>
        <color theme="1"/>
        <rFont val="Calibri"/>
        <family val="2"/>
        <scheme val="minor"/>
      </rPr>
      <t xml:space="preserve">.                                                                                                    
- Mandalay's peak hours are </t>
    </r>
    <r>
      <rPr>
        <b/>
        <sz val="10"/>
        <color theme="1"/>
        <rFont val="Calibri"/>
        <family val="2"/>
        <scheme val="minor"/>
      </rPr>
      <t>10 am on Friday</t>
    </r>
    <r>
      <rPr>
        <sz val="10"/>
        <color theme="1"/>
        <rFont val="Calibri"/>
        <family val="2"/>
        <scheme val="minor"/>
      </rPr>
      <t xml:space="preserve">, </t>
    </r>
    <r>
      <rPr>
        <b/>
        <sz val="10"/>
        <color theme="1"/>
        <rFont val="Calibri"/>
        <family val="2"/>
        <scheme val="minor"/>
      </rPr>
      <t>1 pm on Sunday</t>
    </r>
    <r>
      <rPr>
        <sz val="10"/>
        <color theme="1"/>
        <rFont val="Calibri"/>
        <family val="2"/>
        <scheme val="minor"/>
      </rPr>
      <t xml:space="preserve">, </t>
    </r>
    <r>
      <rPr>
        <b/>
        <sz val="10"/>
        <color theme="1"/>
        <rFont val="Calibri"/>
        <family val="2"/>
        <scheme val="minor"/>
      </rPr>
      <t>2 pm on Thursday</t>
    </r>
    <r>
      <rPr>
        <sz val="10"/>
        <color theme="1"/>
        <rFont val="Calibri"/>
        <family val="2"/>
        <scheme val="minor"/>
      </rPr>
      <t xml:space="preserve">.                                                                                                                     
- Yangon's busiest hours are </t>
    </r>
    <r>
      <rPr>
        <b/>
        <sz val="10"/>
        <color theme="1"/>
        <rFont val="Calibri"/>
        <family val="2"/>
        <scheme val="minor"/>
      </rPr>
      <t>10 am on Friday</t>
    </r>
    <r>
      <rPr>
        <sz val="10"/>
        <color theme="1"/>
        <rFont val="Calibri"/>
        <family val="2"/>
        <scheme val="minor"/>
      </rPr>
      <t xml:space="preserve">,  </t>
    </r>
    <r>
      <rPr>
        <b/>
        <sz val="10"/>
        <color theme="1"/>
        <rFont val="Calibri"/>
        <family val="2"/>
        <scheme val="minor"/>
      </rPr>
      <t>12 pm on Monday</t>
    </r>
    <r>
      <rPr>
        <sz val="10"/>
        <color theme="1"/>
        <rFont val="Calibri"/>
        <family val="2"/>
        <scheme val="minor"/>
      </rPr>
      <t xml:space="preserve">, </t>
    </r>
    <r>
      <rPr>
        <b/>
        <sz val="10"/>
        <color theme="1"/>
        <rFont val="Calibri"/>
        <family val="2"/>
        <scheme val="minor"/>
      </rPr>
      <t>4 pm on Tuesday</t>
    </r>
    <r>
      <rPr>
        <sz val="10"/>
        <color theme="1"/>
        <rFont val="Calibri"/>
        <family val="2"/>
        <scheme val="minor"/>
      </rPr>
      <t>.</t>
    </r>
  </si>
  <si>
    <t>Hello there, I'm Jed—a business analyst. This report is about the analysis of the sales performance of a supermarket chain with branches in 3 cities. The original dataset had multiple errors and inconsistencies (i.e. Unit cost mislabeled as unit price, branches having near identical sales, etc). To address these issues, I corrected discrepancies in the dataset to ensure a more accurate representation of the data. As such, the raw dataset now differs from the working dataset used in this analysis.</t>
  </si>
  <si>
    <r>
      <t>1. (</t>
    </r>
    <r>
      <rPr>
        <i/>
        <sz val="10"/>
        <color theme="1"/>
        <rFont val="Calibri"/>
        <family val="2"/>
        <scheme val="minor"/>
      </rPr>
      <t>Sum Revenue per Branch</t>
    </r>
    <r>
      <rPr>
        <sz val="10"/>
        <color theme="1"/>
        <rFont val="Calibri"/>
        <family val="2"/>
        <scheme val="minor"/>
      </rPr>
      <t xml:space="preserve">) All throughout, Naypyitaw leads with total revenues from </t>
    </r>
    <r>
      <rPr>
        <b/>
        <sz val="10"/>
        <color theme="1"/>
        <rFont val="Calibri"/>
        <family val="2"/>
        <scheme val="minor"/>
      </rPr>
      <t>$40,261</t>
    </r>
    <r>
      <rPr>
        <sz val="10"/>
        <color theme="1"/>
        <rFont val="Calibri"/>
        <family val="2"/>
        <scheme val="minor"/>
      </rPr>
      <t xml:space="preserve"> to </t>
    </r>
    <r>
      <rPr>
        <b/>
        <sz val="10"/>
        <color theme="1"/>
        <rFont val="Calibri"/>
        <family val="2"/>
        <scheme val="minor"/>
      </rPr>
      <t>$36,014</t>
    </r>
    <r>
      <rPr>
        <sz val="10"/>
        <color theme="1"/>
        <rFont val="Calibri"/>
        <family val="2"/>
        <scheme val="minor"/>
      </rPr>
      <t xml:space="preserve">. Mandalay follows from </t>
    </r>
    <r>
      <rPr>
        <b/>
        <sz val="10"/>
        <color theme="1"/>
        <rFont val="Calibri"/>
        <family val="2"/>
        <scheme val="minor"/>
      </rPr>
      <t>$33,701</t>
    </r>
    <r>
      <rPr>
        <sz val="10"/>
        <color theme="1"/>
        <rFont val="Calibri"/>
        <family val="2"/>
        <scheme val="minor"/>
      </rPr>
      <t xml:space="preserve"> to </t>
    </r>
    <r>
      <rPr>
        <b/>
        <sz val="10"/>
        <color theme="1"/>
        <rFont val="Calibri"/>
        <family val="2"/>
        <scheme val="minor"/>
      </rPr>
      <t>$33,382</t>
    </r>
    <r>
      <rPr>
        <sz val="10"/>
        <color theme="1"/>
        <rFont val="Calibri"/>
        <family val="2"/>
        <scheme val="minor"/>
      </rPr>
      <t xml:space="preserve">, then Yangon from </t>
    </r>
    <r>
      <rPr>
        <b/>
        <sz val="10"/>
        <color theme="1"/>
        <rFont val="Calibri"/>
        <family val="2"/>
        <scheme val="minor"/>
      </rPr>
      <t>$33,563</t>
    </r>
    <r>
      <rPr>
        <sz val="10"/>
        <color theme="1"/>
        <rFont val="Calibri"/>
        <family val="2"/>
        <scheme val="minor"/>
      </rPr>
      <t xml:space="preserve">  to </t>
    </r>
    <r>
      <rPr>
        <b/>
        <sz val="10"/>
        <color theme="1"/>
        <rFont val="Calibri"/>
        <family val="2"/>
        <scheme val="minor"/>
      </rPr>
      <t>$33,202</t>
    </r>
    <r>
      <rPr>
        <sz val="10"/>
        <color theme="1"/>
        <rFont val="Calibri"/>
        <family val="2"/>
        <scheme val="minor"/>
      </rPr>
      <t>.  This trend suggests that Naypyitaw is outperforming its counterparts, however it does not account for the difference of No. of Branches per City: Naypyitaw (</t>
    </r>
    <r>
      <rPr>
        <b/>
        <sz val="10"/>
        <color theme="1"/>
        <rFont val="Calibri"/>
        <family val="2"/>
        <scheme val="minor"/>
      </rPr>
      <t>328</t>
    </r>
    <r>
      <rPr>
        <sz val="10"/>
        <color theme="1"/>
        <rFont val="Calibri"/>
        <family val="2"/>
        <scheme val="minor"/>
      </rPr>
      <t>), Mandalay (</t>
    </r>
    <r>
      <rPr>
        <b/>
        <sz val="10"/>
        <color theme="1"/>
        <rFont val="Calibri"/>
        <family val="2"/>
        <scheme val="minor"/>
      </rPr>
      <t>320</t>
    </r>
    <r>
      <rPr>
        <sz val="10"/>
        <color theme="1"/>
        <rFont val="Calibri"/>
        <family val="2"/>
        <scheme val="minor"/>
      </rPr>
      <t>), Yangon (</t>
    </r>
    <r>
      <rPr>
        <b/>
        <sz val="10"/>
        <color theme="1"/>
        <rFont val="Calibri"/>
        <family val="2"/>
        <scheme val="minor"/>
      </rPr>
      <t>236</t>
    </r>
    <r>
      <rPr>
        <sz val="10"/>
        <color theme="1"/>
        <rFont val="Calibri"/>
        <family val="2"/>
        <scheme val="minor"/>
      </rPr>
      <t xml:space="preserve">). This massive difference may indicate that Naypyitaw's performance on the whole may be "statistically-padded" by its overwhelming number of branches, inflating its total revenue. </t>
    </r>
  </si>
  <si>
    <r>
      <t>4. (</t>
    </r>
    <r>
      <rPr>
        <i/>
        <sz val="10"/>
        <color theme="1"/>
        <rFont val="Calibri"/>
        <family val="2"/>
        <scheme val="minor"/>
      </rPr>
      <t>Product Line Revenue Distribution</t>
    </r>
    <r>
      <rPr>
        <sz val="10"/>
        <color theme="1"/>
        <rFont val="Calibri"/>
        <family val="2"/>
        <scheme val="minor"/>
      </rPr>
      <t>) Naypyitaw's best selling product category is Food &amp; Beverages at</t>
    </r>
    <r>
      <rPr>
        <b/>
        <sz val="10"/>
        <color theme="1"/>
        <rFont val="Calibri"/>
        <family val="2"/>
        <scheme val="minor"/>
      </rPr>
      <t xml:space="preserve"> 22.71%</t>
    </r>
    <r>
      <rPr>
        <sz val="10"/>
        <color theme="1"/>
        <rFont val="Calibri"/>
        <family val="2"/>
        <scheme val="minor"/>
      </rPr>
      <t xml:space="preserve">. For Mandalay, its Health &amp; Beauty at </t>
    </r>
    <r>
      <rPr>
        <b/>
        <sz val="10"/>
        <color theme="1"/>
        <rFont val="Calibri"/>
        <family val="2"/>
        <scheme val="minor"/>
      </rPr>
      <t>19.56%</t>
    </r>
    <r>
      <rPr>
        <sz val="10"/>
        <color theme="1"/>
        <rFont val="Calibri"/>
        <family val="2"/>
        <scheme val="minor"/>
      </rPr>
      <t xml:space="preserve">. Lastly, for Yangon, its Home &amp; Lifestyle at </t>
    </r>
    <r>
      <rPr>
        <b/>
        <sz val="10"/>
        <color theme="1"/>
        <rFont val="Calibri"/>
        <family val="2"/>
        <scheme val="minor"/>
      </rPr>
      <t>23.08%</t>
    </r>
    <r>
      <rPr>
        <sz val="10"/>
        <color theme="1"/>
        <rFont val="Calibri"/>
        <family val="2"/>
        <scheme val="minor"/>
      </rPr>
      <t>.</t>
    </r>
  </si>
  <si>
    <t>Revenue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</si>
</sst>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400]h:mm:ss\ AM/PM"/>
    <numFmt numFmtId="165" formatCode="@\ &quot;*&quot;"/>
    <numFmt numFmtId="166" formatCode="mmmm"/>
    <numFmt numFmtId="167" formatCode="_(&quot;$&quot;* #,##0_);_(&quot;$&quot;* \(#,##0\);_(&quot;$&quot;* &quot;-&quot;??_);_(@_)"/>
    <numFmt numFmtId="168" formatCode="0.000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rgb="FFECF0F1"/>
      <name val="Calibri"/>
      <family val="2"/>
      <scheme val="minor"/>
    </font>
    <font>
      <sz val="14"/>
      <color theme="1"/>
      <name val="Calibri"/>
      <family val="2"/>
      <scheme val="minor"/>
    </font>
    <font>
      <i/>
      <sz val="12"/>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F4E79"/>
        <bgColor indexed="64"/>
      </patternFill>
    </fill>
    <fill>
      <patternFill patternType="solid">
        <fgColor rgb="FFD6DBDF"/>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14" fontId="0" fillId="0" borderId="0" xfId="0" applyNumberFormat="1"/>
    <xf numFmtId="20" fontId="0" fillId="0" borderId="0" xfId="0" applyNumberFormat="1"/>
    <xf numFmtId="2" fontId="0" fillId="0" borderId="0" xfId="0" applyNumberFormat="1"/>
    <xf numFmtId="1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65" fontId="0" fillId="0" borderId="0" xfId="0" applyNumberFormat="1" applyAlignment="1">
      <alignment horizontal="left"/>
    </xf>
    <xf numFmtId="166" fontId="0" fillId="0" borderId="0" xfId="0" applyNumberFormat="1"/>
    <xf numFmtId="0" fontId="18" fillId="33" borderId="0" xfId="0" applyFont="1" applyFill="1" applyAlignment="1">
      <alignment vertical="center"/>
    </xf>
    <xf numFmtId="0" fontId="18" fillId="33" borderId="0" xfId="0" applyFont="1" applyFill="1" applyAlignment="1">
      <alignment horizontal="center" vertical="center"/>
    </xf>
    <xf numFmtId="0" fontId="18" fillId="33" borderId="10" xfId="0" applyFont="1" applyFill="1" applyBorder="1" applyAlignment="1">
      <alignment vertical="center"/>
    </xf>
    <xf numFmtId="0" fontId="18" fillId="33" borderId="11" xfId="0" applyFont="1" applyFill="1" applyBorder="1" applyAlignment="1">
      <alignment vertical="center"/>
    </xf>
    <xf numFmtId="0" fontId="0" fillId="34" borderId="12" xfId="0" applyFill="1" applyBorder="1"/>
    <xf numFmtId="0" fontId="0" fillId="34" borderId="13" xfId="0" applyFill="1" applyBorder="1"/>
    <xf numFmtId="0" fontId="19" fillId="34" borderId="13" xfId="0" applyFont="1" applyFill="1" applyBorder="1" applyAlignment="1">
      <alignment horizontal="center"/>
    </xf>
    <xf numFmtId="0" fontId="20" fillId="34" borderId="13" xfId="0" applyFont="1" applyFill="1" applyBorder="1" applyAlignment="1">
      <alignment horizontal="center"/>
    </xf>
    <xf numFmtId="0" fontId="0" fillId="34" borderId="14" xfId="0" applyFill="1" applyBorder="1"/>
    <xf numFmtId="0" fontId="0" fillId="0" borderId="10" xfId="0" applyBorder="1"/>
    <xf numFmtId="0" fontId="21" fillId="0" borderId="0" xfId="0" applyFont="1" applyAlignment="1">
      <alignment horizontal="justify" wrapText="1"/>
    </xf>
    <xf numFmtId="0" fontId="0" fillId="0" borderId="11" xfId="0" applyBorder="1"/>
    <xf numFmtId="0" fontId="21" fillId="0" borderId="15" xfId="0" applyFont="1" applyBorder="1" applyAlignment="1">
      <alignment horizontal="justify" wrapText="1"/>
    </xf>
    <xf numFmtId="0" fontId="21" fillId="0" borderId="16" xfId="0" applyFont="1" applyBorder="1" applyAlignment="1">
      <alignment horizontal="justify" wrapText="1"/>
    </xf>
    <xf numFmtId="0" fontId="0" fillId="0" borderId="17" xfId="0" applyBorder="1"/>
    <xf numFmtId="0" fontId="0" fillId="0" borderId="18" xfId="0" applyBorder="1"/>
    <xf numFmtId="0" fontId="0" fillId="0" borderId="19" xfId="0" applyBorder="1"/>
    <xf numFmtId="0" fontId="21" fillId="0" borderId="20" xfId="0" applyFont="1" applyBorder="1" applyAlignment="1">
      <alignment horizontal="justify" wrapText="1"/>
    </xf>
    <xf numFmtId="0" fontId="0" fillId="0" borderId="21" xfId="0" applyBorder="1"/>
    <xf numFmtId="0" fontId="0" fillId="0" borderId="22" xfId="0" applyBorder="1"/>
    <xf numFmtId="0" fontId="0" fillId="0" borderId="23" xfId="0" applyBorder="1"/>
    <xf numFmtId="0" fontId="0" fillId="0" borderId="20" xfId="0" applyBorder="1"/>
    <xf numFmtId="0" fontId="0" fillId="34" borderId="0" xfId="0" applyFill="1"/>
    <xf numFmtId="167" fontId="0" fillId="0" borderId="0" xfId="0" applyNumberFormat="1"/>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 formatCode="0"/>
    </dxf>
    <dxf>
      <numFmt numFmtId="14" formatCode="0.00%"/>
    </dxf>
    <dxf>
      <numFmt numFmtId="14" formatCode="0.00%"/>
    </dxf>
    <dxf>
      <numFmt numFmtId="1" formatCode="0"/>
    </dxf>
    <dxf>
      <numFmt numFmtId="167"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pivotCacheDefinition" Target="pivotCache/pivotCacheDefinition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 (1).xlsx]Pivot Tables!PivotTable7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Sum Revenue Performance per Branch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4.8528864626457814E-2"/>
              <c:y val="0.150497648912820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5.4972163595529942E-2"/>
              <c:y val="3.93864972974981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4.4233331980409588E-2"/>
              <c:y val="0.136608754960905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layout>
            <c:manualLayout>
              <c:x val="-3.3494500365289392E-2"/>
              <c:y val="-9.48728109043492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layout>
            <c:manualLayout>
              <c:x val="-7.859759314879454E-2"/>
              <c:y val="3.01272346628881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layout>
            <c:manualLayout>
              <c:x val="-5.5735381659765965E-3"/>
              <c:y val="1.16087093936677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Tables'!$C$2:$C$3</c:f>
              <c:strCache>
                <c:ptCount val="1"/>
                <c:pt idx="0">
                  <c:v>Mandalay</c:v>
                </c:pt>
              </c:strCache>
            </c:strRef>
          </c:tx>
          <c:spPr>
            <a:ln w="28575" cap="rnd">
              <a:solidFill>
                <a:schemeClr val="accent1"/>
              </a:solidFill>
              <a:round/>
            </a:ln>
            <a:effectLst/>
          </c:spPr>
          <c:marker>
            <c:symbol val="none"/>
          </c:marker>
          <c:dPt>
            <c:idx val="1"/>
            <c:marker>
              <c:symbol val="none"/>
            </c:marker>
            <c:bubble3D val="0"/>
            <c:extLst>
              <c:ext xmlns:c16="http://schemas.microsoft.com/office/drawing/2014/chart" uri="{C3380CC4-5D6E-409C-BE32-E72D297353CC}">
                <c16:uniqueId val="{00000008-C286-4946-9E97-87C6BF3FBEDE}"/>
              </c:ext>
            </c:extLst>
          </c:dPt>
          <c:dPt>
            <c:idx val="2"/>
            <c:marker>
              <c:symbol val="none"/>
            </c:marker>
            <c:bubble3D val="0"/>
            <c:extLst>
              <c:ext xmlns:c16="http://schemas.microsoft.com/office/drawing/2014/chart" uri="{C3380CC4-5D6E-409C-BE32-E72D297353CC}">
                <c16:uniqueId val="{00000009-C286-4946-9E97-87C6BF3FBEDE}"/>
              </c:ext>
            </c:extLst>
          </c:dPt>
          <c:dLbls>
            <c:dLbl>
              <c:idx val="1"/>
              <c:layout>
                <c:manualLayout>
                  <c:x val="-7.859759314879454E-2"/>
                  <c:y val="3.01272346628881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286-4946-9E97-87C6BF3FBEDE}"/>
                </c:ext>
              </c:extLst>
            </c:dLbl>
            <c:dLbl>
              <c:idx val="2"/>
              <c:layout>
                <c:manualLayout>
                  <c:x val="-5.5735381659765965E-3"/>
                  <c:y val="1.160870939366775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286-4946-9E97-87C6BF3FBE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Tables'!$B$4:$B$7</c:f>
              <c:strCache>
                <c:ptCount val="3"/>
                <c:pt idx="0">
                  <c:v>Jan</c:v>
                </c:pt>
                <c:pt idx="1">
                  <c:v>Feb</c:v>
                </c:pt>
                <c:pt idx="2">
                  <c:v>Mar</c:v>
                </c:pt>
              </c:strCache>
            </c:strRef>
          </c:cat>
          <c:val>
            <c:numRef>
              <c:f>'Pivot Tables'!$C$4:$C$7</c:f>
              <c:numCache>
                <c:formatCode>_("$"* #,##0_);_("$"* \(#,##0\);_("$"* "-"??_);_(@_)</c:formatCode>
                <c:ptCount val="3"/>
                <c:pt idx="0">
                  <c:v>33700.77900000001</c:v>
                </c:pt>
                <c:pt idx="1">
                  <c:v>33227.585999999996</c:v>
                </c:pt>
                <c:pt idx="2">
                  <c:v>33382.345499999996</c:v>
                </c:pt>
              </c:numCache>
            </c:numRef>
          </c:val>
          <c:smooth val="0"/>
          <c:extLst>
            <c:ext xmlns:c16="http://schemas.microsoft.com/office/drawing/2014/chart" uri="{C3380CC4-5D6E-409C-BE32-E72D297353CC}">
              <c16:uniqueId val="{00000000-C286-4946-9E97-87C6BF3FBEDE}"/>
            </c:ext>
          </c:extLst>
        </c:ser>
        <c:ser>
          <c:idx val="1"/>
          <c:order val="1"/>
          <c:tx>
            <c:strRef>
              <c:f>'Pivot Tables'!$D$2:$D$3</c:f>
              <c:strCache>
                <c:ptCount val="1"/>
                <c:pt idx="0">
                  <c:v>Naypyitaw</c:v>
                </c:pt>
              </c:strCache>
            </c:strRef>
          </c:tx>
          <c:spPr>
            <a:ln w="28575" cap="rnd">
              <a:solidFill>
                <a:schemeClr val="accent2"/>
              </a:solidFill>
              <a:round/>
            </a:ln>
            <a:effectLst/>
          </c:spPr>
          <c:marker>
            <c:symbol val="none"/>
          </c:marker>
          <c:dPt>
            <c:idx val="1"/>
            <c:marker>
              <c:symbol val="none"/>
            </c:marker>
            <c:bubble3D val="0"/>
            <c:extLst>
              <c:ext xmlns:c16="http://schemas.microsoft.com/office/drawing/2014/chart" uri="{C3380CC4-5D6E-409C-BE32-E72D297353CC}">
                <c16:uniqueId val="{00000007-C286-4946-9E97-87C6BF3FBEDE}"/>
              </c:ext>
            </c:extLst>
          </c:dPt>
          <c:dLbls>
            <c:dLbl>
              <c:idx val="1"/>
              <c:layout>
                <c:manualLayout>
                  <c:x val="-3.3494500365289392E-2"/>
                  <c:y val="-9.48728109043492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286-4946-9E97-87C6BF3FBE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Tables'!$B$4:$B$7</c:f>
              <c:strCache>
                <c:ptCount val="3"/>
                <c:pt idx="0">
                  <c:v>Jan</c:v>
                </c:pt>
                <c:pt idx="1">
                  <c:v>Feb</c:v>
                </c:pt>
                <c:pt idx="2">
                  <c:v>Mar</c:v>
                </c:pt>
              </c:strCache>
            </c:strRef>
          </c:cat>
          <c:val>
            <c:numRef>
              <c:f>'Pivot Tables'!$D$4:$D$7</c:f>
              <c:numCache>
                <c:formatCode>_("$"* #,##0_);_("$"* \(#,##0\);_("$"* "-"??_);_(@_)</c:formatCode>
                <c:ptCount val="3"/>
                <c:pt idx="0">
                  <c:v>40261.147499999992</c:v>
                </c:pt>
                <c:pt idx="1">
                  <c:v>34351.947</c:v>
                </c:pt>
                <c:pt idx="2">
                  <c:v>36014.695500000002</c:v>
                </c:pt>
              </c:numCache>
            </c:numRef>
          </c:val>
          <c:smooth val="0"/>
          <c:extLst>
            <c:ext xmlns:c16="http://schemas.microsoft.com/office/drawing/2014/chart" uri="{C3380CC4-5D6E-409C-BE32-E72D297353CC}">
              <c16:uniqueId val="{00000001-C286-4946-9E97-87C6BF3FBEDE}"/>
            </c:ext>
          </c:extLst>
        </c:ser>
        <c:ser>
          <c:idx val="2"/>
          <c:order val="2"/>
          <c:tx>
            <c:strRef>
              <c:f>'Pivot Tables'!$E$2:$E$3</c:f>
              <c:strCache>
                <c:ptCount val="1"/>
                <c:pt idx="0">
                  <c:v>Yangon</c:v>
                </c:pt>
              </c:strCache>
            </c:strRef>
          </c:tx>
          <c:spPr>
            <a:ln w="28575" cap="rnd">
              <a:solidFill>
                <a:schemeClr val="accent3"/>
              </a:solidFill>
              <a:round/>
            </a:ln>
            <a:effectLst/>
          </c:spPr>
          <c:marker>
            <c:symbol val="none"/>
          </c:marker>
          <c:dPt>
            <c:idx val="0"/>
            <c:marker>
              <c:symbol val="none"/>
            </c:marker>
            <c:bubble3D val="0"/>
            <c:extLst>
              <c:ext xmlns:c16="http://schemas.microsoft.com/office/drawing/2014/chart" uri="{C3380CC4-5D6E-409C-BE32-E72D297353CC}">
                <c16:uniqueId val="{00000004-C286-4946-9E97-87C6BF3FBEDE}"/>
              </c:ext>
            </c:extLst>
          </c:dPt>
          <c:dPt>
            <c:idx val="1"/>
            <c:marker>
              <c:symbol val="none"/>
            </c:marker>
            <c:bubble3D val="0"/>
            <c:extLst>
              <c:ext xmlns:c16="http://schemas.microsoft.com/office/drawing/2014/chart" uri="{C3380CC4-5D6E-409C-BE32-E72D297353CC}">
                <c16:uniqueId val="{00000005-C286-4946-9E97-87C6BF3FBEDE}"/>
              </c:ext>
            </c:extLst>
          </c:dPt>
          <c:dPt>
            <c:idx val="2"/>
            <c:marker>
              <c:symbol val="none"/>
            </c:marker>
            <c:bubble3D val="0"/>
            <c:extLst>
              <c:ext xmlns:c16="http://schemas.microsoft.com/office/drawing/2014/chart" uri="{C3380CC4-5D6E-409C-BE32-E72D297353CC}">
                <c16:uniqueId val="{00000006-C286-4946-9E97-87C6BF3FBEDE}"/>
              </c:ext>
            </c:extLst>
          </c:dPt>
          <c:dLbls>
            <c:dLbl>
              <c:idx val="0"/>
              <c:layout>
                <c:manualLayout>
                  <c:x val="-4.8528864626457814E-2"/>
                  <c:y val="0.1504976489128203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286-4946-9E97-87C6BF3FBEDE}"/>
                </c:ext>
              </c:extLst>
            </c:dLbl>
            <c:dLbl>
              <c:idx val="1"/>
              <c:layout>
                <c:manualLayout>
                  <c:x val="-5.4972163595529942E-2"/>
                  <c:y val="3.938649729749819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286-4946-9E97-87C6BF3FBEDE}"/>
                </c:ext>
              </c:extLst>
            </c:dLbl>
            <c:dLbl>
              <c:idx val="2"/>
              <c:layout>
                <c:manualLayout>
                  <c:x val="-4.4233331980409588E-2"/>
                  <c:y val="0.1366087549609051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286-4946-9E97-87C6BF3FBE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Tables'!$B$4:$B$7</c:f>
              <c:strCache>
                <c:ptCount val="3"/>
                <c:pt idx="0">
                  <c:v>Jan</c:v>
                </c:pt>
                <c:pt idx="1">
                  <c:v>Feb</c:v>
                </c:pt>
                <c:pt idx="2">
                  <c:v>Mar</c:v>
                </c:pt>
              </c:strCache>
            </c:strRef>
          </c:cat>
          <c:val>
            <c:numRef>
              <c:f>'Pivot Tables'!$E$4:$E$7</c:f>
              <c:numCache>
                <c:formatCode>_("$"* #,##0_);_("$"* \(#,##0\);_("$"* "-"??_);_(@_)</c:formatCode>
                <c:ptCount val="3"/>
                <c:pt idx="0">
                  <c:v>33563.103000000003</c:v>
                </c:pt>
                <c:pt idx="1">
                  <c:v>24495.712499999994</c:v>
                </c:pt>
                <c:pt idx="2">
                  <c:v>33202.239000000001</c:v>
                </c:pt>
              </c:numCache>
            </c:numRef>
          </c:val>
          <c:smooth val="0"/>
          <c:extLst>
            <c:ext xmlns:c16="http://schemas.microsoft.com/office/drawing/2014/chart" uri="{C3380CC4-5D6E-409C-BE32-E72D297353CC}">
              <c16:uniqueId val="{00000002-C286-4946-9E97-87C6BF3FBEDE}"/>
            </c:ext>
          </c:extLst>
        </c:ser>
        <c:dLbls>
          <c:dLblPos val="t"/>
          <c:showLegendKey val="0"/>
          <c:showVal val="1"/>
          <c:showCatName val="0"/>
          <c:showSerName val="0"/>
          <c:showPercent val="0"/>
          <c:showBubbleSize val="0"/>
        </c:dLbls>
        <c:smooth val="0"/>
        <c:axId val="1282398800"/>
        <c:axId val="1282396304"/>
      </c:lineChart>
      <c:catAx>
        <c:axId val="128239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396304"/>
        <c:crosses val="autoZero"/>
        <c:auto val="1"/>
        <c:lblAlgn val="ctr"/>
        <c:lblOffset val="100"/>
        <c:noMultiLvlLbl val="0"/>
      </c:catAx>
      <c:valAx>
        <c:axId val="1282396304"/>
        <c:scaling>
          <c:orientation val="minMax"/>
          <c:min val="10000"/>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39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 (1).xlsx]Pivot 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Sales</a:t>
            </a:r>
            <a:r>
              <a:rPr lang="en-US" baseline="0"/>
              <a:t> % per Branch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Tables'!$I$11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Tables'!$H$12:$H$15</c:f>
              <c:strCache>
                <c:ptCount val="3"/>
                <c:pt idx="0">
                  <c:v>Mandalay</c:v>
                </c:pt>
                <c:pt idx="1">
                  <c:v>Naypyitaw</c:v>
                </c:pt>
                <c:pt idx="2">
                  <c:v>Yangon</c:v>
                </c:pt>
              </c:strCache>
            </c:strRef>
          </c:cat>
          <c:val>
            <c:numRef>
              <c:f>'Pivot Tables'!$I$12:$I$15</c:f>
              <c:numCache>
                <c:formatCode>0.00%</c:formatCode>
                <c:ptCount val="3"/>
                <c:pt idx="0">
                  <c:v>0.91697136270187385</c:v>
                </c:pt>
                <c:pt idx="1">
                  <c:v>0.98661755224590697</c:v>
                </c:pt>
                <c:pt idx="2">
                  <c:v>1.1311805372828074</c:v>
                </c:pt>
              </c:numCache>
            </c:numRef>
          </c:val>
          <c:extLst>
            <c:ext xmlns:c16="http://schemas.microsoft.com/office/drawing/2014/chart" uri="{C3380CC4-5D6E-409C-BE32-E72D297353CC}">
              <c16:uniqueId val="{00000000-8DD8-401C-950C-16A1DA0D690A}"/>
            </c:ext>
          </c:extLst>
        </c:ser>
        <c:dLbls>
          <c:showLegendKey val="0"/>
          <c:showVal val="0"/>
          <c:showCatName val="0"/>
          <c:showSerName val="0"/>
          <c:showPercent val="0"/>
          <c:showBubbleSize val="0"/>
        </c:dLbls>
        <c:gapWidth val="219"/>
        <c:overlap val="-27"/>
        <c:axId val="1084095759"/>
        <c:axId val="1084105743"/>
      </c:barChart>
      <c:catAx>
        <c:axId val="108409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105743"/>
        <c:crosses val="autoZero"/>
        <c:auto val="1"/>
        <c:lblAlgn val="ctr"/>
        <c:lblOffset val="100"/>
        <c:noMultiLvlLbl val="0"/>
      </c:catAx>
      <c:valAx>
        <c:axId val="1084105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09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 (1).xlsx]Pivot Tables!PivotTable8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Peak Sales Hours </a:t>
            </a:r>
            <a:r>
              <a:rPr lang="en-US" baseline="0"/>
              <a:t>per Day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Tables'!$C$9</c:f>
              <c:strCache>
                <c:ptCount val="1"/>
                <c:pt idx="0">
                  <c:v>Total</c:v>
                </c:pt>
              </c:strCache>
            </c:strRef>
          </c:tx>
          <c:spPr>
            <a:ln w="28575" cap="rnd">
              <a:solidFill>
                <a:schemeClr val="accent1"/>
              </a:solidFill>
              <a:round/>
            </a:ln>
            <a:effectLst/>
          </c:spPr>
          <c:marker>
            <c:symbol val="none"/>
          </c:marker>
          <c:cat>
            <c:multiLvlStrRef>
              <c:f>'Pivot Tables'!$B$10:$B$38</c:f>
              <c:multiLvlStrCache>
                <c:ptCount val="21"/>
                <c:lvl>
                  <c:pt idx="0">
                    <c:v>12 PM</c:v>
                  </c:pt>
                  <c:pt idx="1">
                    <c:v>3 PM</c:v>
                  </c:pt>
                  <c:pt idx="2">
                    <c:v>4 PM</c:v>
                  </c:pt>
                  <c:pt idx="3">
                    <c:v>10 AM</c:v>
                  </c:pt>
                  <c:pt idx="4">
                    <c:v>7 PM</c:v>
                  </c:pt>
                  <c:pt idx="5">
                    <c:v>3 PM</c:v>
                  </c:pt>
                  <c:pt idx="6">
                    <c:v>1 PM</c:v>
                  </c:pt>
                  <c:pt idx="7">
                    <c:v>7 PM</c:v>
                  </c:pt>
                  <c:pt idx="8">
                    <c:v>3 PM</c:v>
                  </c:pt>
                  <c:pt idx="9">
                    <c:v>10 AM</c:v>
                  </c:pt>
                  <c:pt idx="10">
                    <c:v>2 PM</c:v>
                  </c:pt>
                  <c:pt idx="11">
                    <c:v>5 PM</c:v>
                  </c:pt>
                  <c:pt idx="12">
                    <c:v>10 AM</c:v>
                  </c:pt>
                  <c:pt idx="13">
                    <c:v>1 PM</c:v>
                  </c:pt>
                  <c:pt idx="14">
                    <c:v>7 PM</c:v>
                  </c:pt>
                  <c:pt idx="15">
                    <c:v>2 PM</c:v>
                  </c:pt>
                  <c:pt idx="16">
                    <c:v>7 PM</c:v>
                  </c:pt>
                  <c:pt idx="17">
                    <c:v>6 PM</c:v>
                  </c:pt>
                  <c:pt idx="18">
                    <c:v>12 PM</c:v>
                  </c:pt>
                  <c:pt idx="19">
                    <c:v>2 PM</c:v>
                  </c:pt>
                  <c:pt idx="20">
                    <c:v>7 PM</c:v>
                  </c:pt>
                </c:lvl>
                <c:lvl>
                  <c:pt idx="0">
                    <c:v>Mon</c:v>
                  </c:pt>
                  <c:pt idx="3">
                    <c:v>Tue</c:v>
                  </c:pt>
                  <c:pt idx="6">
                    <c:v>Wed</c:v>
                  </c:pt>
                  <c:pt idx="9">
                    <c:v>Thu</c:v>
                  </c:pt>
                  <c:pt idx="12">
                    <c:v>Fri</c:v>
                  </c:pt>
                  <c:pt idx="15">
                    <c:v>Sat</c:v>
                  </c:pt>
                  <c:pt idx="18">
                    <c:v>Sun</c:v>
                  </c:pt>
                </c:lvl>
              </c:multiLvlStrCache>
            </c:multiLvlStrRef>
          </c:cat>
          <c:val>
            <c:numRef>
              <c:f>'Pivot Tables'!$C$10:$C$38</c:f>
              <c:numCache>
                <c:formatCode>0.00%</c:formatCode>
                <c:ptCount val="21"/>
                <c:pt idx="0">
                  <c:v>0.13416306343923912</c:v>
                </c:pt>
                <c:pt idx="1">
                  <c:v>0.12481929260986442</c:v>
                </c:pt>
                <c:pt idx="2">
                  <c:v>0.11745667638977164</c:v>
                </c:pt>
                <c:pt idx="3">
                  <c:v>0.10296273848852487</c:v>
                </c:pt>
                <c:pt idx="4">
                  <c:v>0.17835769866464019</c:v>
                </c:pt>
                <c:pt idx="5">
                  <c:v>0.13362393454325386</c:v>
                </c:pt>
                <c:pt idx="6">
                  <c:v>0.16193095656540307</c:v>
                </c:pt>
                <c:pt idx="7">
                  <c:v>0.10201757469244292</c:v>
                </c:pt>
                <c:pt idx="8">
                  <c:v>0.1163231232739142</c:v>
                </c:pt>
                <c:pt idx="9">
                  <c:v>0.10679587879509937</c:v>
                </c:pt>
                <c:pt idx="10">
                  <c:v>0.11401187453839894</c:v>
                </c:pt>
                <c:pt idx="11">
                  <c:v>0.11520225637432312</c:v>
                </c:pt>
                <c:pt idx="12">
                  <c:v>0.1645477481299493</c:v>
                </c:pt>
                <c:pt idx="13">
                  <c:v>0.15954326959748411</c:v>
                </c:pt>
                <c:pt idx="14">
                  <c:v>0.12776760351415264</c:v>
                </c:pt>
                <c:pt idx="15">
                  <c:v>0.11037863567421326</c:v>
                </c:pt>
                <c:pt idx="16">
                  <c:v>0.1607746933401612</c:v>
                </c:pt>
                <c:pt idx="17">
                  <c:v>0.11591738894586497</c:v>
                </c:pt>
                <c:pt idx="18">
                  <c:v>0.11476119019267893</c:v>
                </c:pt>
                <c:pt idx="19">
                  <c:v>0.12659713299042594</c:v>
                </c:pt>
                <c:pt idx="20">
                  <c:v>0.12774464710016575</c:v>
                </c:pt>
              </c:numCache>
            </c:numRef>
          </c:val>
          <c:smooth val="0"/>
          <c:extLst>
            <c:ext xmlns:c16="http://schemas.microsoft.com/office/drawing/2014/chart" uri="{C3380CC4-5D6E-409C-BE32-E72D297353CC}">
              <c16:uniqueId val="{00000000-BB08-4458-A9E8-43A870AF6F33}"/>
            </c:ext>
          </c:extLst>
        </c:ser>
        <c:dLbls>
          <c:showLegendKey val="0"/>
          <c:showVal val="0"/>
          <c:showCatName val="0"/>
          <c:showSerName val="0"/>
          <c:showPercent val="0"/>
          <c:showBubbleSize val="0"/>
        </c:dLbls>
        <c:smooth val="0"/>
        <c:axId val="535194544"/>
        <c:axId val="535196208"/>
      </c:lineChart>
      <c:catAx>
        <c:axId val="53519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196208"/>
        <c:crosses val="autoZero"/>
        <c:auto val="1"/>
        <c:lblAlgn val="ctr"/>
        <c:lblOffset val="100"/>
        <c:noMultiLvlLbl val="0"/>
      </c:catAx>
      <c:valAx>
        <c:axId val="535196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194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 (1).xlsx]Pivot Tables!PivotTable9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Line Revenue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15558573928258967"/>
          <c:y val="0.13780428890969529"/>
          <c:w val="0.45950349956255471"/>
          <c:h val="0.75682933234673111"/>
        </c:manualLayout>
      </c:layout>
      <c:pieChart>
        <c:varyColors val="1"/>
        <c:ser>
          <c:idx val="0"/>
          <c:order val="0"/>
          <c:tx>
            <c:strRef>
              <c:f>'Pivot Tables'!$I$2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33-499D-8B89-E938C13A7A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33-499D-8B89-E938C13A7A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B33-499D-8B89-E938C13A7A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B33-499D-8B89-E938C13A7A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B33-499D-8B89-E938C13A7A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B33-499D-8B89-E938C13A7ACF}"/>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Tables'!$H$3:$H$9</c:f>
              <c:strCache>
                <c:ptCount val="6"/>
                <c:pt idx="0">
                  <c:v>Food and beverages</c:v>
                </c:pt>
                <c:pt idx="1">
                  <c:v>Home and lifestyle</c:v>
                </c:pt>
                <c:pt idx="2">
                  <c:v>Sports and travel</c:v>
                </c:pt>
                <c:pt idx="3">
                  <c:v>Fashion accessories</c:v>
                </c:pt>
                <c:pt idx="4">
                  <c:v>Health and beauty</c:v>
                </c:pt>
                <c:pt idx="5">
                  <c:v>Electronic accessories</c:v>
                </c:pt>
              </c:strCache>
            </c:strRef>
          </c:cat>
          <c:val>
            <c:numRef>
              <c:f>'Pivot Tables'!$I$3:$I$9</c:f>
              <c:numCache>
                <c:formatCode>0.00%</c:formatCode>
                <c:ptCount val="6"/>
                <c:pt idx="0">
                  <c:v>0.17819832659912421</c:v>
                </c:pt>
                <c:pt idx="1">
                  <c:v>0.17201419274095214</c:v>
                </c:pt>
                <c:pt idx="2">
                  <c:v>0.16821330527769962</c:v>
                </c:pt>
                <c:pt idx="3">
                  <c:v>0.16536537586893524</c:v>
                </c:pt>
                <c:pt idx="4">
                  <c:v>0.15823224491511897</c:v>
                </c:pt>
                <c:pt idx="5">
                  <c:v>0.15797655459816934</c:v>
                </c:pt>
              </c:numCache>
            </c:numRef>
          </c:val>
          <c:extLst>
            <c:ext xmlns:c16="http://schemas.microsoft.com/office/drawing/2014/chart" uri="{C3380CC4-5D6E-409C-BE32-E72D297353CC}">
              <c16:uniqueId val="{0000000C-FB33-499D-8B89-E938C13A7AC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011942257217851"/>
          <c:y val="0.25170371813615761"/>
          <c:w val="0.29321391076115488"/>
          <c:h val="0.54896163176188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 (1).xlsx]Pivot Tables!PivotTable1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Branches</a:t>
            </a:r>
            <a:r>
              <a:rPr lang="en-US" baseline="0"/>
              <a:t> per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Tables'!$E$12:$E$15</c:f>
              <c:strCache>
                <c:ptCount val="3"/>
                <c:pt idx="0">
                  <c:v>Mandalay</c:v>
                </c:pt>
                <c:pt idx="1">
                  <c:v>Naypyitaw</c:v>
                </c:pt>
                <c:pt idx="2">
                  <c:v>Yangon</c:v>
                </c:pt>
              </c:strCache>
            </c:strRef>
          </c:cat>
          <c:val>
            <c:numRef>
              <c:f>'Pivot Tables'!$F$12:$F$15</c:f>
              <c:numCache>
                <c:formatCode>General</c:formatCode>
                <c:ptCount val="3"/>
                <c:pt idx="0">
                  <c:v>320</c:v>
                </c:pt>
                <c:pt idx="1">
                  <c:v>328</c:v>
                </c:pt>
                <c:pt idx="2">
                  <c:v>236</c:v>
                </c:pt>
              </c:numCache>
            </c:numRef>
          </c:val>
          <c:extLst>
            <c:ext xmlns:c16="http://schemas.microsoft.com/office/drawing/2014/chart" uri="{C3380CC4-5D6E-409C-BE32-E72D297353CC}">
              <c16:uniqueId val="{00000000-28FC-414A-9709-1648CAF4E733}"/>
            </c:ext>
          </c:extLst>
        </c:ser>
        <c:dLbls>
          <c:dLblPos val="outEnd"/>
          <c:showLegendKey val="0"/>
          <c:showVal val="1"/>
          <c:showCatName val="0"/>
          <c:showSerName val="0"/>
          <c:showPercent val="0"/>
          <c:showBubbleSize val="0"/>
        </c:dLbls>
        <c:gapWidth val="219"/>
        <c:overlap val="-27"/>
        <c:axId val="1172736735"/>
        <c:axId val="1172742559"/>
      </c:barChart>
      <c:catAx>
        <c:axId val="117273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742559"/>
        <c:crosses val="autoZero"/>
        <c:auto val="1"/>
        <c:lblAlgn val="ctr"/>
        <c:lblOffset val="100"/>
        <c:noMultiLvlLbl val="0"/>
      </c:catAx>
      <c:valAx>
        <c:axId val="117274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73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42134</xdr:colOff>
      <xdr:row>1</xdr:row>
      <xdr:rowOff>8965</xdr:rowOff>
    </xdr:from>
    <xdr:to>
      <xdr:col>8</xdr:col>
      <xdr:colOff>118334</xdr:colOff>
      <xdr:row>16</xdr:row>
      <xdr:rowOff>8964</xdr:rowOff>
    </xdr:to>
    <xdr:graphicFrame macro="">
      <xdr:nvGraphicFramePr>
        <xdr:cNvPr id="2" name="Chart 1">
          <a:extLst>
            <a:ext uri="{FF2B5EF4-FFF2-40B4-BE49-F238E27FC236}">
              <a16:creationId xmlns:a16="http://schemas.microsoft.com/office/drawing/2014/main" id="{7002F50F-3952-4B6E-B4E0-32FBC97A52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118334</xdr:colOff>
      <xdr:row>1</xdr:row>
      <xdr:rowOff>8965</xdr:rowOff>
    </xdr:from>
    <xdr:to>
      <xdr:col>16</xdr:col>
      <xdr:colOff>131716</xdr:colOff>
      <xdr:row>16</xdr:row>
      <xdr:rowOff>8964</xdr:rowOff>
    </xdr:to>
    <xdr:graphicFrame macro="">
      <xdr:nvGraphicFramePr>
        <xdr:cNvPr id="3" name="Chart 2">
          <a:extLst>
            <a:ext uri="{FF2B5EF4-FFF2-40B4-BE49-F238E27FC236}">
              <a16:creationId xmlns:a16="http://schemas.microsoft.com/office/drawing/2014/main" id="{666DD282-BB21-4DD5-9CB6-A98DBD5E2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43032</xdr:colOff>
      <xdr:row>16</xdr:row>
      <xdr:rowOff>17929</xdr:rowOff>
    </xdr:from>
    <xdr:to>
      <xdr:col>8</xdr:col>
      <xdr:colOff>119232</xdr:colOff>
      <xdr:row>31</xdr:row>
      <xdr:rowOff>17931</xdr:rowOff>
    </xdr:to>
    <xdr:graphicFrame macro="">
      <xdr:nvGraphicFramePr>
        <xdr:cNvPr id="4" name="Chart 3">
          <a:extLst>
            <a:ext uri="{FF2B5EF4-FFF2-40B4-BE49-F238E27FC236}">
              <a16:creationId xmlns:a16="http://schemas.microsoft.com/office/drawing/2014/main" id="{BE56BAB9-827E-4259-976D-B72349A7B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221364</xdr:colOff>
      <xdr:row>16</xdr:row>
      <xdr:rowOff>143435</xdr:rowOff>
    </xdr:from>
    <xdr:to>
      <xdr:col>19</xdr:col>
      <xdr:colOff>221364</xdr:colOff>
      <xdr:row>30</xdr:row>
      <xdr:rowOff>50090</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712C3341-90AC-7146-A689-48E01637395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0934188" y="3200400"/>
              <a:ext cx="1828800" cy="24167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118334</xdr:colOff>
      <xdr:row>16</xdr:row>
      <xdr:rowOff>17929</xdr:rowOff>
    </xdr:from>
    <xdr:to>
      <xdr:col>16</xdr:col>
      <xdr:colOff>131716</xdr:colOff>
      <xdr:row>31</xdr:row>
      <xdr:rowOff>17931</xdr:rowOff>
    </xdr:to>
    <xdr:graphicFrame macro="">
      <xdr:nvGraphicFramePr>
        <xdr:cNvPr id="8" name="Chart 7">
          <a:extLst>
            <a:ext uri="{FF2B5EF4-FFF2-40B4-BE49-F238E27FC236}">
              <a16:creationId xmlns:a16="http://schemas.microsoft.com/office/drawing/2014/main" id="{13EE263B-DA24-4B90-8169-9C1CFD8890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740228</xdr:colOff>
      <xdr:row>31</xdr:row>
      <xdr:rowOff>17931</xdr:rowOff>
    </xdr:from>
    <xdr:to>
      <xdr:col>13</xdr:col>
      <xdr:colOff>43030</xdr:colOff>
      <xdr:row>45</xdr:row>
      <xdr:rowOff>170331</xdr:rowOff>
    </xdr:to>
    <xdr:graphicFrame macro="">
      <xdr:nvGraphicFramePr>
        <xdr:cNvPr id="14" name="Chart 13">
          <a:extLst>
            <a:ext uri="{FF2B5EF4-FFF2-40B4-BE49-F238E27FC236}">
              <a16:creationId xmlns:a16="http://schemas.microsoft.com/office/drawing/2014/main" id="{4C61D961-A28D-4FB8-A49A-6F5B45616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242048</xdr:colOff>
      <xdr:row>2</xdr:row>
      <xdr:rowOff>0</xdr:rowOff>
    </xdr:from>
    <xdr:to>
      <xdr:col>19</xdr:col>
      <xdr:colOff>242048</xdr:colOff>
      <xdr:row>15</xdr:row>
      <xdr:rowOff>136151</xdr:rowOff>
    </xdr:to>
    <mc:AlternateContent xmlns:mc="http://schemas.openxmlformats.org/markup-compatibility/2006" xmlns:a14="http://schemas.microsoft.com/office/drawing/2010/main">
      <mc:Choice Requires="a14">
        <xdr:graphicFrame macro="">
          <xdr:nvGraphicFramePr>
            <xdr:cNvPr id="15" name="Month">
              <a:extLst>
                <a:ext uri="{FF2B5EF4-FFF2-40B4-BE49-F238E27FC236}">
                  <a16:creationId xmlns:a16="http://schemas.microsoft.com/office/drawing/2014/main" id="{A8D0DAC1-6776-CE8F-66E8-62BB537B6EC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954872" y="546847"/>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8.526915972223" backgroundQuery="1" createdVersion="8" refreshedVersion="8" minRefreshableVersion="3" recordCount="0" supportSubquery="1" supportAdvancedDrill="1" xr:uid="{4FA00271-B92E-4EEF-832E-260C4B81121D}">
  <cacheSource type="external" connectionId="1"/>
  <cacheFields count="3">
    <cacheField name="[Range].[City Branch].[City Branch]" caption="City Branch" numFmtId="0" hierarchy="1" level="1">
      <sharedItems count="3">
        <s v="Mandalay"/>
        <s v="Naypyitaw"/>
        <s v="Yangon"/>
      </sharedItems>
    </cacheField>
    <cacheField name="[Range].[Product line].[Product line]" caption="Product line" numFmtId="0" hierarchy="4" level="1">
      <sharedItems containsSemiMixedTypes="0" containsNonDate="0" containsString="0"/>
    </cacheField>
    <cacheField name="[Measures].[Count of City Branch]" caption="Count of City Branch" numFmtId="0" hierarchy="29" level="32767"/>
  </cacheFields>
  <cacheHierarchies count="31">
    <cacheHierarchy uniqueName="[Range].[Invoice ID]" caption="Invoice ID" attribute="1" defaultMemberUniqueName="[Range].[Invoice ID].[All]" allUniqueName="[Range].[Invoice ID].[All]" dimensionUniqueName="[Range]" displayFolder="" count="0" memberValueDatatype="130" unbalanced="0"/>
    <cacheHierarchy uniqueName="[Range].[City Branch]" caption="City Branch" attribute="1" defaultMemberUniqueName="[Range].[City Branch].[All]" allUniqueName="[Range].[City Branch].[All]" dimensionUniqueName="[Range]" displayFolder="" count="2" memberValueDatatype="130" unbalanced="0">
      <fieldsUsage count="2">
        <fieldUsage x="-1"/>
        <fieldUsage x="0"/>
      </fieldsUsage>
    </cacheHierarchy>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2" memberValueDatatype="130" unbalanced="0">
      <fieldsUsage count="2">
        <fieldUsage x="-1"/>
        <fieldUsage x="1"/>
      </fieldsUsage>
    </cacheHierarchy>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Month]" caption="Month" attribute="1" defaultMemberUniqueName="[Range].[Month].[All]" allUniqueName="[Range].[Month].[All]" dimensionUniqueName="[Range]" displayFolder="" count="0" memberValueDatatype="130" unbalanced="0"/>
    <cacheHierarchy uniqueName="[Range].[Day]" caption="Day" attribute="1" defaultMemberUniqueName="[Range].[Day].[All]" allUniqueName="[Range].[Day].[All]" dimensionUniqueName="[Range]" displayFolder="" count="0" memberValueDatatype="130" unbalanced="0"/>
    <cacheHierarchy uniqueName="[Range].[Hour]" caption="Hour" attribute="1" defaultMemberUniqueName="[Range].[Hour].[All]" allUniqueName="[Range].[Hour].[All]" dimensionUniqueName="[Range]" displayFolder="" count="0" memberValueDatatype="130"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 caption="Gross margin %" attribute="1" defaultMemberUniqueName="[Range].[Gross margin %].[All]" allUniqueName="[Range].[Gross margin %].[All]" dimensionUniqueName="[Range]" displayFolder="" count="0" memberValueDatatype="130" unbalanced="0"/>
    <cacheHierarchy uniqueName="[Range].[Profit]" caption="Profit" attribute="1" defaultMemberUniqueName="[Range].[Profit].[All]" allUniqueName="[Range].[Profit].[All]" dimensionUniqueName="[Range]" displayFolder="" count="0" memberValueDatatype="5" unbalanced="0"/>
    <cacheHierarchy uniqueName="[Measures].[Revenue%]" caption="Revenue%" measure="1" displayFolder="" measureGroup="Range" count="0"/>
    <cacheHierarchy uniqueName="[Measures].[Sales% ]" caption="Sales% " measure="1" displayFolder="" measureGroup="Range" count="0"/>
    <cacheHierarchy uniqueName="[Measures].[Ave Revenue per Branch ]" caption="Ave Revenue per Branch "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16"/>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16"/>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6"/>
        </ext>
      </extLst>
    </cacheHierarchy>
    <cacheHierarchy uniqueName="[Measures].[Sum of Revenue]" caption="Sum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Revenue]" caption="Average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Quantity]" caption="Average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Quantity]" caption="Count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City Branch]" caption="Count of City Branch" measure="1" displayFolder="" measureGroup="Range" count="0" oneField="1" hidden="1">
      <fieldsUsage count="1">
        <fieldUsage x="2"/>
      </fieldsUsage>
      <extLst>
        <ext xmlns:x15="http://schemas.microsoft.com/office/spreadsheetml/2010/11/main" uri="{B97F6D7D-B522-45F9-BDA1-12C45D357490}">
          <x15:cacheHierarchy aggregatedColumn="1"/>
        </ext>
      </extLst>
    </cacheHierarchy>
    <cacheHierarchy uniqueName="[Measures].[Count of Month]" caption="Count of Month" measure="1" displayFolder="" measureGroup="Range"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8.526906597224" backgroundQuery="1" createdVersion="8" refreshedVersion="8" minRefreshableVersion="3" recordCount="0" supportSubquery="1" supportAdvancedDrill="1" xr:uid="{00000000-000A-0000-FFFF-FFFFCB030000}">
  <cacheSource type="external" connectionId="1"/>
  <cacheFields count="4">
    <cacheField name="[Measures].[Sum of Revenue]" caption="Sum of Revenue" numFmtId="0" hierarchy="25" level="32767"/>
    <cacheField name="[Range].[City Branch].[City Branch]" caption="City Branch" numFmtId="0" hierarchy="1" level="1">
      <sharedItems count="3">
        <s v="Mandalay"/>
        <s v="Naypyitaw"/>
        <s v="Yangon"/>
      </sharedItems>
    </cacheField>
    <cacheField name="[Range].[Month].[Month]" caption="Month" numFmtId="0" hierarchy="10" level="1">
      <sharedItems count="3">
        <s v="Feb"/>
        <s v="Jan"/>
        <s v="Mar"/>
      </sharedItems>
    </cacheField>
    <cacheField name="[Range].[Payment].[Payment]" caption="Payment" numFmtId="0" hierarchy="13" level="1">
      <sharedItems containsSemiMixedTypes="0" containsNonDate="0" containsString="0"/>
    </cacheField>
  </cacheFields>
  <cacheHierarchies count="31">
    <cacheHierarchy uniqueName="[Range].[Invoice ID]" caption="Invoice ID" attribute="1" defaultMemberUniqueName="[Range].[Invoice ID].[All]" allUniqueName="[Range].[Invoice ID].[All]" dimensionUniqueName="[Range]" displayFolder="" count="0" memberValueDatatype="130" unbalanced="0"/>
    <cacheHierarchy uniqueName="[Range].[City Branch]" caption="City Branch" attribute="1" defaultMemberUniqueName="[Range].[City Branch].[All]" allUniqueName="[Range].[City Branch].[All]" dimensionUniqueName="[Range]" displayFolder="" count="2" memberValueDatatype="130" unbalanced="0">
      <fieldsUsage count="2">
        <fieldUsage x="-1"/>
        <fieldUsage x="1"/>
      </fieldsUsage>
    </cacheHierarchy>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Day]" caption="Day" attribute="1" defaultMemberUniqueName="[Range].[Day].[All]" allUniqueName="[Range].[Day].[All]" dimensionUniqueName="[Range]" displayFolder="" count="0" memberValueDatatype="130" unbalanced="0"/>
    <cacheHierarchy uniqueName="[Range].[Hour]" caption="Hour" attribute="1" defaultMemberUniqueName="[Range].[Hour].[All]" allUniqueName="[Range].[Hour].[All]" dimensionUniqueName="[Range]" displayFolder="" count="0" memberValueDatatype="130" unbalanced="0"/>
    <cacheHierarchy uniqueName="[Range].[Payment]" caption="Payment" attribute="1" defaultMemberUniqueName="[Range].[Payment].[All]" allUniqueName="[Range].[Payment].[All]" dimensionUniqueName="[Range]" displayFolder="" count="2" memberValueDatatype="130" unbalanced="0">
      <fieldsUsage count="2">
        <fieldUsage x="-1"/>
        <fieldUsage x="3"/>
      </fieldsUsage>
    </cacheHierarchy>
    <cacheHierarchy uniqueName="[Range].[COGS]" caption="COGS" attribute="1" defaultMemberUniqueName="[Range].[COGS].[All]" allUniqueName="[Range].[COGS].[All]" dimensionUniqueName="[Range]" displayFolder="" count="0" memberValueDatatype="5" unbalanced="0"/>
    <cacheHierarchy uniqueName="[Range].[Gross margin %]" caption="Gross margin %" attribute="1" defaultMemberUniqueName="[Range].[Gross margin %].[All]" allUniqueName="[Range].[Gross margin %].[All]" dimensionUniqueName="[Range]" displayFolder="" count="0" memberValueDatatype="130" unbalanced="0"/>
    <cacheHierarchy uniqueName="[Range].[Profit]" caption="Profit" attribute="1" defaultMemberUniqueName="[Range].[Profit].[All]" allUniqueName="[Range].[Profit].[All]" dimensionUniqueName="[Range]" displayFolder="" count="0" memberValueDatatype="5" unbalanced="0"/>
    <cacheHierarchy uniqueName="[Measures].[Revenue%]" caption="Revenue%" measure="1" displayFolder="" measureGroup="Range" count="0"/>
    <cacheHierarchy uniqueName="[Measures].[Sales% ]" caption="Sales% " measure="1" displayFolder="" measureGroup="Range" count="0"/>
    <cacheHierarchy uniqueName="[Measures].[Ave Revenue per Branch ]" caption="Ave Revenue per Branch "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16"/>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16"/>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6"/>
        </ext>
      </extLst>
    </cacheHierarchy>
    <cacheHierarchy uniqueName="[Measures].[Sum of Revenue]" caption="Sum of Revenue"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Average of Revenue]" caption="Average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Quantity]" caption="Average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Quantity]" caption="Count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City Branch]" caption="Count of City Branch" measure="1" displayFolder="" measureGroup="Range" count="0" hidden="1">
      <extLst>
        <ext xmlns:x15="http://schemas.microsoft.com/office/spreadsheetml/2010/11/main" uri="{B97F6D7D-B522-45F9-BDA1-12C45D357490}">
          <x15:cacheHierarchy aggregatedColumn="1"/>
        </ext>
      </extLst>
    </cacheHierarchy>
    <cacheHierarchy uniqueName="[Measures].[Count of Month]" caption="Count of Month" measure="1" displayFolder="" measureGroup="Range"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8.599906944444" backgroundQuery="1" createdVersion="8" refreshedVersion="8" minRefreshableVersion="3" recordCount="0" supportSubquery="1" supportAdvancedDrill="1" xr:uid="{00000000-000A-0000-FFFF-FFFFE8030000}">
  <cacheSource type="external" connectionId="1"/>
  <cacheFields count="4">
    <cacheField name="[Measures].[Average of Revenue]" caption="Average of Revenue" numFmtId="0" hierarchy="26" level="32767"/>
    <cacheField name="[Range].[City Branch].[City Branch]" caption="City Branch" numFmtId="0" hierarchy="1" level="1">
      <sharedItems count="3">
        <s v="Mandalay"/>
        <s v="Naypyitaw"/>
        <s v="Yangon"/>
      </sharedItems>
    </cacheField>
    <cacheField name="[Range].[Product line].[Product line]" caption="Product line" numFmtId="0" hierarchy="4" level="1">
      <sharedItems containsSemiMixedTypes="0" containsNonDate="0" containsString="0"/>
    </cacheField>
    <cacheField name="[Range].[Month].[Month]" caption="Month" numFmtId="0" hierarchy="10" level="1">
      <sharedItems containsSemiMixedTypes="0" containsNonDate="0" containsString="0"/>
    </cacheField>
  </cacheFields>
  <cacheHierarchies count="31">
    <cacheHierarchy uniqueName="[Range].[Invoice ID]" caption="Invoice ID" attribute="1" defaultMemberUniqueName="[Range].[Invoice ID].[All]" allUniqueName="[Range].[Invoice ID].[All]" dimensionUniqueName="[Range]" displayFolder="" count="0" memberValueDatatype="130" unbalanced="0"/>
    <cacheHierarchy uniqueName="[Range].[City Branch]" caption="City Branch" attribute="1" defaultMemberUniqueName="[Range].[City Branch].[All]" allUniqueName="[Range].[City Branch].[All]" dimensionUniqueName="[Range]" displayFolder="" count="2" memberValueDatatype="130" unbalanced="0">
      <fieldsUsage count="2">
        <fieldUsage x="-1"/>
        <fieldUsage x="1"/>
      </fieldsUsage>
    </cacheHierarchy>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2" memberValueDatatype="130" unbalanced="0">
      <fieldsUsage count="2">
        <fieldUsage x="-1"/>
        <fieldUsage x="2"/>
      </fieldsUsage>
    </cacheHierarchy>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Month]" caption="Month" attribute="1" defaultMemberUniqueName="[Range].[Month].[All]" allUniqueName="[Range].[Month].[All]" dimensionUniqueName="[Range]" displayFolder="" count="2" memberValueDatatype="130" unbalanced="0">
      <fieldsUsage count="2">
        <fieldUsage x="-1"/>
        <fieldUsage x="3"/>
      </fieldsUsage>
    </cacheHierarchy>
    <cacheHierarchy uniqueName="[Range].[Day]" caption="Day" attribute="1" defaultMemberUniqueName="[Range].[Day].[All]" allUniqueName="[Range].[Day].[All]" dimensionUniqueName="[Range]" displayFolder="" count="0" memberValueDatatype="130" unbalanced="0"/>
    <cacheHierarchy uniqueName="[Range].[Hour]" caption="Hour" attribute="1" defaultMemberUniqueName="[Range].[Hour].[All]" allUniqueName="[Range].[Hour].[All]" dimensionUniqueName="[Range]" displayFolder="" count="0" memberValueDatatype="130"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 caption="Gross margin %" attribute="1" defaultMemberUniqueName="[Range].[Gross margin %].[All]" allUniqueName="[Range].[Gross margin %].[All]" dimensionUniqueName="[Range]" displayFolder="" count="0" memberValueDatatype="130" unbalanced="0"/>
    <cacheHierarchy uniqueName="[Range].[Profit]" caption="Profit" attribute="1" defaultMemberUniqueName="[Range].[Profit].[All]" allUniqueName="[Range].[Profit].[All]" dimensionUniqueName="[Range]" displayFolder="" count="0" memberValueDatatype="5" unbalanced="0"/>
    <cacheHierarchy uniqueName="[Measures].[Revenue%]" caption="Revenue%" measure="1" displayFolder="" measureGroup="Range" count="0"/>
    <cacheHierarchy uniqueName="[Measures].[Sales% ]" caption="Sales% " measure="1" displayFolder="" measureGroup="Range" count="0"/>
    <cacheHierarchy uniqueName="[Measures].[Ave Revenue per Branch ]" caption="Ave Revenue per Branch "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16"/>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16"/>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6"/>
        </ext>
      </extLst>
    </cacheHierarchy>
    <cacheHierarchy uniqueName="[Measures].[Sum of Revenue]" caption="Sum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Revenue]" caption="Average of Revenue"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Average of Quantity]" caption="Average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Quantity]" caption="Count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City Branch]" caption="Count of City Branch" measure="1" displayFolder="" measureGroup="Range" count="0" hidden="1">
      <extLst>
        <ext xmlns:x15="http://schemas.microsoft.com/office/spreadsheetml/2010/11/main" uri="{B97F6D7D-B522-45F9-BDA1-12C45D357490}">
          <x15:cacheHierarchy aggregatedColumn="1"/>
        </ext>
      </extLst>
    </cacheHierarchy>
    <cacheHierarchy uniqueName="[Measures].[Count of Month]" caption="Count of Month" measure="1" displayFolder="" measureGroup="Range"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9.475148148151" backgroundQuery="1" createdVersion="8" refreshedVersion="8" minRefreshableVersion="3" recordCount="0" supportSubquery="1" supportAdvancedDrill="1" xr:uid="{28D2F3C9-CADB-4E33-A962-CCFD233CC9BB}">
  <cacheSource type="external" connectionId="1"/>
  <cacheFields count="4">
    <cacheField name="[Range].[City Branch].[City Branch]" caption="City Branch" numFmtId="0" hierarchy="1" level="1">
      <sharedItems count="3">
        <s v="Mandalay"/>
        <s v="Naypyitaw"/>
        <s v="Yangon"/>
      </sharedItems>
    </cacheField>
    <cacheField name="[Range].[Product line].[Product line]" caption="Product line" numFmtId="0" hierarchy="4" level="1">
      <sharedItems containsSemiMixedTypes="0" containsNonDate="0" containsString="0"/>
    </cacheField>
    <cacheField name="[Measures].[Sum of Revenue]" caption="Sum of Revenue" numFmtId="0" hierarchy="25" level="32767"/>
    <cacheField name="[Range].[Month].[Month]" caption="Month" numFmtId="0" hierarchy="10" level="1">
      <sharedItems count="3">
        <s v="Feb"/>
        <s v="Jan"/>
        <s v="Mar"/>
      </sharedItems>
    </cacheField>
  </cacheFields>
  <cacheHierarchies count="31">
    <cacheHierarchy uniqueName="[Range].[Invoice ID]" caption="Invoice ID" attribute="1" defaultMemberUniqueName="[Range].[Invoice ID].[All]" allUniqueName="[Range].[Invoice ID].[All]" dimensionUniqueName="[Range]" displayFolder="" count="0" memberValueDatatype="130" unbalanced="0"/>
    <cacheHierarchy uniqueName="[Range].[City Branch]" caption="City Branch" attribute="1" defaultMemberUniqueName="[Range].[City Branch].[All]" allUniqueName="[Range].[City Branch].[All]" dimensionUniqueName="[Range]" displayFolder="" count="2" memberValueDatatype="130" unbalanced="0">
      <fieldsUsage count="2">
        <fieldUsage x="-1"/>
        <fieldUsage x="0"/>
      </fieldsUsage>
    </cacheHierarchy>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2" memberValueDatatype="130" unbalanced="0">
      <fieldsUsage count="2">
        <fieldUsage x="-1"/>
        <fieldUsage x="1"/>
      </fieldsUsage>
    </cacheHierarchy>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Month]" caption="Month" attribute="1" defaultMemberUniqueName="[Range].[Month].[All]" allUniqueName="[Range].[Month].[All]" dimensionUniqueName="[Range]" displayFolder="" count="2" memberValueDatatype="130" unbalanced="0">
      <fieldsUsage count="2">
        <fieldUsage x="-1"/>
        <fieldUsage x="3"/>
      </fieldsUsage>
    </cacheHierarchy>
    <cacheHierarchy uniqueName="[Range].[Day]" caption="Day" attribute="1" defaultMemberUniqueName="[Range].[Day].[All]" allUniqueName="[Range].[Day].[All]" dimensionUniqueName="[Range]" displayFolder="" count="0" memberValueDatatype="130" unbalanced="0"/>
    <cacheHierarchy uniqueName="[Range].[Hour]" caption="Hour" attribute="1" defaultMemberUniqueName="[Range].[Hour].[All]" allUniqueName="[Range].[Hour].[All]" dimensionUniqueName="[Range]" displayFolder="" count="0" memberValueDatatype="130"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 caption="Gross margin %" attribute="1" defaultMemberUniqueName="[Range].[Gross margin %].[All]" allUniqueName="[Range].[Gross margin %].[All]" dimensionUniqueName="[Range]" displayFolder="" count="0" memberValueDatatype="130" unbalanced="0"/>
    <cacheHierarchy uniqueName="[Range].[Profit]" caption="Profit" attribute="1" defaultMemberUniqueName="[Range].[Profit].[All]" allUniqueName="[Range].[Profit].[All]" dimensionUniqueName="[Range]" displayFolder="" count="0" memberValueDatatype="5" unbalanced="0"/>
    <cacheHierarchy uniqueName="[Measures].[Revenue%]" caption="Revenue%" measure="1" displayFolder="" measureGroup="Range" count="0"/>
    <cacheHierarchy uniqueName="[Measures].[Sales% ]" caption="Sales% " measure="1" displayFolder="" measureGroup="Range" count="0"/>
    <cacheHierarchy uniqueName="[Measures].[Ave Revenue per Branch ]" caption="Ave Revenue per Branch "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16"/>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16"/>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6"/>
        </ext>
      </extLst>
    </cacheHierarchy>
    <cacheHierarchy uniqueName="[Measures].[Sum of Revenue]" caption="Sum of Revenue" measure="1" displayFolder="" measureGroup="Range" count="0" oneField="1" hidden="1">
      <fieldsUsage count="1">
        <fieldUsage x="2"/>
      </fieldsUsage>
      <extLst>
        <ext xmlns:x15="http://schemas.microsoft.com/office/spreadsheetml/2010/11/main" uri="{B97F6D7D-B522-45F9-BDA1-12C45D357490}">
          <x15:cacheHierarchy aggregatedColumn="7"/>
        </ext>
      </extLst>
    </cacheHierarchy>
    <cacheHierarchy uniqueName="[Measures].[Average of Revenue]" caption="Average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Quantity]" caption="Average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Quantity]" caption="Count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City Branch]" caption="Count of City Branch" measure="1" displayFolder="" measureGroup="Range" count="0" hidden="1">
      <extLst>
        <ext xmlns:x15="http://schemas.microsoft.com/office/spreadsheetml/2010/11/main" uri="{B97F6D7D-B522-45F9-BDA1-12C45D357490}">
          <x15:cacheHierarchy aggregatedColumn="1"/>
        </ext>
      </extLst>
    </cacheHierarchy>
    <cacheHierarchy uniqueName="[Measures].[Count of Month]" caption="Count of Month" measure="1" displayFolder="" measureGroup="Range"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9.476120023151" backgroundQuery="1" createdVersion="8" refreshedVersion="8" minRefreshableVersion="3" recordCount="0" supportSubquery="1" supportAdvancedDrill="1" xr:uid="{00000000-000A-0000-FFFF-FFFFCA030000}">
  <cacheSource type="external" connectionId="1"/>
  <cacheFields count="4">
    <cacheField name="[Range].[Day].[Day]" caption="Day" numFmtId="0" hierarchy="11" level="1">
      <sharedItems count="7">
        <s v="Fri"/>
        <s v="Mon"/>
        <s v="Sat"/>
        <s v="Sun"/>
        <s v="Thu"/>
        <s v="Tue"/>
        <s v="Wed"/>
      </sharedItems>
    </cacheField>
    <cacheField name="[Range].[Hour].[Hour]" caption="Hour" numFmtId="0" hierarchy="12" level="1">
      <sharedItems count="9">
        <s v="1 PM"/>
        <s v="10 AM"/>
        <s v="7 PM"/>
        <s v="12 PM"/>
        <s v="3 PM"/>
        <s v="4 PM"/>
        <s v="2 PM"/>
        <s v="6 PM"/>
        <s v="5 PM"/>
      </sharedItems>
    </cacheField>
    <cacheField name="[Measures].[Sum of Revenue]" caption="Sum of Revenue" numFmtId="0" hierarchy="25" level="32767"/>
    <cacheField name="[Range].[City Branch].[City Branch]" caption="City Branch" numFmtId="0" hierarchy="1" level="1">
      <sharedItems containsSemiMixedTypes="0" containsNonDate="0" containsString="0"/>
    </cacheField>
  </cacheFields>
  <cacheHierarchies count="31">
    <cacheHierarchy uniqueName="[Range].[Invoice ID]" caption="Invoice ID" attribute="1" defaultMemberUniqueName="[Range].[Invoice ID].[All]" allUniqueName="[Range].[Invoice ID].[All]" dimensionUniqueName="[Range]" displayFolder="" count="0" memberValueDatatype="130" unbalanced="0"/>
    <cacheHierarchy uniqueName="[Range].[City Branch]" caption="City Branch" attribute="1" defaultMemberUniqueName="[Range].[City Branch].[All]" allUniqueName="[Range].[City Branch].[All]" dimensionUniqueName="[Range]" displayFolder="" count="2" memberValueDatatype="130" unbalanced="0">
      <fieldsUsage count="2">
        <fieldUsage x="-1"/>
        <fieldUsage x="3"/>
      </fieldsUsage>
    </cacheHierarchy>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Month]" caption="Month" attribute="1" defaultMemberUniqueName="[Range].[Month].[All]" allUniqueName="[Range].[Month].[All]" dimensionUniqueName="[Range]" displayFolder="" count="0" memberValueDatatype="130" unbalanced="0"/>
    <cacheHierarchy uniqueName="[Range].[Day]" caption="Day" attribute="1" defaultMemberUniqueName="[Range].[Day].[All]" allUniqueName="[Range].[Day].[All]" dimensionUniqueName="[Range]" displayFolder="" count="2" memberValueDatatype="130" unbalanced="0">
      <fieldsUsage count="2">
        <fieldUsage x="-1"/>
        <fieldUsage x="0"/>
      </fieldsUsage>
    </cacheHierarchy>
    <cacheHierarchy uniqueName="[Range].[Hour]" caption="Hour" attribute="1" defaultMemberUniqueName="[Range].[Hour].[All]" allUniqueName="[Range].[Hour].[All]" dimensionUniqueName="[Range]" displayFolder="" count="2" memberValueDatatype="130" unbalanced="0">
      <fieldsUsage count="2">
        <fieldUsage x="-1"/>
        <fieldUsage x="1"/>
      </fieldsUsage>
    </cacheHierarchy>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 caption="Gross margin %" attribute="1" defaultMemberUniqueName="[Range].[Gross margin %].[All]" allUniqueName="[Range].[Gross margin %].[All]" dimensionUniqueName="[Range]" displayFolder="" count="0" memberValueDatatype="130" unbalanced="0"/>
    <cacheHierarchy uniqueName="[Range].[Profit]" caption="Profit" attribute="1" defaultMemberUniqueName="[Range].[Profit].[All]" allUniqueName="[Range].[Profit].[All]" dimensionUniqueName="[Range]" displayFolder="" count="0" memberValueDatatype="5" unbalanced="0"/>
    <cacheHierarchy uniqueName="[Measures].[Revenue%]" caption="Revenue%" measure="1" displayFolder="" measureGroup="Range" count="0"/>
    <cacheHierarchy uniqueName="[Measures].[Sales% ]" caption="Sales% " measure="1" displayFolder="" measureGroup="Range" count="0"/>
    <cacheHierarchy uniqueName="[Measures].[Ave Revenue per Branch ]" caption="Ave Revenue per Branch "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16"/>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16"/>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6"/>
        </ext>
      </extLst>
    </cacheHierarchy>
    <cacheHierarchy uniqueName="[Measures].[Sum of Revenue]" caption="Sum of Revenue" measure="1" displayFolder="" measureGroup="Range" count="0" oneField="1" hidden="1">
      <fieldsUsage count="1">
        <fieldUsage x="2"/>
      </fieldsUsage>
      <extLst>
        <ext xmlns:x15="http://schemas.microsoft.com/office/spreadsheetml/2010/11/main" uri="{B97F6D7D-B522-45F9-BDA1-12C45D357490}">
          <x15:cacheHierarchy aggregatedColumn="7"/>
        </ext>
      </extLst>
    </cacheHierarchy>
    <cacheHierarchy uniqueName="[Measures].[Average of Revenue]" caption="Average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Quantity]" caption="Average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Quantity]" caption="Count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City Branch]" caption="Count of City Branch" measure="1" displayFolder="" measureGroup="Range" count="0" hidden="1">
      <extLst>
        <ext xmlns:x15="http://schemas.microsoft.com/office/spreadsheetml/2010/11/main" uri="{B97F6D7D-B522-45F9-BDA1-12C45D357490}">
          <x15:cacheHierarchy aggregatedColumn="1"/>
        </ext>
      </extLst>
    </cacheHierarchy>
    <cacheHierarchy uniqueName="[Measures].[Count of Month]" caption="Count of Month" measure="1" displayFolder="" measureGroup="Range"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9.476121296299" backgroundQuery="1" createdVersion="8" refreshedVersion="8" minRefreshableVersion="3" recordCount="0" supportSubquery="1" supportAdvancedDrill="1" xr:uid="{00000000-000A-0000-FFFF-FFFFC9030000}">
  <cacheSource type="external" connectionId="1"/>
  <cacheFields count="3">
    <cacheField name="[Measures].[Sum of Revenue]" caption="Sum of Revenue" numFmtId="0" hierarchy="25" level="32767"/>
    <cacheField name="[Range].[Product line].[Product line]" caption="Product line" numFmtId="0" hierarchy="4" level="1">
      <sharedItems count="6">
        <s v="Electronic accessories"/>
        <s v="Fashion accessories"/>
        <s v="Food and beverages"/>
        <s v="Health and beauty"/>
        <s v="Home and lifestyle"/>
        <s v="Sports and travel"/>
      </sharedItems>
    </cacheField>
    <cacheField name="[Range].[City Branch].[City Branch]" caption="City Branch" numFmtId="0" hierarchy="1" level="1">
      <sharedItems containsSemiMixedTypes="0" containsNonDate="0" containsString="0"/>
    </cacheField>
  </cacheFields>
  <cacheHierarchies count="31">
    <cacheHierarchy uniqueName="[Range].[Invoice ID]" caption="Invoice ID" attribute="1" defaultMemberUniqueName="[Range].[Invoice ID].[All]" allUniqueName="[Range].[Invoice ID].[All]" dimensionUniqueName="[Range]" displayFolder="" count="0" memberValueDatatype="130" unbalanced="0"/>
    <cacheHierarchy uniqueName="[Range].[City Branch]" caption="City Branch" attribute="1" defaultMemberUniqueName="[Range].[City Branch].[All]" allUniqueName="[Range].[City Branch].[All]" dimensionUniqueName="[Range]" displayFolder="" count="2" memberValueDatatype="130" unbalanced="0">
      <fieldsUsage count="2">
        <fieldUsage x="-1"/>
        <fieldUsage x="2"/>
      </fieldsUsage>
    </cacheHierarchy>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2" memberValueDatatype="130" unbalanced="0">
      <fieldsUsage count="2">
        <fieldUsage x="-1"/>
        <fieldUsage x="1"/>
      </fieldsUsage>
    </cacheHierarchy>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Month]" caption="Month" attribute="1" defaultMemberUniqueName="[Range].[Month].[All]" allUniqueName="[Range].[Month].[All]" dimensionUniqueName="[Range]" displayFolder="" count="0" memberValueDatatype="130" unbalanced="0"/>
    <cacheHierarchy uniqueName="[Range].[Day]" caption="Day" attribute="1" defaultMemberUniqueName="[Range].[Day].[All]" allUniqueName="[Range].[Day].[All]" dimensionUniqueName="[Range]" displayFolder="" count="0" memberValueDatatype="130" unbalanced="0"/>
    <cacheHierarchy uniqueName="[Range].[Hour]" caption="Hour" attribute="1" defaultMemberUniqueName="[Range].[Hour].[All]" allUniqueName="[Range].[Hour].[All]" dimensionUniqueName="[Range]" displayFolder="" count="0" memberValueDatatype="130"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 caption="Gross margin %" attribute="1" defaultMemberUniqueName="[Range].[Gross margin %].[All]" allUniqueName="[Range].[Gross margin %].[All]" dimensionUniqueName="[Range]" displayFolder="" count="0" memberValueDatatype="130" unbalanced="0"/>
    <cacheHierarchy uniqueName="[Range].[Profit]" caption="Profit" attribute="1" defaultMemberUniqueName="[Range].[Profit].[All]" allUniqueName="[Range].[Profit].[All]" dimensionUniqueName="[Range]" displayFolder="" count="0" memberValueDatatype="5" unbalanced="0"/>
    <cacheHierarchy uniqueName="[Measures].[Revenue%]" caption="Revenue%" measure="1" displayFolder="" measureGroup="Range" count="0"/>
    <cacheHierarchy uniqueName="[Measures].[Sales% ]" caption="Sales% " measure="1" displayFolder="" measureGroup="Range" count="0"/>
    <cacheHierarchy uniqueName="[Measures].[Ave Revenue per Branch ]" caption="Ave Revenue per Branch "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16"/>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16"/>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6"/>
        </ext>
      </extLst>
    </cacheHierarchy>
    <cacheHierarchy uniqueName="[Measures].[Sum of Revenue]" caption="Sum of Revenue"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Average of Revenue]" caption="Average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Quantity]" caption="Average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Quantity]" caption="Count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City Branch]" caption="Count of City Branch" measure="1" displayFolder="" measureGroup="Range" count="0" hidden="1">
      <extLst>
        <ext xmlns:x15="http://schemas.microsoft.com/office/spreadsheetml/2010/11/main" uri="{B97F6D7D-B522-45F9-BDA1-12C45D357490}">
          <x15:cacheHierarchy aggregatedColumn="1"/>
        </ext>
      </extLst>
    </cacheHierarchy>
    <cacheHierarchy uniqueName="[Measures].[Count of Month]" caption="Count of Month" measure="1" displayFolder="" measureGroup="Range"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8.504918634259" backgroundQuery="1" createdVersion="3" refreshedVersion="8" minRefreshableVersion="3" recordCount="0" supportSubquery="1" supportAdvancedDrill="1" xr:uid="{ED07EB32-770C-44FA-84C8-9DADC1AB11AA}">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Range].[Invoice ID]" caption="Invoice ID" attribute="1" defaultMemberUniqueName="[Range].[Invoice ID].[All]" allUniqueName="[Range].[Invoice ID].[All]" dimensionUniqueName="[Range]" displayFolder="" count="0" memberValueDatatype="130" unbalanced="0"/>
    <cacheHierarchy uniqueName="[Range].[City Branch]" caption="City Branch" attribute="1" defaultMemberUniqueName="[Range].[City Branch].[All]" allUniqueName="[Range].[City Branch].[All]" dimensionUniqueName="[Range]" displayFolder="" count="2" memberValueDatatype="130" unbalanced="0"/>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Month]" caption="Month" attribute="1" defaultMemberUniqueName="[Range].[Month].[All]" allUniqueName="[Range].[Month].[All]" dimensionUniqueName="[Range]" displayFolder="" count="0" memberValueDatatype="130" unbalanced="0"/>
    <cacheHierarchy uniqueName="[Range].[Day]" caption="Day" attribute="1" defaultMemberUniqueName="[Range].[Day].[All]" allUniqueName="[Range].[Day].[All]" dimensionUniqueName="[Range]" displayFolder="" count="0" memberValueDatatype="130" unbalanced="0"/>
    <cacheHierarchy uniqueName="[Range].[Hour]" caption="Hour" attribute="1" defaultMemberUniqueName="[Range].[Hour].[All]" allUniqueName="[Range].[Hour].[All]" dimensionUniqueName="[Range]" displayFolder="" count="0" memberValueDatatype="130"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 caption="Gross margin %" attribute="1" defaultMemberUniqueName="[Range].[Gross margin %].[All]" allUniqueName="[Range].[Gross margin %].[All]" dimensionUniqueName="[Range]" displayFolder="" count="0" memberValueDatatype="130" unbalanced="0"/>
    <cacheHierarchy uniqueName="[Range].[Profit]" caption="Profit" attribute="1" defaultMemberUniqueName="[Range].[Profit].[All]" allUniqueName="[Range].[Profit].[All]" dimensionUniqueName="[Range]" displayFolder="" count="0" memberValueDatatype="5" unbalanced="0"/>
    <cacheHierarchy uniqueName="[Measures].[Revenue%]" caption="Revenue%" measure="1" displayFolder="" measureGroup="Range" count="0"/>
    <cacheHierarchy uniqueName="[Measures].[Sales% ]" caption="Sales% " measure="1" displayFolder="" measureGroup="Range" count="0"/>
    <cacheHierarchy uniqueName="[Measures].[Ave Revenue per Branch ]" caption="Ave Revenue per Branch "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16"/>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16"/>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6"/>
        </ext>
      </extLst>
    </cacheHierarchy>
    <cacheHierarchy uniqueName="[Measures].[Sum of Revenue]" caption="Sum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Revenue]" caption="Average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Quantity]" caption="Average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Quantity]" caption="Count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City Branch]" caption="Count of City Branch" measure="1" displayFolder="" measureGroup="Range"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1694904999"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568.597930555552" backgroundQuery="1" createdVersion="3" refreshedVersion="8" minRefreshableVersion="3" recordCount="0" supportSubquery="1" supportAdvancedDrill="1" xr:uid="{6B32B7E1-90C8-452F-9058-083553BBD77C}">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Range].[Invoice ID]" caption="Invoice ID" attribute="1" defaultMemberUniqueName="[Range].[Invoice ID].[All]" allUniqueName="[Range].[Invoice ID].[All]" dimensionUniqueName="[Range]" displayFolder="" count="0" memberValueDatatype="130" unbalanced="0"/>
    <cacheHierarchy uniqueName="[Range].[City Branch]" caption="City Branch" attribute="1" defaultMemberUniqueName="[Range].[City Branch].[All]" allUniqueName="[Range].[City Branch].[All]" dimensionUniqueName="[Range]" displayFolder="" count="0" memberValueDatatype="130" unbalanced="0"/>
    <cacheHierarchy uniqueName="[Range].[Customer type]" caption="Customer type" attribute="1" defaultMemberUniqueName="[Range].[Customer type].[All]" allUniqueName="[Range].[Customer type].[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Product line]" caption="Product line" attribute="1" defaultMemberUniqueName="[Range].[Product line].[All]" allUniqueName="[Range].[Product line].[All]" dimensionUniqueName="[Range]" displayFolder="" count="0" memberValueDatatype="130" unbalanced="0"/>
    <cacheHierarchy uniqueName="[Range].[Unit price]" caption="Unit price" attribute="1" defaultMemberUniqueName="[Range].[Unit price].[All]" allUniqueName="[Range].[Unit price].[All]" dimensionUniqueName="[Range]" displayFolder="" count="0" memberValueDatatype="5" unbalanced="0"/>
    <cacheHierarchy uniqueName="[Range].[Quantity]" caption="Quantity" attribute="1" defaultMemberUniqueName="[Range].[Quantity].[All]" allUniqueName="[Range].[Quantity].[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Time]" caption="Time" attribute="1" time="1" defaultMemberUniqueName="[Range].[Time].[All]" allUniqueName="[Range].[Time].[All]" dimensionUniqueName="[Range]" displayFolder="" count="0" memberValueDatatype="7" unbalanced="0"/>
    <cacheHierarchy uniqueName="[Range].[Month]" caption="Month" attribute="1" defaultMemberUniqueName="[Range].[Month].[All]" allUniqueName="[Range].[Month].[All]" dimensionUniqueName="[Range]" displayFolder="" count="2" memberValueDatatype="130" unbalanced="0"/>
    <cacheHierarchy uniqueName="[Range].[Day]" caption="Day" attribute="1" defaultMemberUniqueName="[Range].[Day].[All]" allUniqueName="[Range].[Day].[All]" dimensionUniqueName="[Range]" displayFolder="" count="0" memberValueDatatype="130" unbalanced="0"/>
    <cacheHierarchy uniqueName="[Range].[Hour]" caption="Hour" attribute="1" defaultMemberUniqueName="[Range].[Hour].[All]" allUniqueName="[Range].[Hour].[All]" dimensionUniqueName="[Range]" displayFolder="" count="0" memberValueDatatype="130" unbalanced="0"/>
    <cacheHierarchy uniqueName="[Range].[Payment]" caption="Payment" attribute="1" defaultMemberUniqueName="[Range].[Payment].[All]" allUniqueName="[Range].[Payment].[All]" dimensionUniqueName="[Range]" displayFolder="" count="0" memberValueDatatype="130" unbalanced="0"/>
    <cacheHierarchy uniqueName="[Range].[COGS]" caption="COGS" attribute="1" defaultMemberUniqueName="[Range].[COGS].[All]" allUniqueName="[Range].[COGS].[All]" dimensionUniqueName="[Range]" displayFolder="" count="0" memberValueDatatype="5" unbalanced="0"/>
    <cacheHierarchy uniqueName="[Range].[Gross margin %]" caption="Gross margin %" attribute="1" defaultMemberUniqueName="[Range].[Gross margin %].[All]" allUniqueName="[Range].[Gross margin %].[All]" dimensionUniqueName="[Range]" displayFolder="" count="0" memberValueDatatype="130" unbalanced="0"/>
    <cacheHierarchy uniqueName="[Range].[Profit]" caption="Profit" attribute="1" defaultMemberUniqueName="[Range].[Profit].[All]" allUniqueName="[Range].[Profit].[All]" dimensionUniqueName="[Range]" displayFolder="" count="0" memberValueDatatype="5" unbalanced="0"/>
    <cacheHierarchy uniqueName="[Measures].[Revenue%]" caption="Revenue%" measure="1" displayFolder="" measureGroup="Range" count="0"/>
    <cacheHierarchy uniqueName="[Measures].[Sales% ]" caption="Sales% " measure="1" displayFolder="" measureGroup="Range" count="0"/>
    <cacheHierarchy uniqueName="[Measures].[Ave Revenue per Branch ]" caption="Ave Revenue per Branch " measure="1" displayFolder="" measureGroup="Range" count="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rofit]" caption="Sum of Profit" measure="1" displayFolder="" measureGroup="Range" count="0" hidden="1">
      <extLst>
        <ext xmlns:x15="http://schemas.microsoft.com/office/spreadsheetml/2010/11/main" uri="{B97F6D7D-B522-45F9-BDA1-12C45D357490}">
          <x15:cacheHierarchy aggregatedColumn="16"/>
        </ext>
      </extLst>
    </cacheHierarchy>
    <cacheHierarchy uniqueName="[Measures].[Average of Profit]" caption="Average of Profit" measure="1" displayFolder="" measureGroup="Range" count="0" hidden="1">
      <extLst>
        <ext xmlns:x15="http://schemas.microsoft.com/office/spreadsheetml/2010/11/main" uri="{B97F6D7D-B522-45F9-BDA1-12C45D357490}">
          <x15:cacheHierarchy aggregatedColumn="16"/>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6"/>
        </ext>
      </extLst>
    </cacheHierarchy>
    <cacheHierarchy uniqueName="[Measures].[Sum of Revenue]" caption="Sum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Revenue]" caption="Average of Revenue" measure="1" displayFolder="" measureGroup="Range" count="0" hidden="1">
      <extLst>
        <ext xmlns:x15="http://schemas.microsoft.com/office/spreadsheetml/2010/11/main" uri="{B97F6D7D-B522-45F9-BDA1-12C45D357490}">
          <x15:cacheHierarchy aggregatedColumn="7"/>
        </ext>
      </extLst>
    </cacheHierarchy>
    <cacheHierarchy uniqueName="[Measures].[Average of Quantity]" caption="Average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Quantity]" caption="Count of Quantity" measure="1" displayFolder="" measureGroup="Range" count="0" hidden="1">
      <extLst>
        <ext xmlns:x15="http://schemas.microsoft.com/office/spreadsheetml/2010/11/main" uri="{B97F6D7D-B522-45F9-BDA1-12C45D357490}">
          <x15:cacheHierarchy aggregatedColumn="6"/>
        </ext>
      </extLst>
    </cacheHierarchy>
    <cacheHierarchy uniqueName="[Measures].[Count of City Branch]" caption="Count of City Branch" measure="1" displayFolder="" measureGroup="Range"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18896812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865268-0D8E-45D2-B1F3-79957AB03B48}" name="PivotTable2"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H18:I31" firstHeaderRow="1" firstDataRow="1" firstDataCol="1"/>
  <pivotFields count="4">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dataField="1" subtotalTop="0" showAll="0" defaultSubtotal="0"/>
    <pivotField axis="axisRow" allDrilled="1" subtotalTop="0" showAll="0" defaultSubtotal="0" defaultAttributeDrillState="1">
      <items count="3">
        <item x="1"/>
        <item x="0"/>
        <item x="2"/>
      </items>
    </pivotField>
  </pivotFields>
  <rowFields count="2">
    <field x="0"/>
    <field x="3"/>
  </rowFields>
  <rowItems count="13">
    <i>
      <x/>
    </i>
    <i r="1">
      <x/>
    </i>
    <i r="1">
      <x v="1"/>
    </i>
    <i r="1">
      <x v="2"/>
    </i>
    <i>
      <x v="1"/>
    </i>
    <i r="1">
      <x/>
    </i>
    <i r="1">
      <x v="1"/>
    </i>
    <i r="1">
      <x v="2"/>
    </i>
    <i>
      <x v="2"/>
    </i>
    <i r="1">
      <x/>
    </i>
    <i r="1">
      <x v="1"/>
    </i>
    <i r="1">
      <x v="2"/>
    </i>
    <i t="grand">
      <x/>
    </i>
  </rowItems>
  <colItems count="1">
    <i/>
  </colItems>
  <dataFields count="1">
    <dataField name="Revenue Growth%" fld="2" showDataAs="percentDiff" baseField="3" baseItem="1048828" numFmtId="10"/>
  </dataFields>
  <pivotHierarchies count="31">
    <pivotHierarchy dragToData="1"/>
    <pivotHierarchy dragToData="1"/>
    <pivotHierarchy multipleItemSelectionAllowed="1" dragToData="1"/>
    <pivotHierarchy multipleItemSelectionAllowed="1" dragToData="1"/>
    <pivotHierarchy multipleItemSelectionAllowed="1" dragToData="1">
      <members count="1" level="1">
        <member name="[Range].[Product line].&amp;[Electronic accessories]"/>
      </members>
    </pivotHierarchy>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ofit"/>
    <pivotHierarchy dragToData="1"/>
    <pivotHierarchy dragToData="1" caption="Revenue Growth%"/>
    <pivotHierarchy dragToData="1" caption="Average Sales%"/>
    <pivotHierarchy dragToData="1" caption="Average of Quantity"/>
    <pivotHierarchy dragToData="1" caption="Count of Quantity"/>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O$88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A5898A-568E-4CC4-B0D9-13CF875356EA}"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E11:F15" firstHeaderRow="1" firstDataRow="1" firstDataCol="1"/>
  <pivotFields count="3">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dataField="1" subtotalTop="0" showAll="0" defaultSubtotal="0"/>
  </pivotFields>
  <rowFields count="1">
    <field x="0"/>
  </rowFields>
  <rowItems count="4">
    <i>
      <x/>
    </i>
    <i>
      <x v="1"/>
    </i>
    <i>
      <x v="2"/>
    </i>
    <i t="grand">
      <x/>
    </i>
  </rowItems>
  <colItems count="1">
    <i/>
  </colItems>
  <dataFields count="1">
    <dataField name="Count of City Branch" fld="2" subtotal="count" baseField="0" baseItem="0"/>
  </dataFields>
  <chartFormats count="1">
    <chartFormat chart="8" format="2" series="1">
      <pivotArea type="data" outline="0" fieldPosition="0">
        <references count="1">
          <reference field="4294967294" count="1" selected="0">
            <x v="0"/>
          </reference>
        </references>
      </pivotArea>
    </chartFormat>
  </chartFormats>
  <pivotHierarchies count="31">
    <pivotHierarchy dragToData="1"/>
    <pivotHierarchy dragToData="1"/>
    <pivotHierarchy multipleItemSelectionAllowed="1" dragToData="1"/>
    <pivotHierarchy multipleItemSelectionAllowed="1" dragToData="1"/>
    <pivotHierarchy multipleItemSelectionAllowed="1" dragToData="1">
      <members count="1" level="1">
        <member name="[Range].[Product line].&amp;[Electronic accessories]"/>
      </members>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ofit"/>
    <pivotHierarchy dragToData="1"/>
    <pivotHierarchy dragToData="1"/>
    <pivotHierarchy dragToData="1" caption="Average Sales%"/>
    <pivotHierarchy dragToData="1" caption="Average of Quantity"/>
    <pivotHierarchy dragToData="1" caption="Count of Quantity"/>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O$88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6000000}" name="PivotTable9" cacheId="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H2:I9" firstHeaderRow="1" firstDataRow="1" firstDataCol="1"/>
  <pivotFields count="3">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7">
    <i>
      <x v="2"/>
    </i>
    <i>
      <x v="4"/>
    </i>
    <i>
      <x v="5"/>
    </i>
    <i>
      <x v="1"/>
    </i>
    <i>
      <x v="3"/>
    </i>
    <i>
      <x/>
    </i>
    <i t="grand">
      <x/>
    </i>
  </rowItems>
  <colItems count="1">
    <i/>
  </colItems>
  <dataFields count="1">
    <dataField name="Revenue Share%" fld="0" showDataAs="percentOfTotal" baseField="1" baseItem="0" numFmtId="10"/>
  </dataField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0"/>
          </reference>
        </references>
      </pivotArea>
    </chartFormat>
    <chartFormat chart="2" format="10">
      <pivotArea type="data" outline="0" fieldPosition="0">
        <references count="2">
          <reference field="4294967294" count="1" selected="0">
            <x v="0"/>
          </reference>
          <reference field="1" count="1" selected="0">
            <x v="1"/>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2" format="12">
      <pivotArea type="data" outline="0" fieldPosition="0">
        <references count="2">
          <reference field="4294967294" count="1" selected="0">
            <x v="0"/>
          </reference>
          <reference field="1" count="1" selected="0">
            <x v="3"/>
          </reference>
        </references>
      </pivotArea>
    </chartFormat>
    <chartFormat chart="2" format="13">
      <pivotArea type="data" outline="0" fieldPosition="0">
        <references count="2">
          <reference field="4294967294" count="1" selected="0">
            <x v="0"/>
          </reference>
          <reference field="1" count="1" selected="0">
            <x v="4"/>
          </reference>
        </references>
      </pivotArea>
    </chartFormat>
    <chartFormat chart="2" format="14">
      <pivotArea type="data" outline="0" fieldPosition="0">
        <references count="2">
          <reference field="4294967294" count="1" selected="0">
            <x v="0"/>
          </reference>
          <reference field="1" count="1" selected="0">
            <x v="5"/>
          </reference>
        </references>
      </pivotArea>
    </chartFormat>
  </chartFormats>
  <pivotHierarchies count="3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ofit"/>
    <pivotHierarchy dragToData="1"/>
    <pivotHierarchy dragToData="1" caption="Revenue Share%"/>
    <pivotHierarchy dragToData="1" caption="Average Sales%"/>
    <pivotHierarchy dragToData="1" caption="Average of Quantity"/>
    <pivotHierarchy dragToData="1" caption="Count of Quantity"/>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O$88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8" cacheId="10" applyNumberFormats="0" applyBorderFormats="0" applyFontFormats="0" applyPatternFormats="0" applyAlignmentFormats="0" applyWidthHeightFormats="1" dataCaption="Values" updatedVersion="8" minRefreshableVersion="3" visualTotals="0" useAutoFormatting="1" subtotalHiddenItems="1" itemPrintTitles="1" createdVersion="8" indent="0" outline="1" outlineData="1" multipleFieldFilters="0" chartFormat="3">
  <location ref="B9:C38" firstHeaderRow="1" firstDataRow="1" firstDataCol="1"/>
  <pivotFields count="4">
    <pivotField axis="axisRow" allDrilled="1" subtotalTop="0" showAll="0" defaultSubtotal="0" defaultAttributeDrillState="1">
      <items count="7">
        <item x="1"/>
        <item x="5"/>
        <item x="6"/>
        <item x="4"/>
        <item x="0"/>
        <item x="2"/>
        <item x="3"/>
      </items>
    </pivotField>
    <pivotField axis="axisRow" allDrilled="1" subtotalTop="0" showAll="0" measureFilter="1" defaultSubtotal="0" defaultAttributeDrillState="1">
      <items count="9">
        <item x="1"/>
        <item x="3"/>
        <item x="0"/>
        <item x="6"/>
        <item x="8"/>
        <item x="2"/>
        <item x="4"/>
        <item x="7"/>
        <item x="5"/>
      </items>
    </pivotField>
    <pivotField dataField="1" subtotalTop="0" showAll="0" defaultSubtotal="0"/>
    <pivotField allDrilled="1" subtotalTop="0" showAll="0" dataSourceSort="1" defaultSubtotal="0" defaultAttributeDrillState="1"/>
  </pivotFields>
  <rowFields count="2">
    <field x="0"/>
    <field x="1"/>
  </rowFields>
  <rowItems count="29">
    <i>
      <x/>
    </i>
    <i r="1">
      <x v="1"/>
    </i>
    <i r="1">
      <x v="6"/>
    </i>
    <i r="1">
      <x v="8"/>
    </i>
    <i>
      <x v="1"/>
    </i>
    <i r="1">
      <x/>
    </i>
    <i r="1">
      <x v="5"/>
    </i>
    <i r="1">
      <x v="6"/>
    </i>
    <i>
      <x v="2"/>
    </i>
    <i r="1">
      <x v="2"/>
    </i>
    <i r="1">
      <x v="5"/>
    </i>
    <i r="1">
      <x v="6"/>
    </i>
    <i>
      <x v="3"/>
    </i>
    <i r="1">
      <x/>
    </i>
    <i r="1">
      <x v="3"/>
    </i>
    <i r="1">
      <x v="4"/>
    </i>
    <i>
      <x v="4"/>
    </i>
    <i r="1">
      <x/>
    </i>
    <i r="1">
      <x v="2"/>
    </i>
    <i r="1">
      <x v="5"/>
    </i>
    <i>
      <x v="5"/>
    </i>
    <i r="1">
      <x v="3"/>
    </i>
    <i r="1">
      <x v="5"/>
    </i>
    <i r="1">
      <x v="7"/>
    </i>
    <i>
      <x v="6"/>
    </i>
    <i r="1">
      <x v="1"/>
    </i>
    <i r="1">
      <x v="3"/>
    </i>
    <i r="1">
      <x v="5"/>
    </i>
    <i t="grand">
      <x/>
    </i>
  </rowItems>
  <colItems count="1">
    <i/>
  </colItems>
  <dataFields count="1">
    <dataField name="Sum of Revenue" fld="2" baseField="0" baseItem="0" numFmtId="10">
      <extLst>
        <ext xmlns:x14="http://schemas.microsoft.com/office/spreadsheetml/2009/9/main" uri="{E15A36E0-9728-4e99-A89B-3F7291B0FE68}">
          <x14:dataField pivotShowAs="percentOfParent"/>
        </ext>
      </extLst>
    </dataField>
  </dataFields>
  <formats count="2">
    <format dxfId="3">
      <pivotArea outline="0" collapsedLevelsAreSubtotals="1" fieldPosition="0"/>
    </format>
    <format dxfId="2">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ofit"/>
    <pivotHierarchy dragToData="1"/>
    <pivotHierarchy dragToData="1"/>
    <pivotHierarchy dragToData="1" caption="Average Sales%"/>
    <pivotHierarchy dragToData="1" caption="Average of Quantity"/>
    <pivotHierarchy dragToData="1" caption="Count of Quantity"/>
    <pivotHierarchy dragToRow="0" dragToCol="0" dragToPage="0" dragToData="1"/>
    <pivotHierarchy dragToData="1"/>
  </pivotHierarchies>
  <pivotTableStyleInfo name="PivotStyleLight16" showRowHeaders="1" showColHeaders="1" showRowStripes="0" showColStripes="0" showLastColumn="1"/>
  <filters count="1">
    <filter fld="1" type="count" id="3" iMeasureHier="25">
      <autoFilter ref="A1">
        <filterColumn colId="0">
          <top10 val="3" filterVal="3"/>
        </filterColumn>
      </autoFilter>
    </filter>
  </filters>
  <rowHierarchiesUsage count="2">
    <rowHierarchyUsage hierarchyUsage="1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O$88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7"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B2:F7" firstHeaderRow="1" firstDataRow="2" firstDataCol="1"/>
  <pivotFields count="4">
    <pivotField dataField="1" subtotalTop="0" showAll="0" defaultSubtotal="0"/>
    <pivotField axis="axisCol" allDrilled="1" subtotalTop="0" showAll="0" defaultSubtotal="0" defaultAttributeDrillState="1">
      <items count="3">
        <item x="0"/>
        <item x="1"/>
        <item x="2"/>
      </items>
    </pivotField>
    <pivotField axis="axisRow" allDrilled="1" subtotalTop="0" showAll="0" sortType="ascending" defaultSubtotal="0" defaultAttributeDrillState="1">
      <items count="3">
        <item x="1"/>
        <item x="0"/>
        <item x="2"/>
      </items>
    </pivotField>
    <pivotField allDrilled="1" subtotalTop="0" showAll="0" dataSourceSort="1" defaultSubtotal="0" defaultAttributeDrillState="1"/>
  </pivotFields>
  <rowFields count="1">
    <field x="2"/>
  </rowFields>
  <rowItems count="4">
    <i>
      <x/>
    </i>
    <i>
      <x v="1"/>
    </i>
    <i>
      <x v="2"/>
    </i>
    <i t="grand">
      <x/>
    </i>
  </rowItems>
  <colFields count="1">
    <field x="1"/>
  </colFields>
  <colItems count="4">
    <i>
      <x/>
    </i>
    <i>
      <x v="1"/>
    </i>
    <i>
      <x v="2"/>
    </i>
    <i t="grand">
      <x/>
    </i>
  </colItems>
  <dataFields count="1">
    <dataField name="Sum of Revenue" fld="0" baseField="0" baseItem="0" numFmtId="167"/>
  </dataFields>
  <formats count="1">
    <format dxfId="4">
      <pivotArea outline="0" collapsedLevelsAreSubtotals="1" fieldPosition="0"/>
    </format>
  </formats>
  <chartFormats count="9">
    <chartFormat chart="7" format="7" series="1">
      <pivotArea type="data" outline="0" fieldPosition="0">
        <references count="2">
          <reference field="4294967294" count="1" selected="0">
            <x v="0"/>
          </reference>
          <reference field="1" count="1" selected="0">
            <x v="0"/>
          </reference>
        </references>
      </pivotArea>
    </chartFormat>
    <chartFormat chart="7" format="8" series="1">
      <pivotArea type="data" outline="0" fieldPosition="0">
        <references count="2">
          <reference field="4294967294" count="1" selected="0">
            <x v="0"/>
          </reference>
          <reference field="1" count="1" selected="0">
            <x v="1"/>
          </reference>
        </references>
      </pivotArea>
    </chartFormat>
    <chartFormat chart="7" format="9" series="1">
      <pivotArea type="data" outline="0" fieldPosition="0">
        <references count="2">
          <reference field="4294967294" count="1" selected="0">
            <x v="0"/>
          </reference>
          <reference field="1" count="1" selected="0">
            <x v="2"/>
          </reference>
        </references>
      </pivotArea>
    </chartFormat>
    <chartFormat chart="7" format="10">
      <pivotArea type="data" outline="0" fieldPosition="0">
        <references count="3">
          <reference field="4294967294" count="1" selected="0">
            <x v="0"/>
          </reference>
          <reference field="1" count="1" selected="0">
            <x v="2"/>
          </reference>
          <reference field="2" count="1" selected="0">
            <x v="0"/>
          </reference>
        </references>
      </pivotArea>
    </chartFormat>
    <chartFormat chart="7" format="11">
      <pivotArea type="data" outline="0" fieldPosition="0">
        <references count="3">
          <reference field="4294967294" count="1" selected="0">
            <x v="0"/>
          </reference>
          <reference field="1" count="1" selected="0">
            <x v="2"/>
          </reference>
          <reference field="2" count="1" selected="0">
            <x v="1"/>
          </reference>
        </references>
      </pivotArea>
    </chartFormat>
    <chartFormat chart="7" format="12">
      <pivotArea type="data" outline="0" fieldPosition="0">
        <references count="3">
          <reference field="4294967294" count="1" selected="0">
            <x v="0"/>
          </reference>
          <reference field="1" count="1" selected="0">
            <x v="2"/>
          </reference>
          <reference field="2" count="1" selected="0">
            <x v="2"/>
          </reference>
        </references>
      </pivotArea>
    </chartFormat>
    <chartFormat chart="7" format="13">
      <pivotArea type="data" outline="0" fieldPosition="0">
        <references count="3">
          <reference field="4294967294" count="1" selected="0">
            <x v="0"/>
          </reference>
          <reference field="1" count="1" selected="0">
            <x v="1"/>
          </reference>
          <reference field="2" count="1" selected="0">
            <x v="1"/>
          </reference>
        </references>
      </pivotArea>
    </chartFormat>
    <chartFormat chart="7" format="14">
      <pivotArea type="data" outline="0" fieldPosition="0">
        <references count="3">
          <reference field="4294967294" count="1" selected="0">
            <x v="0"/>
          </reference>
          <reference field="1" count="1" selected="0">
            <x v="0"/>
          </reference>
          <reference field="2" count="1" selected="0">
            <x v="1"/>
          </reference>
        </references>
      </pivotArea>
    </chartFormat>
    <chartFormat chart="7" format="15">
      <pivotArea type="data" outline="0" fieldPosition="0">
        <references count="3">
          <reference field="4294967294" count="1" selected="0">
            <x v="0"/>
          </reference>
          <reference field="1" count="1" selected="0">
            <x v="0"/>
          </reference>
          <reference field="2" count="1" selected="0">
            <x v="2"/>
          </reference>
        </references>
      </pivotArea>
    </chartFormat>
  </chartFormats>
  <pivotHierarchies count="3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ange].[Payment].&amp;[Cash]"/>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ofit"/>
    <pivotHierarchy dragToData="1"/>
    <pivotHierarchy dragToData="1"/>
    <pivotHierarchy dragToData="1" caption="Average of Revenue2"/>
    <pivotHierarchy dragToData="1" caption="Average of Quantity"/>
    <pivotHierarchy dragToData="1" caption="Count of Quantity"/>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O$88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6"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H11:I15" firstHeaderRow="1" firstDataRow="1" firstDataCol="1"/>
  <pivotFields count="4">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4">
    <i>
      <x/>
    </i>
    <i>
      <x v="1"/>
    </i>
    <i>
      <x v="2"/>
    </i>
    <i t="grand">
      <x/>
    </i>
  </rowItems>
  <colItems count="1">
    <i/>
  </colItems>
  <dataFields count="1">
    <dataField name="Average Sales%" fld="0" subtotal="average" showDataAs="percentOfTotal" baseField="0" baseItem="0" numFmtId="10"/>
  </dataFields>
  <chartFormats count="1">
    <chartFormat chart="5" format="2" series="1">
      <pivotArea type="data" outline="0" fieldPosition="0">
        <references count="1">
          <reference field="4294967294" count="1" selected="0">
            <x v="0"/>
          </reference>
        </references>
      </pivotArea>
    </chartFormat>
  </chartFormats>
  <pivotHierarchies count="31">
    <pivotHierarchy dragToData="1"/>
    <pivotHierarchy dragToData="1"/>
    <pivotHierarchy multipleItemSelectionAllowed="1" dragToData="1"/>
    <pivotHierarchy multipleItemSelectionAllowed="1" dragToData="1"/>
    <pivotHierarchy multipleItemSelectionAllowed="1" dragToData="1">
      <members count="1" level="1">
        <member name="[Range].[Product line].&amp;[Electronic accessories]"/>
      </members>
    </pivotHierarchy>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ofit"/>
    <pivotHierarchy dragToData="1"/>
    <pivotHierarchy dragToData="1"/>
    <pivotHierarchy dragToData="1" caption="Average Sales%"/>
    <pivotHierarchy dragToData="1" caption="Average of Quantity"/>
    <pivotHierarchy dragToData="1" caption="Count of Quantity"/>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O$88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655A3CAD-B01C-4E9C-9115-FC798644BE70}" sourceName="[Range].[City Branch]">
  <pivotTables>
    <pivotTable tabId="3" name="PivotTable8"/>
    <pivotTable tabId="3" name="PivotTable9"/>
  </pivotTables>
  <data>
    <olap pivotCacheId="1694904999">
      <levels count="2">
        <level uniqueName="[Range].[City Branch].[(All)]" sourceCaption="(All)" count="0"/>
        <level uniqueName="[Range].[City Branch].[City Branch]" sourceCaption="City Branch" count="3">
          <ranges>
            <range startItem="0">
              <i n="[Range].[City Branch].&amp;[Mandalay]" c="Mandalay"/>
              <i n="[Range].[City Branch].&amp;[Naypyitaw]" c="Naypyitaw"/>
              <i n="[Range].[City Branch].&amp;[Yangon]" c="Yangon"/>
            </range>
          </ranges>
        </level>
      </levels>
      <selections count="1">
        <selection n="[Range].[City Branc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A8F260B-E1CB-4DDB-BFD0-2C526510C061}" sourceName="[Range].[Month]">
  <pivotTables>
    <pivotTable tabId="3" name="PivotTable6"/>
    <pivotTable tabId="3" name="PivotTable2"/>
  </pivotTables>
  <data>
    <olap pivotCacheId="188968129">
      <levels count="2">
        <level uniqueName="[Range].[Month].[(All)]" sourceCaption="(All)" count="0"/>
        <level uniqueName="[Range].[Month].[Month]" sourceCaption="Month" count="3" sortOrder="ascending">
          <ranges>
            <range startItem="0">
              <i n="[Range].[Month].&amp;[Feb]" c="Feb"/>
              <i n="[Range].[Month].&amp;[Jan]" c="Jan"/>
              <i n="[Range].[Month].&amp;[Mar]" c="Mar"/>
            </range>
          </ranges>
        </level>
      </levels>
      <selections count="1">
        <selection n="[Range].[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186D9D58-D621-4189-8D4A-019B2AA61470}" cache="Slicer_Branch" caption="Branch" level="1" rowHeight="234950"/>
  <slicer name="Month" xr10:uid="{D84A65A8-75A3-458B-92B8-E40E6B79B252}" cache="Slicer_Month" caption="Month"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CA5CB-DCAC-42D3-BEC5-BCD26D0046E3}">
  <dimension ref="A1:N1001"/>
  <sheetViews>
    <sheetView workbookViewId="0">
      <selection activeCell="I998" sqref="I998"/>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v>74.69</v>
      </c>
      <c r="G2">
        <v>7</v>
      </c>
      <c r="H2">
        <v>548.97149999999999</v>
      </c>
      <c r="I2" s="1">
        <v>43470</v>
      </c>
      <c r="J2" s="2">
        <v>0.54722222222222217</v>
      </c>
      <c r="K2" t="s">
        <v>19</v>
      </c>
      <c r="L2">
        <v>522.83000000000004</v>
      </c>
      <c r="M2">
        <v>4.7619047620000003</v>
      </c>
      <c r="N2">
        <v>26.141500000000001</v>
      </c>
    </row>
    <row r="3" spans="1:14" x14ac:dyDescent="0.3">
      <c r="A3" t="s">
        <v>20</v>
      </c>
      <c r="B3" t="s">
        <v>21</v>
      </c>
      <c r="C3" t="s">
        <v>22</v>
      </c>
      <c r="D3" t="s">
        <v>17</v>
      </c>
      <c r="E3" t="s">
        <v>23</v>
      </c>
      <c r="F3">
        <v>15.28</v>
      </c>
      <c r="G3">
        <v>5</v>
      </c>
      <c r="H3">
        <v>80.22</v>
      </c>
      <c r="I3" s="1">
        <v>43532</v>
      </c>
      <c r="J3" s="2">
        <v>0.4368055555555555</v>
      </c>
      <c r="K3" t="s">
        <v>24</v>
      </c>
      <c r="L3">
        <v>76.400000000000006</v>
      </c>
      <c r="M3">
        <v>4.7619047620000003</v>
      </c>
      <c r="N3">
        <v>3.82</v>
      </c>
    </row>
    <row r="4" spans="1:14" x14ac:dyDescent="0.3">
      <c r="A4" t="s">
        <v>25</v>
      </c>
      <c r="B4" t="s">
        <v>15</v>
      </c>
      <c r="C4" t="s">
        <v>22</v>
      </c>
      <c r="D4" t="s">
        <v>26</v>
      </c>
      <c r="E4" t="s">
        <v>27</v>
      </c>
      <c r="F4">
        <v>46.33</v>
      </c>
      <c r="G4">
        <v>7</v>
      </c>
      <c r="H4">
        <v>340.52550000000002</v>
      </c>
      <c r="I4" s="1">
        <v>43527</v>
      </c>
      <c r="J4" s="2">
        <v>0.55763888888888891</v>
      </c>
      <c r="K4" t="s">
        <v>28</v>
      </c>
      <c r="L4">
        <v>324.31</v>
      </c>
      <c r="M4">
        <v>4.7619047620000003</v>
      </c>
      <c r="N4">
        <v>16.215499999999999</v>
      </c>
    </row>
    <row r="5" spans="1:14" x14ac:dyDescent="0.3">
      <c r="A5" t="s">
        <v>29</v>
      </c>
      <c r="B5" t="s">
        <v>15</v>
      </c>
      <c r="C5" t="s">
        <v>16</v>
      </c>
      <c r="D5" t="s">
        <v>26</v>
      </c>
      <c r="E5" t="s">
        <v>18</v>
      </c>
      <c r="F5">
        <v>58.22</v>
      </c>
      <c r="G5">
        <v>8</v>
      </c>
      <c r="H5">
        <v>489.048</v>
      </c>
      <c r="I5" s="1">
        <v>43492</v>
      </c>
      <c r="J5" s="2">
        <v>0.85625000000000007</v>
      </c>
      <c r="K5" t="s">
        <v>19</v>
      </c>
      <c r="L5">
        <v>465.76</v>
      </c>
      <c r="M5">
        <v>4.7619047620000003</v>
      </c>
      <c r="N5">
        <v>23.288</v>
      </c>
    </row>
    <row r="6" spans="1:14" x14ac:dyDescent="0.3">
      <c r="A6" t="s">
        <v>30</v>
      </c>
      <c r="B6" t="s">
        <v>15</v>
      </c>
      <c r="C6" t="s">
        <v>22</v>
      </c>
      <c r="D6" t="s">
        <v>26</v>
      </c>
      <c r="E6" t="s">
        <v>31</v>
      </c>
      <c r="F6">
        <v>86.31</v>
      </c>
      <c r="G6">
        <v>7</v>
      </c>
      <c r="H6">
        <v>634.37850000000003</v>
      </c>
      <c r="I6" s="1">
        <v>43504</v>
      </c>
      <c r="J6" s="2">
        <v>0.44236111111111115</v>
      </c>
      <c r="K6" t="s">
        <v>19</v>
      </c>
      <c r="L6">
        <v>604.16999999999996</v>
      </c>
      <c r="M6">
        <v>4.7619047620000003</v>
      </c>
      <c r="N6">
        <v>30.208500000000001</v>
      </c>
    </row>
    <row r="7" spans="1:14" x14ac:dyDescent="0.3">
      <c r="A7" t="s">
        <v>32</v>
      </c>
      <c r="B7" t="s">
        <v>21</v>
      </c>
      <c r="C7" t="s">
        <v>22</v>
      </c>
      <c r="D7" t="s">
        <v>26</v>
      </c>
      <c r="E7" t="s">
        <v>23</v>
      </c>
      <c r="F7">
        <v>85.39</v>
      </c>
      <c r="G7">
        <v>7</v>
      </c>
      <c r="H7">
        <v>627.61649999999997</v>
      </c>
      <c r="I7" s="1">
        <v>43549</v>
      </c>
      <c r="J7" s="2">
        <v>0.77083333333333337</v>
      </c>
      <c r="K7" t="s">
        <v>19</v>
      </c>
      <c r="L7">
        <v>597.73</v>
      </c>
      <c r="M7">
        <v>4.7619047620000003</v>
      </c>
      <c r="N7">
        <v>29.886500000000002</v>
      </c>
    </row>
    <row r="8" spans="1:14" x14ac:dyDescent="0.3">
      <c r="A8" t="s">
        <v>33</v>
      </c>
      <c r="B8" t="s">
        <v>15</v>
      </c>
      <c r="C8" t="s">
        <v>16</v>
      </c>
      <c r="D8" t="s">
        <v>17</v>
      </c>
      <c r="E8" t="s">
        <v>23</v>
      </c>
      <c r="F8">
        <v>68.84</v>
      </c>
      <c r="G8">
        <v>6</v>
      </c>
      <c r="H8">
        <v>433.69200000000001</v>
      </c>
      <c r="I8" s="1">
        <v>43521</v>
      </c>
      <c r="J8" s="2">
        <v>0.60833333333333328</v>
      </c>
      <c r="K8" t="s">
        <v>19</v>
      </c>
      <c r="L8">
        <v>413.04</v>
      </c>
      <c r="M8">
        <v>4.7619047620000003</v>
      </c>
      <c r="N8">
        <v>20.652000000000001</v>
      </c>
    </row>
    <row r="9" spans="1:14" x14ac:dyDescent="0.3">
      <c r="A9" t="s">
        <v>34</v>
      </c>
      <c r="B9" t="s">
        <v>21</v>
      </c>
      <c r="C9" t="s">
        <v>22</v>
      </c>
      <c r="D9" t="s">
        <v>17</v>
      </c>
      <c r="E9" t="s">
        <v>27</v>
      </c>
      <c r="F9">
        <v>73.56</v>
      </c>
      <c r="G9">
        <v>10</v>
      </c>
      <c r="H9">
        <v>772.38</v>
      </c>
      <c r="I9" s="1">
        <v>43520</v>
      </c>
      <c r="J9" s="2">
        <v>0.48472222222222222</v>
      </c>
      <c r="K9" t="s">
        <v>19</v>
      </c>
      <c r="L9">
        <v>735.6</v>
      </c>
      <c r="M9">
        <v>4.7619047620000003</v>
      </c>
      <c r="N9">
        <v>36.78</v>
      </c>
    </row>
    <row r="10" spans="1:14" x14ac:dyDescent="0.3">
      <c r="A10" t="s">
        <v>35</v>
      </c>
      <c r="B10" t="s">
        <v>15</v>
      </c>
      <c r="C10" t="s">
        <v>16</v>
      </c>
      <c r="D10" t="s">
        <v>17</v>
      </c>
      <c r="E10" t="s">
        <v>18</v>
      </c>
      <c r="F10">
        <v>36.26</v>
      </c>
      <c r="G10">
        <v>2</v>
      </c>
      <c r="H10">
        <v>76.146000000000001</v>
      </c>
      <c r="I10" s="1">
        <v>43475</v>
      </c>
      <c r="J10" s="2">
        <v>0.71875</v>
      </c>
      <c r="K10" t="s">
        <v>28</v>
      </c>
      <c r="L10">
        <v>72.52</v>
      </c>
      <c r="M10">
        <v>4.7619047620000003</v>
      </c>
      <c r="N10">
        <v>3.6259999999999999</v>
      </c>
    </row>
    <row r="11" spans="1:14" x14ac:dyDescent="0.3">
      <c r="A11" t="s">
        <v>36</v>
      </c>
      <c r="B11" t="s">
        <v>37</v>
      </c>
      <c r="C11" t="s">
        <v>16</v>
      </c>
      <c r="D11" t="s">
        <v>17</v>
      </c>
      <c r="E11" t="s">
        <v>38</v>
      </c>
      <c r="F11">
        <v>54.84</v>
      </c>
      <c r="G11">
        <v>3</v>
      </c>
      <c r="H11">
        <v>172.74600000000001</v>
      </c>
      <c r="I11" s="1">
        <v>43516</v>
      </c>
      <c r="J11" s="2">
        <v>0.56041666666666667</v>
      </c>
      <c r="K11" t="s">
        <v>28</v>
      </c>
      <c r="L11">
        <v>164.52</v>
      </c>
      <c r="M11">
        <v>4.7619047620000003</v>
      </c>
      <c r="N11">
        <v>8.2260000000000009</v>
      </c>
    </row>
    <row r="12" spans="1:14" x14ac:dyDescent="0.3">
      <c r="A12" t="s">
        <v>39</v>
      </c>
      <c r="B12" t="s">
        <v>37</v>
      </c>
      <c r="C12" t="s">
        <v>16</v>
      </c>
      <c r="D12" t="s">
        <v>17</v>
      </c>
      <c r="E12" t="s">
        <v>40</v>
      </c>
      <c r="F12">
        <v>14.48</v>
      </c>
      <c r="G12">
        <v>4</v>
      </c>
      <c r="H12">
        <v>60.816000000000003</v>
      </c>
      <c r="I12" s="1">
        <v>43502</v>
      </c>
      <c r="J12" s="2">
        <v>0.75486111111111109</v>
      </c>
      <c r="K12" t="s">
        <v>19</v>
      </c>
      <c r="L12">
        <v>57.92</v>
      </c>
      <c r="M12">
        <v>4.7619047620000003</v>
      </c>
      <c r="N12">
        <v>2.8959999999999999</v>
      </c>
    </row>
    <row r="13" spans="1:14" x14ac:dyDescent="0.3">
      <c r="A13" t="s">
        <v>41</v>
      </c>
      <c r="B13" t="s">
        <v>37</v>
      </c>
      <c r="C13" t="s">
        <v>16</v>
      </c>
      <c r="D13" t="s">
        <v>26</v>
      </c>
      <c r="E13" t="s">
        <v>23</v>
      </c>
      <c r="F13">
        <v>25.51</v>
      </c>
      <c r="G13">
        <v>4</v>
      </c>
      <c r="H13">
        <v>107.142</v>
      </c>
      <c r="I13" s="1">
        <v>43533</v>
      </c>
      <c r="J13" s="2">
        <v>0.7104166666666667</v>
      </c>
      <c r="K13" t="s">
        <v>24</v>
      </c>
      <c r="L13">
        <v>102.04</v>
      </c>
      <c r="M13">
        <v>4.7619047620000003</v>
      </c>
      <c r="N13">
        <v>5.1020000000000003</v>
      </c>
    </row>
    <row r="14" spans="1:14" x14ac:dyDescent="0.3">
      <c r="A14" t="s">
        <v>42</v>
      </c>
      <c r="B14" t="s">
        <v>15</v>
      </c>
      <c r="C14" t="s">
        <v>22</v>
      </c>
      <c r="D14" t="s">
        <v>17</v>
      </c>
      <c r="E14" t="s">
        <v>23</v>
      </c>
      <c r="F14">
        <v>46.95</v>
      </c>
      <c r="G14">
        <v>5</v>
      </c>
      <c r="H14">
        <v>246.48750000000001</v>
      </c>
      <c r="I14" s="1">
        <v>43508</v>
      </c>
      <c r="J14" s="2">
        <v>0.43402777777777773</v>
      </c>
      <c r="K14" t="s">
        <v>19</v>
      </c>
      <c r="L14">
        <v>234.75</v>
      </c>
      <c r="M14">
        <v>4.7619047620000003</v>
      </c>
      <c r="N14">
        <v>11.737500000000001</v>
      </c>
    </row>
    <row r="15" spans="1:14" x14ac:dyDescent="0.3">
      <c r="A15" t="s">
        <v>43</v>
      </c>
      <c r="B15" t="s">
        <v>15</v>
      </c>
      <c r="C15" t="s">
        <v>22</v>
      </c>
      <c r="D15" t="s">
        <v>26</v>
      </c>
      <c r="E15" t="s">
        <v>38</v>
      </c>
      <c r="F15">
        <v>43.19</v>
      </c>
      <c r="G15">
        <v>10</v>
      </c>
      <c r="H15">
        <v>453.495</v>
      </c>
      <c r="I15" s="1">
        <v>43503</v>
      </c>
      <c r="J15" s="2">
        <v>0.70000000000000007</v>
      </c>
      <c r="K15" t="s">
        <v>19</v>
      </c>
      <c r="L15">
        <v>431.9</v>
      </c>
      <c r="M15">
        <v>4.7619047620000003</v>
      </c>
      <c r="N15">
        <v>21.594999999999999</v>
      </c>
    </row>
    <row r="16" spans="1:14" x14ac:dyDescent="0.3">
      <c r="A16" t="s">
        <v>44</v>
      </c>
      <c r="B16" t="s">
        <v>15</v>
      </c>
      <c r="C16" t="s">
        <v>22</v>
      </c>
      <c r="D16" t="s">
        <v>17</v>
      </c>
      <c r="E16" t="s">
        <v>18</v>
      </c>
      <c r="F16">
        <v>71.38</v>
      </c>
      <c r="G16">
        <v>10</v>
      </c>
      <c r="H16">
        <v>749.49</v>
      </c>
      <c r="I16" s="1">
        <v>43553</v>
      </c>
      <c r="J16" s="2">
        <v>0.80625000000000002</v>
      </c>
      <c r="K16" t="s">
        <v>24</v>
      </c>
      <c r="L16">
        <v>713.8</v>
      </c>
      <c r="M16">
        <v>4.7619047620000003</v>
      </c>
      <c r="N16">
        <v>35.69</v>
      </c>
    </row>
    <row r="17" spans="1:14" x14ac:dyDescent="0.3">
      <c r="A17" t="s">
        <v>45</v>
      </c>
      <c r="B17" t="s">
        <v>37</v>
      </c>
      <c r="C17" t="s">
        <v>16</v>
      </c>
      <c r="D17" t="s">
        <v>17</v>
      </c>
      <c r="E17" t="s">
        <v>31</v>
      </c>
      <c r="F17">
        <v>93.72</v>
      </c>
      <c r="G17">
        <v>6</v>
      </c>
      <c r="H17">
        <v>590.43600000000004</v>
      </c>
      <c r="I17" s="1">
        <v>43480</v>
      </c>
      <c r="J17" s="2">
        <v>0.67986111111111114</v>
      </c>
      <c r="K17" t="s">
        <v>24</v>
      </c>
      <c r="L17">
        <v>562.32000000000005</v>
      </c>
      <c r="M17">
        <v>4.7619047620000003</v>
      </c>
      <c r="N17">
        <v>28.116</v>
      </c>
    </row>
    <row r="18" spans="1:14" x14ac:dyDescent="0.3">
      <c r="A18" t="s">
        <v>46</v>
      </c>
      <c r="B18" t="s">
        <v>15</v>
      </c>
      <c r="C18" t="s">
        <v>16</v>
      </c>
      <c r="D18" t="s">
        <v>17</v>
      </c>
      <c r="E18" t="s">
        <v>18</v>
      </c>
      <c r="F18">
        <v>68.930000000000007</v>
      </c>
      <c r="G18">
        <v>7</v>
      </c>
      <c r="H18">
        <v>506.63549999999998</v>
      </c>
      <c r="I18" s="1">
        <v>43535</v>
      </c>
      <c r="J18" s="2">
        <v>0.4604166666666667</v>
      </c>
      <c r="K18" t="s">
        <v>28</v>
      </c>
      <c r="L18">
        <v>482.51</v>
      </c>
      <c r="M18">
        <v>4.7619047620000003</v>
      </c>
      <c r="N18">
        <v>24.125499999999999</v>
      </c>
    </row>
    <row r="19" spans="1:14" x14ac:dyDescent="0.3">
      <c r="A19" t="s">
        <v>47</v>
      </c>
      <c r="B19" t="s">
        <v>15</v>
      </c>
      <c r="C19" t="s">
        <v>22</v>
      </c>
      <c r="D19" t="s">
        <v>26</v>
      </c>
      <c r="E19" t="s">
        <v>31</v>
      </c>
      <c r="F19">
        <v>72.61</v>
      </c>
      <c r="G19">
        <v>6</v>
      </c>
      <c r="H19">
        <v>457.44299999999998</v>
      </c>
      <c r="I19" s="1">
        <v>43466</v>
      </c>
      <c r="J19" s="2">
        <v>0.44375000000000003</v>
      </c>
      <c r="K19" t="s">
        <v>28</v>
      </c>
      <c r="L19">
        <v>435.66</v>
      </c>
      <c r="M19">
        <v>4.7619047620000003</v>
      </c>
      <c r="N19">
        <v>21.783000000000001</v>
      </c>
    </row>
    <row r="20" spans="1:14" x14ac:dyDescent="0.3">
      <c r="A20" t="s">
        <v>48</v>
      </c>
      <c r="B20" t="s">
        <v>15</v>
      </c>
      <c r="C20" t="s">
        <v>22</v>
      </c>
      <c r="D20" t="s">
        <v>26</v>
      </c>
      <c r="E20" t="s">
        <v>38</v>
      </c>
      <c r="F20">
        <v>54.67</v>
      </c>
      <c r="G20">
        <v>3</v>
      </c>
      <c r="H20">
        <v>172.2105</v>
      </c>
      <c r="I20" s="1">
        <v>43486</v>
      </c>
      <c r="J20" s="2">
        <v>0.75</v>
      </c>
      <c r="K20" t="s">
        <v>28</v>
      </c>
      <c r="L20">
        <v>164.01</v>
      </c>
      <c r="M20">
        <v>4.7619047620000003</v>
      </c>
      <c r="N20">
        <v>8.2004999999999999</v>
      </c>
    </row>
    <row r="21" spans="1:14" x14ac:dyDescent="0.3">
      <c r="A21" t="s">
        <v>49</v>
      </c>
      <c r="B21" t="s">
        <v>37</v>
      </c>
      <c r="C21" t="s">
        <v>22</v>
      </c>
      <c r="D21" t="s">
        <v>17</v>
      </c>
      <c r="E21" t="s">
        <v>27</v>
      </c>
      <c r="F21">
        <v>40.299999999999997</v>
      </c>
      <c r="G21">
        <v>2</v>
      </c>
      <c r="H21">
        <v>84.63</v>
      </c>
      <c r="I21" s="1">
        <v>43535</v>
      </c>
      <c r="J21" s="2">
        <v>0.64583333333333337</v>
      </c>
      <c r="K21" t="s">
        <v>19</v>
      </c>
      <c r="L21">
        <v>80.599999999999994</v>
      </c>
      <c r="M21">
        <v>4.7619047620000003</v>
      </c>
      <c r="N21">
        <v>4.03</v>
      </c>
    </row>
    <row r="22" spans="1:14" x14ac:dyDescent="0.3">
      <c r="A22" t="s">
        <v>50</v>
      </c>
      <c r="B22" t="s">
        <v>21</v>
      </c>
      <c r="C22" t="s">
        <v>16</v>
      </c>
      <c r="D22" t="s">
        <v>26</v>
      </c>
      <c r="E22" t="s">
        <v>23</v>
      </c>
      <c r="F22">
        <v>86.04</v>
      </c>
      <c r="G22">
        <v>5</v>
      </c>
      <c r="H22">
        <v>451.71</v>
      </c>
      <c r="I22" s="1">
        <v>43521</v>
      </c>
      <c r="J22" s="2">
        <v>0.47500000000000003</v>
      </c>
      <c r="K22" t="s">
        <v>19</v>
      </c>
      <c r="L22">
        <v>430.2</v>
      </c>
      <c r="M22">
        <v>4.7619047620000003</v>
      </c>
      <c r="N22">
        <v>21.51</v>
      </c>
    </row>
    <row r="23" spans="1:14" x14ac:dyDescent="0.3">
      <c r="A23" t="s">
        <v>51</v>
      </c>
      <c r="B23" t="s">
        <v>37</v>
      </c>
      <c r="C23" t="s">
        <v>22</v>
      </c>
      <c r="D23" t="s">
        <v>26</v>
      </c>
      <c r="E23" t="s">
        <v>18</v>
      </c>
      <c r="F23">
        <v>87.98</v>
      </c>
      <c r="G23">
        <v>3</v>
      </c>
      <c r="H23">
        <v>277.137</v>
      </c>
      <c r="I23" s="1">
        <v>43529</v>
      </c>
      <c r="J23" s="2">
        <v>0.44444444444444442</v>
      </c>
      <c r="K23" t="s">
        <v>19</v>
      </c>
      <c r="L23">
        <v>263.94</v>
      </c>
      <c r="M23">
        <v>4.7619047620000003</v>
      </c>
      <c r="N23">
        <v>13.196999999999999</v>
      </c>
    </row>
    <row r="24" spans="1:14" x14ac:dyDescent="0.3">
      <c r="A24" t="s">
        <v>52</v>
      </c>
      <c r="B24" t="s">
        <v>37</v>
      </c>
      <c r="C24" t="s">
        <v>22</v>
      </c>
      <c r="D24" t="s">
        <v>26</v>
      </c>
      <c r="E24" t="s">
        <v>27</v>
      </c>
      <c r="F24">
        <v>33.200000000000003</v>
      </c>
      <c r="G24">
        <v>2</v>
      </c>
      <c r="H24">
        <v>69.72</v>
      </c>
      <c r="I24" s="1">
        <v>43539</v>
      </c>
      <c r="J24" s="2">
        <v>0.51388888888888895</v>
      </c>
      <c r="K24" t="s">
        <v>28</v>
      </c>
      <c r="L24">
        <v>66.400000000000006</v>
      </c>
      <c r="M24">
        <v>4.7619047620000003</v>
      </c>
      <c r="N24">
        <v>3.32</v>
      </c>
    </row>
    <row r="25" spans="1:14" x14ac:dyDescent="0.3">
      <c r="A25" t="s">
        <v>53</v>
      </c>
      <c r="B25" t="s">
        <v>15</v>
      </c>
      <c r="C25" t="s">
        <v>22</v>
      </c>
      <c r="D25" t="s">
        <v>26</v>
      </c>
      <c r="E25" t="s">
        <v>23</v>
      </c>
      <c r="F25">
        <v>34.56</v>
      </c>
      <c r="G25">
        <v>5</v>
      </c>
      <c r="H25">
        <v>181.44</v>
      </c>
      <c r="I25" s="1">
        <v>43513</v>
      </c>
      <c r="J25" s="2">
        <v>0.46875</v>
      </c>
      <c r="K25" t="s">
        <v>19</v>
      </c>
      <c r="L25">
        <v>172.8</v>
      </c>
      <c r="M25">
        <v>4.7619047620000003</v>
      </c>
      <c r="N25">
        <v>8.64</v>
      </c>
    </row>
    <row r="26" spans="1:14" x14ac:dyDescent="0.3">
      <c r="A26" t="s">
        <v>54</v>
      </c>
      <c r="B26" t="s">
        <v>15</v>
      </c>
      <c r="C26" t="s">
        <v>16</v>
      </c>
      <c r="D26" t="s">
        <v>26</v>
      </c>
      <c r="E26" t="s">
        <v>31</v>
      </c>
      <c r="F26">
        <v>88.63</v>
      </c>
      <c r="G26">
        <v>3</v>
      </c>
      <c r="H26">
        <v>279.18450000000001</v>
      </c>
      <c r="I26" s="1">
        <v>43526</v>
      </c>
      <c r="J26" s="2">
        <v>0.73333333333333339</v>
      </c>
      <c r="K26" t="s">
        <v>19</v>
      </c>
      <c r="L26">
        <v>265.89</v>
      </c>
      <c r="M26">
        <v>4.7619047620000003</v>
      </c>
      <c r="N26">
        <v>13.294499999999999</v>
      </c>
    </row>
    <row r="27" spans="1:14" x14ac:dyDescent="0.3">
      <c r="A27" t="s">
        <v>55</v>
      </c>
      <c r="B27" t="s">
        <v>15</v>
      </c>
      <c r="C27" t="s">
        <v>16</v>
      </c>
      <c r="D27" t="s">
        <v>17</v>
      </c>
      <c r="E27" t="s">
        <v>27</v>
      </c>
      <c r="F27">
        <v>52.59</v>
      </c>
      <c r="G27">
        <v>8</v>
      </c>
      <c r="H27">
        <v>441.75599999999997</v>
      </c>
      <c r="I27" s="1">
        <v>43546</v>
      </c>
      <c r="J27" s="2">
        <v>0.80555555555555547</v>
      </c>
      <c r="K27" t="s">
        <v>28</v>
      </c>
      <c r="L27">
        <v>420.72</v>
      </c>
      <c r="M27">
        <v>4.7619047620000003</v>
      </c>
      <c r="N27">
        <v>21.036000000000001</v>
      </c>
    </row>
    <row r="28" spans="1:14" x14ac:dyDescent="0.3">
      <c r="A28" t="s">
        <v>56</v>
      </c>
      <c r="B28" t="s">
        <v>37</v>
      </c>
      <c r="C28" t="s">
        <v>22</v>
      </c>
      <c r="D28" t="s">
        <v>26</v>
      </c>
      <c r="E28" t="s">
        <v>40</v>
      </c>
      <c r="F28">
        <v>33.520000000000003</v>
      </c>
      <c r="G28">
        <v>1</v>
      </c>
      <c r="H28">
        <v>35.195999999999998</v>
      </c>
      <c r="I28" s="1">
        <v>43504</v>
      </c>
      <c r="J28" s="2">
        <v>0.64652777777777781</v>
      </c>
      <c r="K28" t="s">
        <v>24</v>
      </c>
      <c r="L28">
        <v>33.520000000000003</v>
      </c>
      <c r="M28">
        <v>4.7619047620000003</v>
      </c>
      <c r="N28">
        <v>1.6759999999999999</v>
      </c>
    </row>
    <row r="29" spans="1:14" x14ac:dyDescent="0.3">
      <c r="A29" t="s">
        <v>57</v>
      </c>
      <c r="B29" t="s">
        <v>15</v>
      </c>
      <c r="C29" t="s">
        <v>22</v>
      </c>
      <c r="D29" t="s">
        <v>17</v>
      </c>
      <c r="E29" t="s">
        <v>40</v>
      </c>
      <c r="F29">
        <v>87.67</v>
      </c>
      <c r="G29">
        <v>2</v>
      </c>
      <c r="H29">
        <v>184.107</v>
      </c>
      <c r="I29" s="1">
        <v>43534</v>
      </c>
      <c r="J29" s="2">
        <v>0.51180555555555551</v>
      </c>
      <c r="K29" t="s">
        <v>28</v>
      </c>
      <c r="L29">
        <v>175.34</v>
      </c>
      <c r="M29">
        <v>4.7619047620000003</v>
      </c>
      <c r="N29">
        <v>8.7669999999999995</v>
      </c>
    </row>
    <row r="30" spans="1:14" x14ac:dyDescent="0.3">
      <c r="A30" t="s">
        <v>58</v>
      </c>
      <c r="B30" t="s">
        <v>37</v>
      </c>
      <c r="C30" t="s">
        <v>22</v>
      </c>
      <c r="D30" t="s">
        <v>17</v>
      </c>
      <c r="E30" t="s">
        <v>38</v>
      </c>
      <c r="F30">
        <v>88.36</v>
      </c>
      <c r="G30">
        <v>5</v>
      </c>
      <c r="H30">
        <v>463.89</v>
      </c>
      <c r="I30" s="1">
        <v>43490</v>
      </c>
      <c r="J30" s="2">
        <v>0.82500000000000007</v>
      </c>
      <c r="K30" t="s">
        <v>24</v>
      </c>
      <c r="L30">
        <v>441.8</v>
      </c>
      <c r="M30">
        <v>4.7619047620000003</v>
      </c>
      <c r="N30">
        <v>22.09</v>
      </c>
    </row>
    <row r="31" spans="1:14" x14ac:dyDescent="0.3">
      <c r="A31" t="s">
        <v>59</v>
      </c>
      <c r="B31" t="s">
        <v>15</v>
      </c>
      <c r="C31" t="s">
        <v>22</v>
      </c>
      <c r="D31" t="s">
        <v>26</v>
      </c>
      <c r="E31" t="s">
        <v>18</v>
      </c>
      <c r="F31">
        <v>24.89</v>
      </c>
      <c r="G31">
        <v>9</v>
      </c>
      <c r="H31">
        <v>235.2105</v>
      </c>
      <c r="I31" s="1">
        <v>43539</v>
      </c>
      <c r="J31" s="2">
        <v>0.65</v>
      </c>
      <c r="K31" t="s">
        <v>24</v>
      </c>
      <c r="L31">
        <v>224.01</v>
      </c>
      <c r="M31">
        <v>4.7619047620000003</v>
      </c>
      <c r="N31">
        <v>11.2005</v>
      </c>
    </row>
    <row r="32" spans="1:14" x14ac:dyDescent="0.3">
      <c r="A32" t="s">
        <v>60</v>
      </c>
      <c r="B32" t="s">
        <v>37</v>
      </c>
      <c r="C32" t="s">
        <v>22</v>
      </c>
      <c r="D32" t="s">
        <v>26</v>
      </c>
      <c r="E32" t="s">
        <v>40</v>
      </c>
      <c r="F32">
        <v>94.13</v>
      </c>
      <c r="G32">
        <v>5</v>
      </c>
      <c r="H32">
        <v>494.1825</v>
      </c>
      <c r="I32" s="1">
        <v>43521</v>
      </c>
      <c r="J32" s="2">
        <v>0.81874999999999998</v>
      </c>
      <c r="K32" t="s">
        <v>28</v>
      </c>
      <c r="L32">
        <v>470.65</v>
      </c>
      <c r="M32">
        <v>4.7619047620000003</v>
      </c>
      <c r="N32">
        <v>23.532499999999999</v>
      </c>
    </row>
    <row r="33" spans="1:14" x14ac:dyDescent="0.3">
      <c r="A33" t="s">
        <v>61</v>
      </c>
      <c r="B33" t="s">
        <v>37</v>
      </c>
      <c r="C33" t="s">
        <v>16</v>
      </c>
      <c r="D33" t="s">
        <v>26</v>
      </c>
      <c r="E33" t="s">
        <v>31</v>
      </c>
      <c r="F33">
        <v>78.069999999999993</v>
      </c>
      <c r="G33">
        <v>9</v>
      </c>
      <c r="H33">
        <v>737.76149999999996</v>
      </c>
      <c r="I33" s="1">
        <v>43493</v>
      </c>
      <c r="J33" s="2">
        <v>0.52986111111111112</v>
      </c>
      <c r="K33" t="s">
        <v>24</v>
      </c>
      <c r="L33">
        <v>702.63</v>
      </c>
      <c r="M33">
        <v>4.7619047620000003</v>
      </c>
      <c r="N33">
        <v>35.131500000000003</v>
      </c>
    </row>
    <row r="34" spans="1:14" x14ac:dyDescent="0.3">
      <c r="A34" t="s">
        <v>62</v>
      </c>
      <c r="B34" t="s">
        <v>37</v>
      </c>
      <c r="C34" t="s">
        <v>22</v>
      </c>
      <c r="D34" t="s">
        <v>26</v>
      </c>
      <c r="E34" t="s">
        <v>31</v>
      </c>
      <c r="F34">
        <v>83.78</v>
      </c>
      <c r="G34">
        <v>8</v>
      </c>
      <c r="H34">
        <v>703.75199999999995</v>
      </c>
      <c r="I34" s="1">
        <v>43475</v>
      </c>
      <c r="J34" s="2">
        <v>0.61736111111111114</v>
      </c>
      <c r="K34" t="s">
        <v>24</v>
      </c>
      <c r="L34">
        <v>670.24</v>
      </c>
      <c r="M34">
        <v>4.7619047620000003</v>
      </c>
      <c r="N34">
        <v>33.512</v>
      </c>
    </row>
    <row r="35" spans="1:14" x14ac:dyDescent="0.3">
      <c r="A35" t="s">
        <v>63</v>
      </c>
      <c r="B35" t="s">
        <v>15</v>
      </c>
      <c r="C35" t="s">
        <v>22</v>
      </c>
      <c r="D35" t="s">
        <v>26</v>
      </c>
      <c r="E35" t="s">
        <v>18</v>
      </c>
      <c r="F35">
        <v>96.58</v>
      </c>
      <c r="G35">
        <v>2</v>
      </c>
      <c r="H35">
        <v>202.81800000000001</v>
      </c>
      <c r="I35" s="1">
        <v>43539</v>
      </c>
      <c r="J35" s="2">
        <v>0.42499999999999999</v>
      </c>
      <c r="K35" t="s">
        <v>28</v>
      </c>
      <c r="L35">
        <v>193.16</v>
      </c>
      <c r="M35">
        <v>4.7619047620000003</v>
      </c>
      <c r="N35">
        <v>9.6579999999999995</v>
      </c>
    </row>
    <row r="36" spans="1:14" x14ac:dyDescent="0.3">
      <c r="A36" t="s">
        <v>64</v>
      </c>
      <c r="B36" t="s">
        <v>21</v>
      </c>
      <c r="C36" t="s">
        <v>16</v>
      </c>
      <c r="D36" t="s">
        <v>17</v>
      </c>
      <c r="E36" t="s">
        <v>38</v>
      </c>
      <c r="F36">
        <v>99.42</v>
      </c>
      <c r="G36">
        <v>4</v>
      </c>
      <c r="H36">
        <v>417.56400000000002</v>
      </c>
      <c r="I36" s="1">
        <v>43502</v>
      </c>
      <c r="J36" s="2">
        <v>0.4458333333333333</v>
      </c>
      <c r="K36" t="s">
        <v>19</v>
      </c>
      <c r="L36">
        <v>397.68</v>
      </c>
      <c r="M36">
        <v>4.7619047620000003</v>
      </c>
      <c r="N36">
        <v>19.884</v>
      </c>
    </row>
    <row r="37" spans="1:14" x14ac:dyDescent="0.3">
      <c r="A37" t="s">
        <v>65</v>
      </c>
      <c r="B37" t="s">
        <v>21</v>
      </c>
      <c r="C37" t="s">
        <v>16</v>
      </c>
      <c r="D37" t="s">
        <v>17</v>
      </c>
      <c r="E37" t="s">
        <v>31</v>
      </c>
      <c r="F37">
        <v>68.12</v>
      </c>
      <c r="G37">
        <v>1</v>
      </c>
      <c r="H37">
        <v>71.525999999999996</v>
      </c>
      <c r="I37" s="1">
        <v>43472</v>
      </c>
      <c r="J37" s="2">
        <v>0.51944444444444449</v>
      </c>
      <c r="K37" t="s">
        <v>19</v>
      </c>
      <c r="L37">
        <v>68.12</v>
      </c>
      <c r="M37">
        <v>4.7619047620000003</v>
      </c>
      <c r="N37">
        <v>3.4060000000000001</v>
      </c>
    </row>
    <row r="38" spans="1:14" x14ac:dyDescent="0.3">
      <c r="A38" t="s">
        <v>66</v>
      </c>
      <c r="B38" t="s">
        <v>15</v>
      </c>
      <c r="C38" t="s">
        <v>16</v>
      </c>
      <c r="D38" t="s">
        <v>26</v>
      </c>
      <c r="E38" t="s">
        <v>31</v>
      </c>
      <c r="F38">
        <v>62.62</v>
      </c>
      <c r="G38">
        <v>5</v>
      </c>
      <c r="H38">
        <v>328.755</v>
      </c>
      <c r="I38" s="1">
        <v>43534</v>
      </c>
      <c r="J38" s="2">
        <v>0.80208333333333337</v>
      </c>
      <c r="K38" t="s">
        <v>19</v>
      </c>
      <c r="L38">
        <v>313.10000000000002</v>
      </c>
      <c r="M38">
        <v>4.7619047620000003</v>
      </c>
      <c r="N38">
        <v>15.654999999999999</v>
      </c>
    </row>
    <row r="39" spans="1:14" x14ac:dyDescent="0.3">
      <c r="A39" t="s">
        <v>67</v>
      </c>
      <c r="B39" t="s">
        <v>15</v>
      </c>
      <c r="C39" t="s">
        <v>22</v>
      </c>
      <c r="D39" t="s">
        <v>17</v>
      </c>
      <c r="E39" t="s">
        <v>23</v>
      </c>
      <c r="F39">
        <v>60.88</v>
      </c>
      <c r="G39">
        <v>9</v>
      </c>
      <c r="H39">
        <v>575.31600000000003</v>
      </c>
      <c r="I39" s="1">
        <v>43480</v>
      </c>
      <c r="J39" s="2">
        <v>0.72013888888888899</v>
      </c>
      <c r="K39" t="s">
        <v>19</v>
      </c>
      <c r="L39">
        <v>547.91999999999996</v>
      </c>
      <c r="M39">
        <v>4.7619047620000003</v>
      </c>
      <c r="N39">
        <v>27.396000000000001</v>
      </c>
    </row>
    <row r="40" spans="1:14" x14ac:dyDescent="0.3">
      <c r="A40" t="s">
        <v>68</v>
      </c>
      <c r="B40" t="s">
        <v>21</v>
      </c>
      <c r="C40" t="s">
        <v>22</v>
      </c>
      <c r="D40" t="s">
        <v>17</v>
      </c>
      <c r="E40" t="s">
        <v>18</v>
      </c>
      <c r="F40">
        <v>54.92</v>
      </c>
      <c r="G40">
        <v>8</v>
      </c>
      <c r="H40">
        <v>461.32799999999997</v>
      </c>
      <c r="I40" s="1">
        <v>43547</v>
      </c>
      <c r="J40" s="2">
        <v>0.55833333333333335</v>
      </c>
      <c r="K40" t="s">
        <v>19</v>
      </c>
      <c r="L40">
        <v>439.36</v>
      </c>
      <c r="M40">
        <v>4.7619047620000003</v>
      </c>
      <c r="N40">
        <v>21.968</v>
      </c>
    </row>
    <row r="41" spans="1:14" x14ac:dyDescent="0.3">
      <c r="A41" t="s">
        <v>69</v>
      </c>
      <c r="B41" t="s">
        <v>37</v>
      </c>
      <c r="C41" t="s">
        <v>16</v>
      </c>
      <c r="D41" t="s">
        <v>26</v>
      </c>
      <c r="E41" t="s">
        <v>27</v>
      </c>
      <c r="F41">
        <v>30.12</v>
      </c>
      <c r="G41">
        <v>8</v>
      </c>
      <c r="H41">
        <v>253.00800000000001</v>
      </c>
      <c r="I41" s="1">
        <v>43527</v>
      </c>
      <c r="J41" s="2">
        <v>0.54236111111111118</v>
      </c>
      <c r="K41" t="s">
        <v>24</v>
      </c>
      <c r="L41">
        <v>240.96</v>
      </c>
      <c r="M41">
        <v>4.7619047620000003</v>
      </c>
      <c r="N41">
        <v>12.048</v>
      </c>
    </row>
    <row r="42" spans="1:14" x14ac:dyDescent="0.3">
      <c r="A42" t="s">
        <v>70</v>
      </c>
      <c r="B42" t="s">
        <v>37</v>
      </c>
      <c r="C42" t="s">
        <v>16</v>
      </c>
      <c r="D42" t="s">
        <v>17</v>
      </c>
      <c r="E42" t="s">
        <v>27</v>
      </c>
      <c r="F42">
        <v>86.72</v>
      </c>
      <c r="G42">
        <v>1</v>
      </c>
      <c r="H42">
        <v>91.055999999999997</v>
      </c>
      <c r="I42" s="1">
        <v>43482</v>
      </c>
      <c r="J42" s="2">
        <v>0.78125</v>
      </c>
      <c r="K42" t="s">
        <v>19</v>
      </c>
      <c r="L42">
        <v>86.72</v>
      </c>
      <c r="M42">
        <v>4.7619047620000003</v>
      </c>
      <c r="N42">
        <v>4.3360000000000003</v>
      </c>
    </row>
    <row r="43" spans="1:14" x14ac:dyDescent="0.3">
      <c r="A43" t="s">
        <v>71</v>
      </c>
      <c r="B43" t="s">
        <v>21</v>
      </c>
      <c r="C43" t="s">
        <v>16</v>
      </c>
      <c r="D43" t="s">
        <v>26</v>
      </c>
      <c r="E43" t="s">
        <v>27</v>
      </c>
      <c r="F43">
        <v>56.11</v>
      </c>
      <c r="G43">
        <v>2</v>
      </c>
      <c r="H43">
        <v>117.831</v>
      </c>
      <c r="I43" s="1">
        <v>43498</v>
      </c>
      <c r="J43" s="2">
        <v>0.42430555555555555</v>
      </c>
      <c r="K43" t="s">
        <v>24</v>
      </c>
      <c r="L43">
        <v>112.22</v>
      </c>
      <c r="M43">
        <v>4.7619047620000003</v>
      </c>
      <c r="N43">
        <v>5.6109999999999998</v>
      </c>
    </row>
    <row r="44" spans="1:14" x14ac:dyDescent="0.3">
      <c r="A44" t="s">
        <v>72</v>
      </c>
      <c r="B44" t="s">
        <v>37</v>
      </c>
      <c r="C44" t="s">
        <v>16</v>
      </c>
      <c r="D44" t="s">
        <v>17</v>
      </c>
      <c r="E44" t="s">
        <v>31</v>
      </c>
      <c r="F44">
        <v>69.12</v>
      </c>
      <c r="G44">
        <v>6</v>
      </c>
      <c r="H44">
        <v>435.45600000000002</v>
      </c>
      <c r="I44" s="1">
        <v>43504</v>
      </c>
      <c r="J44" s="2">
        <v>0.54375000000000007</v>
      </c>
      <c r="K44" t="s">
        <v>24</v>
      </c>
      <c r="L44">
        <v>414.72</v>
      </c>
      <c r="M44">
        <v>4.7619047620000003</v>
      </c>
      <c r="N44">
        <v>20.736000000000001</v>
      </c>
    </row>
    <row r="45" spans="1:14" x14ac:dyDescent="0.3">
      <c r="A45" t="s">
        <v>73</v>
      </c>
      <c r="B45" t="s">
        <v>21</v>
      </c>
      <c r="C45" t="s">
        <v>16</v>
      </c>
      <c r="D45" t="s">
        <v>17</v>
      </c>
      <c r="E45" t="s">
        <v>38</v>
      </c>
      <c r="F45">
        <v>98.7</v>
      </c>
      <c r="G45">
        <v>8</v>
      </c>
      <c r="H45">
        <v>829.08</v>
      </c>
      <c r="I45" s="1">
        <v>43528</v>
      </c>
      <c r="J45" s="2">
        <v>0.86041666666666661</v>
      </c>
      <c r="K45" t="s">
        <v>24</v>
      </c>
      <c r="L45">
        <v>789.6</v>
      </c>
      <c r="M45">
        <v>4.7619047620000003</v>
      </c>
      <c r="N45">
        <v>39.479999999999997</v>
      </c>
    </row>
    <row r="46" spans="1:14" x14ac:dyDescent="0.3">
      <c r="A46" t="s">
        <v>74</v>
      </c>
      <c r="B46" t="s">
        <v>21</v>
      </c>
      <c r="C46" t="s">
        <v>16</v>
      </c>
      <c r="D46" t="s">
        <v>26</v>
      </c>
      <c r="E46" t="s">
        <v>18</v>
      </c>
      <c r="F46">
        <v>15.37</v>
      </c>
      <c r="G46">
        <v>2</v>
      </c>
      <c r="H46">
        <v>32.277000000000001</v>
      </c>
      <c r="I46" s="1">
        <v>43540</v>
      </c>
      <c r="J46" s="2">
        <v>0.82430555555555562</v>
      </c>
      <c r="K46" t="s">
        <v>24</v>
      </c>
      <c r="L46">
        <v>30.74</v>
      </c>
      <c r="M46">
        <v>4.7619047620000003</v>
      </c>
      <c r="N46">
        <v>1.5369999999999999</v>
      </c>
    </row>
    <row r="47" spans="1:14" x14ac:dyDescent="0.3">
      <c r="A47" t="s">
        <v>75</v>
      </c>
      <c r="B47" t="s">
        <v>37</v>
      </c>
      <c r="C47" t="s">
        <v>16</v>
      </c>
      <c r="D47" t="s">
        <v>17</v>
      </c>
      <c r="E47" t="s">
        <v>23</v>
      </c>
      <c r="F47">
        <v>93.96</v>
      </c>
      <c r="G47">
        <v>4</v>
      </c>
      <c r="H47">
        <v>394.63200000000001</v>
      </c>
      <c r="I47" s="1">
        <v>43533</v>
      </c>
      <c r="J47" s="2">
        <v>0.75</v>
      </c>
      <c r="K47" t="s">
        <v>24</v>
      </c>
      <c r="L47">
        <v>375.84</v>
      </c>
      <c r="M47">
        <v>4.7619047620000003</v>
      </c>
      <c r="N47">
        <v>18.792000000000002</v>
      </c>
    </row>
    <row r="48" spans="1:14" x14ac:dyDescent="0.3">
      <c r="A48" t="s">
        <v>76</v>
      </c>
      <c r="B48" t="s">
        <v>37</v>
      </c>
      <c r="C48" t="s">
        <v>16</v>
      </c>
      <c r="D48" t="s">
        <v>26</v>
      </c>
      <c r="E48" t="s">
        <v>18</v>
      </c>
      <c r="F48">
        <v>56.69</v>
      </c>
      <c r="G48">
        <v>9</v>
      </c>
      <c r="H48">
        <v>535.72050000000002</v>
      </c>
      <c r="I48" s="1">
        <v>43523</v>
      </c>
      <c r="J48" s="2">
        <v>0.72499999999999998</v>
      </c>
      <c r="K48" t="s">
        <v>28</v>
      </c>
      <c r="L48">
        <v>510.21</v>
      </c>
      <c r="M48">
        <v>4.7619047620000003</v>
      </c>
      <c r="N48">
        <v>25.5105</v>
      </c>
    </row>
    <row r="49" spans="1:14" x14ac:dyDescent="0.3">
      <c r="A49" t="s">
        <v>77</v>
      </c>
      <c r="B49" t="s">
        <v>37</v>
      </c>
      <c r="C49" t="s">
        <v>16</v>
      </c>
      <c r="D49" t="s">
        <v>17</v>
      </c>
      <c r="E49" t="s">
        <v>38</v>
      </c>
      <c r="F49">
        <v>20.010000000000002</v>
      </c>
      <c r="G49">
        <v>9</v>
      </c>
      <c r="H49">
        <v>189.09450000000001</v>
      </c>
      <c r="I49" s="1">
        <v>43502</v>
      </c>
      <c r="J49" s="2">
        <v>0.65763888888888888</v>
      </c>
      <c r="K49" t="s">
        <v>19</v>
      </c>
      <c r="L49">
        <v>180.09</v>
      </c>
      <c r="M49">
        <v>4.7619047620000003</v>
      </c>
      <c r="N49">
        <v>9.0045000000000002</v>
      </c>
    </row>
    <row r="50" spans="1:14" x14ac:dyDescent="0.3">
      <c r="A50" t="s">
        <v>78</v>
      </c>
      <c r="B50" t="s">
        <v>37</v>
      </c>
      <c r="C50" t="s">
        <v>16</v>
      </c>
      <c r="D50" t="s">
        <v>26</v>
      </c>
      <c r="E50" t="s">
        <v>23</v>
      </c>
      <c r="F50">
        <v>18.93</v>
      </c>
      <c r="G50">
        <v>6</v>
      </c>
      <c r="H50">
        <v>119.259</v>
      </c>
      <c r="I50" s="1">
        <v>43506</v>
      </c>
      <c r="J50" s="2">
        <v>0.53125</v>
      </c>
      <c r="K50" t="s">
        <v>28</v>
      </c>
      <c r="L50">
        <v>113.58</v>
      </c>
      <c r="M50">
        <v>4.7619047620000003</v>
      </c>
      <c r="N50">
        <v>5.6790000000000003</v>
      </c>
    </row>
    <row r="51" spans="1:14" x14ac:dyDescent="0.3">
      <c r="A51" t="s">
        <v>79</v>
      </c>
      <c r="B51" t="s">
        <v>21</v>
      </c>
      <c r="C51" t="s">
        <v>16</v>
      </c>
      <c r="D51" t="s">
        <v>17</v>
      </c>
      <c r="E51" t="s">
        <v>40</v>
      </c>
      <c r="F51">
        <v>82.63</v>
      </c>
      <c r="G51">
        <v>10</v>
      </c>
      <c r="H51">
        <v>867.61500000000001</v>
      </c>
      <c r="I51" s="1">
        <v>43543</v>
      </c>
      <c r="J51" s="2">
        <v>0.71388888888888891</v>
      </c>
      <c r="K51" t="s">
        <v>19</v>
      </c>
      <c r="L51">
        <v>826.3</v>
      </c>
      <c r="M51">
        <v>4.7619047620000003</v>
      </c>
      <c r="N51">
        <v>41.314999999999998</v>
      </c>
    </row>
    <row r="52" spans="1:14" x14ac:dyDescent="0.3">
      <c r="A52" t="s">
        <v>80</v>
      </c>
      <c r="B52" t="s">
        <v>21</v>
      </c>
      <c r="C52" t="s">
        <v>16</v>
      </c>
      <c r="D52" t="s">
        <v>26</v>
      </c>
      <c r="E52" t="s">
        <v>38</v>
      </c>
      <c r="F52">
        <v>91.4</v>
      </c>
      <c r="G52">
        <v>7</v>
      </c>
      <c r="H52">
        <v>671.79</v>
      </c>
      <c r="I52" s="1">
        <v>43499</v>
      </c>
      <c r="J52" s="2">
        <v>0.42986111111111108</v>
      </c>
      <c r="K52" t="s">
        <v>24</v>
      </c>
      <c r="L52">
        <v>639.79999999999995</v>
      </c>
      <c r="M52">
        <v>4.7619047620000003</v>
      </c>
      <c r="N52">
        <v>31.99</v>
      </c>
    </row>
    <row r="53" spans="1:14" x14ac:dyDescent="0.3">
      <c r="A53" t="s">
        <v>81</v>
      </c>
      <c r="B53" t="s">
        <v>15</v>
      </c>
      <c r="C53" t="s">
        <v>16</v>
      </c>
      <c r="D53" t="s">
        <v>17</v>
      </c>
      <c r="E53" t="s">
        <v>38</v>
      </c>
      <c r="F53">
        <v>44.59</v>
      </c>
      <c r="G53">
        <v>5</v>
      </c>
      <c r="H53">
        <v>234.0975</v>
      </c>
      <c r="I53" s="1">
        <v>43506</v>
      </c>
      <c r="J53" s="2">
        <v>0.63194444444444442</v>
      </c>
      <c r="K53" t="s">
        <v>24</v>
      </c>
      <c r="L53">
        <v>222.95</v>
      </c>
      <c r="M53">
        <v>4.7619047620000003</v>
      </c>
      <c r="N53">
        <v>11.147500000000001</v>
      </c>
    </row>
    <row r="54" spans="1:14" x14ac:dyDescent="0.3">
      <c r="A54" t="s">
        <v>82</v>
      </c>
      <c r="B54" t="s">
        <v>37</v>
      </c>
      <c r="C54" t="s">
        <v>16</v>
      </c>
      <c r="D54" t="s">
        <v>17</v>
      </c>
      <c r="E54" t="s">
        <v>40</v>
      </c>
      <c r="F54">
        <v>17.87</v>
      </c>
      <c r="G54">
        <v>4</v>
      </c>
      <c r="H54">
        <v>75.054000000000002</v>
      </c>
      <c r="I54" s="1">
        <v>43546</v>
      </c>
      <c r="J54" s="2">
        <v>0.61249999999999993</v>
      </c>
      <c r="K54" t="s">
        <v>19</v>
      </c>
      <c r="L54">
        <v>71.48</v>
      </c>
      <c r="M54">
        <v>4.7619047620000003</v>
      </c>
      <c r="N54">
        <v>3.5739999999999998</v>
      </c>
    </row>
    <row r="55" spans="1:14" x14ac:dyDescent="0.3">
      <c r="A55" t="s">
        <v>83</v>
      </c>
      <c r="B55" t="s">
        <v>21</v>
      </c>
      <c r="C55" t="s">
        <v>16</v>
      </c>
      <c r="D55" t="s">
        <v>26</v>
      </c>
      <c r="E55" t="s">
        <v>40</v>
      </c>
      <c r="F55">
        <v>15.43</v>
      </c>
      <c r="G55">
        <v>1</v>
      </c>
      <c r="H55">
        <v>16.201499999999999</v>
      </c>
      <c r="I55" s="1">
        <v>43490</v>
      </c>
      <c r="J55" s="2">
        <v>0.65694444444444444</v>
      </c>
      <c r="K55" t="s">
        <v>28</v>
      </c>
      <c r="L55">
        <v>15.43</v>
      </c>
      <c r="M55">
        <v>4.7619047620000003</v>
      </c>
      <c r="N55">
        <v>0.77149999999999996</v>
      </c>
    </row>
    <row r="56" spans="1:14" x14ac:dyDescent="0.3">
      <c r="A56" t="s">
        <v>84</v>
      </c>
      <c r="B56" t="s">
        <v>37</v>
      </c>
      <c r="C56" t="s">
        <v>22</v>
      </c>
      <c r="D56" t="s">
        <v>26</v>
      </c>
      <c r="E56" t="s">
        <v>27</v>
      </c>
      <c r="F56">
        <v>16.16</v>
      </c>
      <c r="G56">
        <v>2</v>
      </c>
      <c r="H56">
        <v>33.936</v>
      </c>
      <c r="I56" s="1">
        <v>43531</v>
      </c>
      <c r="J56" s="2">
        <v>0.49236111111111108</v>
      </c>
      <c r="K56" t="s">
        <v>19</v>
      </c>
      <c r="L56">
        <v>32.32</v>
      </c>
      <c r="M56">
        <v>4.7619047620000003</v>
      </c>
      <c r="N56">
        <v>1.6160000000000001</v>
      </c>
    </row>
    <row r="57" spans="1:14" x14ac:dyDescent="0.3">
      <c r="A57" t="s">
        <v>85</v>
      </c>
      <c r="B57" t="s">
        <v>21</v>
      </c>
      <c r="C57" t="s">
        <v>22</v>
      </c>
      <c r="D57" t="s">
        <v>17</v>
      </c>
      <c r="E57" t="s">
        <v>23</v>
      </c>
      <c r="F57">
        <v>85.98</v>
      </c>
      <c r="G57">
        <v>8</v>
      </c>
      <c r="H57">
        <v>722.23199999999997</v>
      </c>
      <c r="I57" s="1">
        <v>43524</v>
      </c>
      <c r="J57" s="2">
        <v>0.79236111111111107</v>
      </c>
      <c r="K57" t="s">
        <v>24</v>
      </c>
      <c r="L57">
        <v>687.84</v>
      </c>
      <c r="M57">
        <v>4.7619047620000003</v>
      </c>
      <c r="N57">
        <v>34.392000000000003</v>
      </c>
    </row>
    <row r="58" spans="1:14" x14ac:dyDescent="0.3">
      <c r="A58" t="s">
        <v>86</v>
      </c>
      <c r="B58" t="s">
        <v>15</v>
      </c>
      <c r="C58" t="s">
        <v>16</v>
      </c>
      <c r="D58" t="s">
        <v>26</v>
      </c>
      <c r="E58" t="s">
        <v>27</v>
      </c>
      <c r="F58">
        <v>44.34</v>
      </c>
      <c r="G58">
        <v>2</v>
      </c>
      <c r="H58">
        <v>93.114000000000004</v>
      </c>
      <c r="I58" s="1">
        <v>43551</v>
      </c>
      <c r="J58" s="2">
        <v>0.47638888888888892</v>
      </c>
      <c r="K58" t="s">
        <v>24</v>
      </c>
      <c r="L58">
        <v>88.68</v>
      </c>
      <c r="M58">
        <v>4.7619047620000003</v>
      </c>
      <c r="N58">
        <v>4.4340000000000002</v>
      </c>
    </row>
    <row r="59" spans="1:14" x14ac:dyDescent="0.3">
      <c r="A59" t="s">
        <v>87</v>
      </c>
      <c r="B59" t="s">
        <v>15</v>
      </c>
      <c r="C59" t="s">
        <v>22</v>
      </c>
      <c r="D59" t="s">
        <v>26</v>
      </c>
      <c r="E59" t="s">
        <v>18</v>
      </c>
      <c r="F59">
        <v>89.6</v>
      </c>
      <c r="G59">
        <v>8</v>
      </c>
      <c r="H59">
        <v>752.64</v>
      </c>
      <c r="I59" s="1">
        <v>43503</v>
      </c>
      <c r="J59" s="2">
        <v>0.4777777777777778</v>
      </c>
      <c r="K59" t="s">
        <v>19</v>
      </c>
      <c r="L59">
        <v>716.8</v>
      </c>
      <c r="M59">
        <v>4.7619047620000003</v>
      </c>
      <c r="N59">
        <v>35.840000000000003</v>
      </c>
    </row>
    <row r="60" spans="1:14" x14ac:dyDescent="0.3">
      <c r="A60" t="s">
        <v>88</v>
      </c>
      <c r="B60" t="s">
        <v>15</v>
      </c>
      <c r="C60" t="s">
        <v>16</v>
      </c>
      <c r="D60" t="s">
        <v>17</v>
      </c>
      <c r="E60" t="s">
        <v>27</v>
      </c>
      <c r="F60">
        <v>72.349999999999994</v>
      </c>
      <c r="G60">
        <v>10</v>
      </c>
      <c r="H60">
        <v>759.67499999999995</v>
      </c>
      <c r="I60" s="1">
        <v>43485</v>
      </c>
      <c r="J60" s="2">
        <v>0.66319444444444442</v>
      </c>
      <c r="K60" t="s">
        <v>24</v>
      </c>
      <c r="L60">
        <v>723.5</v>
      </c>
      <c r="M60">
        <v>4.7619047620000003</v>
      </c>
      <c r="N60">
        <v>36.174999999999997</v>
      </c>
    </row>
    <row r="61" spans="1:14" x14ac:dyDescent="0.3">
      <c r="A61" t="s">
        <v>89</v>
      </c>
      <c r="B61" t="s">
        <v>21</v>
      </c>
      <c r="C61" t="s">
        <v>22</v>
      </c>
      <c r="D61" t="s">
        <v>26</v>
      </c>
      <c r="E61" t="s">
        <v>23</v>
      </c>
      <c r="F61">
        <v>30.61</v>
      </c>
      <c r="G61">
        <v>6</v>
      </c>
      <c r="H61">
        <v>192.84299999999999</v>
      </c>
      <c r="I61" s="1">
        <v>43536</v>
      </c>
      <c r="J61" s="2">
        <v>0.85833333333333339</v>
      </c>
      <c r="K61" t="s">
        <v>24</v>
      </c>
      <c r="L61">
        <v>183.66</v>
      </c>
      <c r="M61">
        <v>4.7619047620000003</v>
      </c>
      <c r="N61">
        <v>9.1829999999999998</v>
      </c>
    </row>
    <row r="62" spans="1:14" x14ac:dyDescent="0.3">
      <c r="A62" t="s">
        <v>90</v>
      </c>
      <c r="B62" t="s">
        <v>21</v>
      </c>
      <c r="C62" t="s">
        <v>16</v>
      </c>
      <c r="D62" t="s">
        <v>17</v>
      </c>
      <c r="E62" t="s">
        <v>31</v>
      </c>
      <c r="F62">
        <v>24.74</v>
      </c>
      <c r="G62">
        <v>3</v>
      </c>
      <c r="H62">
        <v>77.930999999999997</v>
      </c>
      <c r="I62" s="1">
        <v>43511</v>
      </c>
      <c r="J62" s="2">
        <v>0.74097222222222225</v>
      </c>
      <c r="K62" t="s">
        <v>28</v>
      </c>
      <c r="L62">
        <v>74.22</v>
      </c>
      <c r="M62">
        <v>4.7619047620000003</v>
      </c>
      <c r="N62">
        <v>3.7109999999999999</v>
      </c>
    </row>
    <row r="63" spans="1:14" x14ac:dyDescent="0.3">
      <c r="A63" t="s">
        <v>91</v>
      </c>
      <c r="B63" t="s">
        <v>21</v>
      </c>
      <c r="C63" t="s">
        <v>22</v>
      </c>
      <c r="D63" t="s">
        <v>26</v>
      </c>
      <c r="E63" t="s">
        <v>27</v>
      </c>
      <c r="F63">
        <v>55.73</v>
      </c>
      <c r="G63">
        <v>6</v>
      </c>
      <c r="H63">
        <v>351.09899999999999</v>
      </c>
      <c r="I63" s="1">
        <v>43520</v>
      </c>
      <c r="J63" s="2">
        <v>0.4548611111111111</v>
      </c>
      <c r="K63" t="s">
        <v>19</v>
      </c>
      <c r="L63">
        <v>334.38</v>
      </c>
      <c r="M63">
        <v>4.7619047620000003</v>
      </c>
      <c r="N63">
        <v>16.719000000000001</v>
      </c>
    </row>
    <row r="64" spans="1:14" x14ac:dyDescent="0.3">
      <c r="A64" t="s">
        <v>92</v>
      </c>
      <c r="B64" t="s">
        <v>37</v>
      </c>
      <c r="C64" t="s">
        <v>16</v>
      </c>
      <c r="D64" t="s">
        <v>17</v>
      </c>
      <c r="E64" t="s">
        <v>31</v>
      </c>
      <c r="F64">
        <v>55.07</v>
      </c>
      <c r="G64">
        <v>9</v>
      </c>
      <c r="H64">
        <v>520.41150000000005</v>
      </c>
      <c r="I64" s="1">
        <v>43499</v>
      </c>
      <c r="J64" s="2">
        <v>0.56944444444444442</v>
      </c>
      <c r="K64" t="s">
        <v>19</v>
      </c>
      <c r="L64">
        <v>495.63</v>
      </c>
      <c r="M64">
        <v>4.7619047620000003</v>
      </c>
      <c r="N64">
        <v>24.781500000000001</v>
      </c>
    </row>
    <row r="65" spans="1:14" x14ac:dyDescent="0.3">
      <c r="A65" t="s">
        <v>93</v>
      </c>
      <c r="B65" t="s">
        <v>15</v>
      </c>
      <c r="C65" t="s">
        <v>16</v>
      </c>
      <c r="D65" t="s">
        <v>26</v>
      </c>
      <c r="E65" t="s">
        <v>31</v>
      </c>
      <c r="F65">
        <v>15.81</v>
      </c>
      <c r="G65">
        <v>10</v>
      </c>
      <c r="H65">
        <v>166.005</v>
      </c>
      <c r="I65" s="1">
        <v>43530</v>
      </c>
      <c r="J65" s="2">
        <v>0.51874999999999993</v>
      </c>
      <c r="K65" t="s">
        <v>28</v>
      </c>
      <c r="L65">
        <v>158.1</v>
      </c>
      <c r="M65">
        <v>4.7619047620000003</v>
      </c>
      <c r="N65">
        <v>7.9050000000000002</v>
      </c>
    </row>
    <row r="66" spans="1:14" x14ac:dyDescent="0.3">
      <c r="A66" t="s">
        <v>94</v>
      </c>
      <c r="B66" t="s">
        <v>37</v>
      </c>
      <c r="C66" t="s">
        <v>16</v>
      </c>
      <c r="D66" t="s">
        <v>26</v>
      </c>
      <c r="E66" t="s">
        <v>18</v>
      </c>
      <c r="F66">
        <v>75.739999999999995</v>
      </c>
      <c r="G66">
        <v>4</v>
      </c>
      <c r="H66">
        <v>318.108</v>
      </c>
      <c r="I66" s="1">
        <v>43510</v>
      </c>
      <c r="J66" s="2">
        <v>0.60763888888888895</v>
      </c>
      <c r="K66" t="s">
        <v>24</v>
      </c>
      <c r="L66">
        <v>302.95999999999998</v>
      </c>
      <c r="M66">
        <v>4.7619047620000003</v>
      </c>
      <c r="N66">
        <v>15.148</v>
      </c>
    </row>
    <row r="67" spans="1:14" x14ac:dyDescent="0.3">
      <c r="A67" t="s">
        <v>95</v>
      </c>
      <c r="B67" t="s">
        <v>15</v>
      </c>
      <c r="C67" t="s">
        <v>16</v>
      </c>
      <c r="D67" t="s">
        <v>26</v>
      </c>
      <c r="E67" t="s">
        <v>18</v>
      </c>
      <c r="F67">
        <v>15.87</v>
      </c>
      <c r="G67">
        <v>10</v>
      </c>
      <c r="H67">
        <v>166.63499999999999</v>
      </c>
      <c r="I67" s="1">
        <v>43537</v>
      </c>
      <c r="J67" s="2">
        <v>0.69444444444444453</v>
      </c>
      <c r="K67" t="s">
        <v>24</v>
      </c>
      <c r="L67">
        <v>158.69999999999999</v>
      </c>
      <c r="M67">
        <v>4.7619047620000003</v>
      </c>
      <c r="N67">
        <v>7.9349999999999996</v>
      </c>
    </row>
    <row r="68" spans="1:14" x14ac:dyDescent="0.3">
      <c r="A68" t="s">
        <v>96</v>
      </c>
      <c r="B68" t="s">
        <v>21</v>
      </c>
      <c r="C68" t="s">
        <v>22</v>
      </c>
      <c r="D68" t="s">
        <v>17</v>
      </c>
      <c r="E68" t="s">
        <v>18</v>
      </c>
      <c r="F68">
        <v>33.47</v>
      </c>
      <c r="G68">
        <v>2</v>
      </c>
      <c r="H68">
        <v>70.287000000000006</v>
      </c>
      <c r="I68" s="1">
        <v>43506</v>
      </c>
      <c r="J68" s="2">
        <v>0.65486111111111112</v>
      </c>
      <c r="K68" t="s">
        <v>19</v>
      </c>
      <c r="L68">
        <v>66.94</v>
      </c>
      <c r="M68">
        <v>4.7619047620000003</v>
      </c>
      <c r="N68">
        <v>3.347</v>
      </c>
    </row>
    <row r="69" spans="1:14" x14ac:dyDescent="0.3">
      <c r="A69" t="s">
        <v>97</v>
      </c>
      <c r="B69" t="s">
        <v>37</v>
      </c>
      <c r="C69" t="s">
        <v>16</v>
      </c>
      <c r="D69" t="s">
        <v>17</v>
      </c>
      <c r="E69" t="s">
        <v>40</v>
      </c>
      <c r="F69">
        <v>97.61</v>
      </c>
      <c r="G69">
        <v>6</v>
      </c>
      <c r="H69">
        <v>614.94299999999998</v>
      </c>
      <c r="I69" s="1">
        <v>43472</v>
      </c>
      <c r="J69" s="2">
        <v>0.62569444444444444</v>
      </c>
      <c r="K69" t="s">
        <v>19</v>
      </c>
      <c r="L69">
        <v>585.66</v>
      </c>
      <c r="M69">
        <v>4.7619047620000003</v>
      </c>
      <c r="N69">
        <v>29.283000000000001</v>
      </c>
    </row>
    <row r="70" spans="1:14" x14ac:dyDescent="0.3">
      <c r="A70" t="s">
        <v>98</v>
      </c>
      <c r="B70" t="s">
        <v>15</v>
      </c>
      <c r="C70" t="s">
        <v>22</v>
      </c>
      <c r="D70" t="s">
        <v>26</v>
      </c>
      <c r="E70" t="s">
        <v>31</v>
      </c>
      <c r="F70">
        <v>78.77</v>
      </c>
      <c r="G70">
        <v>10</v>
      </c>
      <c r="H70">
        <v>827.08500000000004</v>
      </c>
      <c r="I70" s="1">
        <v>43489</v>
      </c>
      <c r="J70" s="2">
        <v>0.41944444444444445</v>
      </c>
      <c r="K70" t="s">
        <v>24</v>
      </c>
      <c r="L70">
        <v>787.7</v>
      </c>
      <c r="M70">
        <v>4.7619047620000003</v>
      </c>
      <c r="N70">
        <v>39.384999999999998</v>
      </c>
    </row>
    <row r="71" spans="1:14" x14ac:dyDescent="0.3">
      <c r="A71" t="s">
        <v>99</v>
      </c>
      <c r="B71" t="s">
        <v>15</v>
      </c>
      <c r="C71" t="s">
        <v>16</v>
      </c>
      <c r="D71" t="s">
        <v>17</v>
      </c>
      <c r="E71" t="s">
        <v>18</v>
      </c>
      <c r="F71">
        <v>18.329999999999998</v>
      </c>
      <c r="G71">
        <v>1</v>
      </c>
      <c r="H71">
        <v>19.246500000000001</v>
      </c>
      <c r="I71" s="1">
        <v>43498</v>
      </c>
      <c r="J71" s="2">
        <v>0.78472222222222221</v>
      </c>
      <c r="K71" t="s">
        <v>24</v>
      </c>
      <c r="L71">
        <v>18.329999999999998</v>
      </c>
      <c r="M71">
        <v>4.7619047620000003</v>
      </c>
      <c r="N71">
        <v>0.91649999999999998</v>
      </c>
    </row>
    <row r="72" spans="1:14" x14ac:dyDescent="0.3">
      <c r="A72" t="s">
        <v>100</v>
      </c>
      <c r="B72" t="s">
        <v>21</v>
      </c>
      <c r="C72" t="s">
        <v>22</v>
      </c>
      <c r="D72" t="s">
        <v>26</v>
      </c>
      <c r="E72" t="s">
        <v>38</v>
      </c>
      <c r="F72">
        <v>89.48</v>
      </c>
      <c r="G72">
        <v>10</v>
      </c>
      <c r="H72">
        <v>939.54</v>
      </c>
      <c r="I72" s="1">
        <v>43471</v>
      </c>
      <c r="J72" s="2">
        <v>0.53194444444444444</v>
      </c>
      <c r="K72" t="s">
        <v>28</v>
      </c>
      <c r="L72">
        <v>894.8</v>
      </c>
      <c r="M72">
        <v>4.7619047620000003</v>
      </c>
      <c r="N72">
        <v>44.74</v>
      </c>
    </row>
    <row r="73" spans="1:14" x14ac:dyDescent="0.3">
      <c r="A73" t="s">
        <v>101</v>
      </c>
      <c r="B73" t="s">
        <v>21</v>
      </c>
      <c r="C73" t="s">
        <v>22</v>
      </c>
      <c r="D73" t="s">
        <v>26</v>
      </c>
      <c r="E73" t="s">
        <v>40</v>
      </c>
      <c r="F73">
        <v>62.12</v>
      </c>
      <c r="G73">
        <v>10</v>
      </c>
      <c r="H73">
        <v>652.26</v>
      </c>
      <c r="I73" s="1">
        <v>43507</v>
      </c>
      <c r="J73" s="2">
        <v>0.67986111111111114</v>
      </c>
      <c r="K73" t="s">
        <v>24</v>
      </c>
      <c r="L73">
        <v>621.20000000000005</v>
      </c>
      <c r="M73">
        <v>4.7619047620000003</v>
      </c>
      <c r="N73">
        <v>31.06</v>
      </c>
    </row>
    <row r="74" spans="1:14" x14ac:dyDescent="0.3">
      <c r="A74" t="s">
        <v>102</v>
      </c>
      <c r="B74" t="s">
        <v>37</v>
      </c>
      <c r="C74" t="s">
        <v>16</v>
      </c>
      <c r="D74" t="s">
        <v>17</v>
      </c>
      <c r="E74" t="s">
        <v>38</v>
      </c>
      <c r="F74">
        <v>48.52</v>
      </c>
      <c r="G74">
        <v>3</v>
      </c>
      <c r="H74">
        <v>152.83799999999999</v>
      </c>
      <c r="I74" s="1">
        <v>43529</v>
      </c>
      <c r="J74" s="2">
        <v>0.76180555555555562</v>
      </c>
      <c r="K74" t="s">
        <v>19</v>
      </c>
      <c r="L74">
        <v>145.56</v>
      </c>
      <c r="M74">
        <v>4.7619047620000003</v>
      </c>
      <c r="N74">
        <v>7.2779999999999996</v>
      </c>
    </row>
    <row r="75" spans="1:14" x14ac:dyDescent="0.3">
      <c r="A75" t="s">
        <v>103</v>
      </c>
      <c r="B75" t="s">
        <v>21</v>
      </c>
      <c r="C75" t="s">
        <v>22</v>
      </c>
      <c r="D75" t="s">
        <v>17</v>
      </c>
      <c r="E75" t="s">
        <v>23</v>
      </c>
      <c r="F75">
        <v>75.91</v>
      </c>
      <c r="G75">
        <v>6</v>
      </c>
      <c r="H75">
        <v>478.233</v>
      </c>
      <c r="I75" s="1">
        <v>43533</v>
      </c>
      <c r="J75" s="2">
        <v>0.76458333333333339</v>
      </c>
      <c r="K75" t="s">
        <v>24</v>
      </c>
      <c r="L75">
        <v>455.46</v>
      </c>
      <c r="M75">
        <v>4.7619047620000003</v>
      </c>
      <c r="N75">
        <v>22.773</v>
      </c>
    </row>
    <row r="76" spans="1:14" x14ac:dyDescent="0.3">
      <c r="A76" t="s">
        <v>104</v>
      </c>
      <c r="B76" t="s">
        <v>15</v>
      </c>
      <c r="C76" t="s">
        <v>22</v>
      </c>
      <c r="D76" t="s">
        <v>26</v>
      </c>
      <c r="E76" t="s">
        <v>27</v>
      </c>
      <c r="F76">
        <v>74.67</v>
      </c>
      <c r="G76">
        <v>9</v>
      </c>
      <c r="H76">
        <v>705.63149999999996</v>
      </c>
      <c r="I76" s="1">
        <v>43487</v>
      </c>
      <c r="J76" s="2">
        <v>0.4548611111111111</v>
      </c>
      <c r="K76" t="s">
        <v>19</v>
      </c>
      <c r="L76">
        <v>672.03</v>
      </c>
      <c r="M76">
        <v>4.7619047620000003</v>
      </c>
      <c r="N76">
        <v>33.601500000000001</v>
      </c>
    </row>
    <row r="77" spans="1:14" x14ac:dyDescent="0.3">
      <c r="A77" t="s">
        <v>105</v>
      </c>
      <c r="B77" t="s">
        <v>21</v>
      </c>
      <c r="C77" t="s">
        <v>22</v>
      </c>
      <c r="D77" t="s">
        <v>17</v>
      </c>
      <c r="E77" t="s">
        <v>23</v>
      </c>
      <c r="F77">
        <v>41.65</v>
      </c>
      <c r="G77">
        <v>10</v>
      </c>
      <c r="H77">
        <v>437.32499999999999</v>
      </c>
      <c r="I77" s="1">
        <v>43478</v>
      </c>
      <c r="J77" s="2">
        <v>0.71111111111111114</v>
      </c>
      <c r="K77" t="s">
        <v>28</v>
      </c>
      <c r="L77">
        <v>416.5</v>
      </c>
      <c r="M77">
        <v>4.7619047620000003</v>
      </c>
      <c r="N77">
        <v>20.824999999999999</v>
      </c>
    </row>
    <row r="78" spans="1:14" x14ac:dyDescent="0.3">
      <c r="A78" t="s">
        <v>106</v>
      </c>
      <c r="B78" t="s">
        <v>21</v>
      </c>
      <c r="C78" t="s">
        <v>16</v>
      </c>
      <c r="D78" t="s">
        <v>26</v>
      </c>
      <c r="E78" t="s">
        <v>40</v>
      </c>
      <c r="F78">
        <v>49.04</v>
      </c>
      <c r="G78">
        <v>9</v>
      </c>
      <c r="H78">
        <v>463.428</v>
      </c>
      <c r="I78" s="1">
        <v>43474</v>
      </c>
      <c r="J78" s="2">
        <v>0.59722222222222221</v>
      </c>
      <c r="K78" t="s">
        <v>28</v>
      </c>
      <c r="L78">
        <v>441.36</v>
      </c>
      <c r="M78">
        <v>4.7619047620000003</v>
      </c>
      <c r="N78">
        <v>22.068000000000001</v>
      </c>
    </row>
    <row r="79" spans="1:14" x14ac:dyDescent="0.3">
      <c r="A79" t="s">
        <v>107</v>
      </c>
      <c r="B79" t="s">
        <v>15</v>
      </c>
      <c r="C79" t="s">
        <v>16</v>
      </c>
      <c r="D79" t="s">
        <v>17</v>
      </c>
      <c r="E79" t="s">
        <v>40</v>
      </c>
      <c r="F79">
        <v>20.010000000000002</v>
      </c>
      <c r="G79">
        <v>9</v>
      </c>
      <c r="H79">
        <v>189.09450000000001</v>
      </c>
      <c r="I79" s="1">
        <v>43477</v>
      </c>
      <c r="J79" s="2">
        <v>0.65833333333333333</v>
      </c>
      <c r="K79" t="s">
        <v>28</v>
      </c>
      <c r="L79">
        <v>180.09</v>
      </c>
      <c r="M79">
        <v>4.7619047620000003</v>
      </c>
      <c r="N79">
        <v>9.0045000000000002</v>
      </c>
    </row>
    <row r="80" spans="1:14" x14ac:dyDescent="0.3">
      <c r="A80" t="s">
        <v>108</v>
      </c>
      <c r="B80" t="s">
        <v>21</v>
      </c>
      <c r="C80" t="s">
        <v>16</v>
      </c>
      <c r="D80" t="s">
        <v>17</v>
      </c>
      <c r="E80" t="s">
        <v>38</v>
      </c>
      <c r="F80">
        <v>78.31</v>
      </c>
      <c r="G80">
        <v>10</v>
      </c>
      <c r="H80">
        <v>822.255</v>
      </c>
      <c r="I80" s="1">
        <v>43529</v>
      </c>
      <c r="J80" s="2">
        <v>0.68333333333333324</v>
      </c>
      <c r="K80" t="s">
        <v>19</v>
      </c>
      <c r="L80">
        <v>783.1</v>
      </c>
      <c r="M80">
        <v>4.7619047620000003</v>
      </c>
      <c r="N80">
        <v>39.155000000000001</v>
      </c>
    </row>
    <row r="81" spans="1:14" x14ac:dyDescent="0.3">
      <c r="A81" t="s">
        <v>109</v>
      </c>
      <c r="B81" t="s">
        <v>21</v>
      </c>
      <c r="C81" t="s">
        <v>22</v>
      </c>
      <c r="D81" t="s">
        <v>17</v>
      </c>
      <c r="E81" t="s">
        <v>18</v>
      </c>
      <c r="F81">
        <v>20.38</v>
      </c>
      <c r="G81">
        <v>5</v>
      </c>
      <c r="H81">
        <v>106.995</v>
      </c>
      <c r="I81" s="1">
        <v>43487</v>
      </c>
      <c r="J81" s="2">
        <v>0.78888888888888886</v>
      </c>
      <c r="K81" t="s">
        <v>24</v>
      </c>
      <c r="L81">
        <v>101.9</v>
      </c>
      <c r="M81">
        <v>4.7619047620000003</v>
      </c>
      <c r="N81">
        <v>5.0949999999999998</v>
      </c>
    </row>
    <row r="82" spans="1:14" x14ac:dyDescent="0.3">
      <c r="A82" t="s">
        <v>110</v>
      </c>
      <c r="B82" t="s">
        <v>21</v>
      </c>
      <c r="C82" t="s">
        <v>22</v>
      </c>
      <c r="D82" t="s">
        <v>17</v>
      </c>
      <c r="E82" t="s">
        <v>18</v>
      </c>
      <c r="F82">
        <v>99.19</v>
      </c>
      <c r="G82">
        <v>6</v>
      </c>
      <c r="H82">
        <v>624.89700000000005</v>
      </c>
      <c r="I82" s="1">
        <v>43486</v>
      </c>
      <c r="J82" s="2">
        <v>0.61249999999999993</v>
      </c>
      <c r="K82" t="s">
        <v>28</v>
      </c>
      <c r="L82">
        <v>595.14</v>
      </c>
      <c r="M82">
        <v>4.7619047620000003</v>
      </c>
      <c r="N82">
        <v>29.757000000000001</v>
      </c>
    </row>
    <row r="83" spans="1:14" x14ac:dyDescent="0.3">
      <c r="A83" t="s">
        <v>111</v>
      </c>
      <c r="B83" t="s">
        <v>37</v>
      </c>
      <c r="C83" t="s">
        <v>22</v>
      </c>
      <c r="D83" t="s">
        <v>17</v>
      </c>
      <c r="E83" t="s">
        <v>38</v>
      </c>
      <c r="F83">
        <v>96.68</v>
      </c>
      <c r="G83">
        <v>3</v>
      </c>
      <c r="H83">
        <v>304.54199999999997</v>
      </c>
      <c r="I83" s="1">
        <v>43491</v>
      </c>
      <c r="J83" s="2">
        <v>0.8305555555555556</v>
      </c>
      <c r="K83" t="s">
        <v>19</v>
      </c>
      <c r="L83">
        <v>290.04000000000002</v>
      </c>
      <c r="M83">
        <v>4.7619047620000003</v>
      </c>
      <c r="N83">
        <v>14.502000000000001</v>
      </c>
    </row>
    <row r="84" spans="1:14" x14ac:dyDescent="0.3">
      <c r="A84" t="s">
        <v>112</v>
      </c>
      <c r="B84" t="s">
        <v>21</v>
      </c>
      <c r="C84" t="s">
        <v>22</v>
      </c>
      <c r="D84" t="s">
        <v>26</v>
      </c>
      <c r="E84" t="s">
        <v>38</v>
      </c>
      <c r="F84">
        <v>19.25</v>
      </c>
      <c r="G84">
        <v>8</v>
      </c>
      <c r="H84">
        <v>161.69999999999999</v>
      </c>
      <c r="I84" s="1">
        <v>43488</v>
      </c>
      <c r="J84" s="2">
        <v>0.77569444444444446</v>
      </c>
      <c r="K84" t="s">
        <v>19</v>
      </c>
      <c r="L84">
        <v>154</v>
      </c>
      <c r="M84">
        <v>4.7619047620000003</v>
      </c>
      <c r="N84">
        <v>7.7</v>
      </c>
    </row>
    <row r="85" spans="1:14" x14ac:dyDescent="0.3">
      <c r="A85" t="s">
        <v>113</v>
      </c>
      <c r="B85" t="s">
        <v>21</v>
      </c>
      <c r="C85" t="s">
        <v>16</v>
      </c>
      <c r="D85" t="s">
        <v>17</v>
      </c>
      <c r="E85" t="s">
        <v>38</v>
      </c>
      <c r="F85">
        <v>80.36</v>
      </c>
      <c r="G85">
        <v>4</v>
      </c>
      <c r="H85">
        <v>337.512</v>
      </c>
      <c r="I85" s="1">
        <v>43519</v>
      </c>
      <c r="J85" s="2">
        <v>0.78125</v>
      </c>
      <c r="K85" t="s">
        <v>28</v>
      </c>
      <c r="L85">
        <v>321.44</v>
      </c>
      <c r="M85">
        <v>4.7619047620000003</v>
      </c>
      <c r="N85">
        <v>16.071999999999999</v>
      </c>
    </row>
    <row r="86" spans="1:14" x14ac:dyDescent="0.3">
      <c r="A86" t="s">
        <v>114</v>
      </c>
      <c r="B86" t="s">
        <v>21</v>
      </c>
      <c r="C86" t="s">
        <v>16</v>
      </c>
      <c r="D86" t="s">
        <v>26</v>
      </c>
      <c r="E86" t="s">
        <v>31</v>
      </c>
      <c r="F86">
        <v>48.91</v>
      </c>
      <c r="G86">
        <v>5</v>
      </c>
      <c r="H86">
        <v>256.77749999999997</v>
      </c>
      <c r="I86" s="1">
        <v>43533</v>
      </c>
      <c r="J86" s="2">
        <v>0.4284722222222222</v>
      </c>
      <c r="K86" t="s">
        <v>24</v>
      </c>
      <c r="L86">
        <v>244.55</v>
      </c>
      <c r="M86">
        <v>4.7619047620000003</v>
      </c>
      <c r="N86">
        <v>12.227499999999999</v>
      </c>
    </row>
    <row r="87" spans="1:14" x14ac:dyDescent="0.3">
      <c r="A87" t="s">
        <v>115</v>
      </c>
      <c r="B87" t="s">
        <v>21</v>
      </c>
      <c r="C87" t="s">
        <v>22</v>
      </c>
      <c r="D87" t="s">
        <v>17</v>
      </c>
      <c r="E87" t="s">
        <v>31</v>
      </c>
      <c r="F87">
        <v>83.06</v>
      </c>
      <c r="G87">
        <v>7</v>
      </c>
      <c r="H87">
        <v>610.49099999999999</v>
      </c>
      <c r="I87" s="1">
        <v>43529</v>
      </c>
      <c r="J87" s="2">
        <v>0.60486111111111118</v>
      </c>
      <c r="K87" t="s">
        <v>19</v>
      </c>
      <c r="L87">
        <v>581.41999999999996</v>
      </c>
      <c r="M87">
        <v>4.7619047620000003</v>
      </c>
      <c r="N87">
        <v>29.071000000000002</v>
      </c>
    </row>
    <row r="88" spans="1:14" x14ac:dyDescent="0.3">
      <c r="A88" t="s">
        <v>116</v>
      </c>
      <c r="B88" t="s">
        <v>21</v>
      </c>
      <c r="C88" t="s">
        <v>22</v>
      </c>
      <c r="D88" t="s">
        <v>26</v>
      </c>
      <c r="E88" t="s">
        <v>40</v>
      </c>
      <c r="F88">
        <v>76.52</v>
      </c>
      <c r="G88">
        <v>5</v>
      </c>
      <c r="H88">
        <v>401.73</v>
      </c>
      <c r="I88" s="1">
        <v>43549</v>
      </c>
      <c r="J88" s="2">
        <v>0.43263888888888885</v>
      </c>
      <c r="K88" t="s">
        <v>24</v>
      </c>
      <c r="L88">
        <v>382.6</v>
      </c>
      <c r="M88">
        <v>4.7619047620000003</v>
      </c>
      <c r="N88">
        <v>19.13</v>
      </c>
    </row>
    <row r="89" spans="1:14" x14ac:dyDescent="0.3">
      <c r="A89" t="s">
        <v>117</v>
      </c>
      <c r="B89" t="s">
        <v>15</v>
      </c>
      <c r="C89" t="s">
        <v>16</v>
      </c>
      <c r="D89" t="s">
        <v>26</v>
      </c>
      <c r="E89" t="s">
        <v>38</v>
      </c>
      <c r="F89">
        <v>49.38</v>
      </c>
      <c r="G89">
        <v>7</v>
      </c>
      <c r="H89">
        <v>362.94299999999998</v>
      </c>
      <c r="I89" s="1">
        <v>43551</v>
      </c>
      <c r="J89" s="2">
        <v>0.85763888888888884</v>
      </c>
      <c r="K89" t="s">
        <v>28</v>
      </c>
      <c r="L89">
        <v>345.66</v>
      </c>
      <c r="M89">
        <v>4.7619047620000003</v>
      </c>
      <c r="N89">
        <v>17.283000000000001</v>
      </c>
    </row>
    <row r="90" spans="1:14" x14ac:dyDescent="0.3">
      <c r="A90" t="s">
        <v>118</v>
      </c>
      <c r="B90" t="s">
        <v>15</v>
      </c>
      <c r="C90" t="s">
        <v>22</v>
      </c>
      <c r="D90" t="s">
        <v>26</v>
      </c>
      <c r="E90" t="s">
        <v>31</v>
      </c>
      <c r="F90">
        <v>42.47</v>
      </c>
      <c r="G90">
        <v>1</v>
      </c>
      <c r="H90">
        <v>44.593499999999999</v>
      </c>
      <c r="I90" s="1">
        <v>43467</v>
      </c>
      <c r="J90" s="2">
        <v>0.70624999999999993</v>
      </c>
      <c r="K90" t="s">
        <v>24</v>
      </c>
      <c r="L90">
        <v>42.47</v>
      </c>
      <c r="M90">
        <v>4.7619047620000003</v>
      </c>
      <c r="N90">
        <v>2.1234999999999999</v>
      </c>
    </row>
    <row r="91" spans="1:14" x14ac:dyDescent="0.3">
      <c r="A91" t="s">
        <v>119</v>
      </c>
      <c r="B91" t="s">
        <v>37</v>
      </c>
      <c r="C91" t="s">
        <v>22</v>
      </c>
      <c r="D91" t="s">
        <v>17</v>
      </c>
      <c r="E91" t="s">
        <v>18</v>
      </c>
      <c r="F91">
        <v>76.989999999999995</v>
      </c>
      <c r="G91">
        <v>6</v>
      </c>
      <c r="H91">
        <v>485.03699999999998</v>
      </c>
      <c r="I91" s="1">
        <v>43523</v>
      </c>
      <c r="J91" s="2">
        <v>0.74652777777777779</v>
      </c>
      <c r="K91" t="s">
        <v>24</v>
      </c>
      <c r="L91">
        <v>461.94</v>
      </c>
      <c r="M91">
        <v>4.7619047620000003</v>
      </c>
      <c r="N91">
        <v>23.097000000000001</v>
      </c>
    </row>
    <row r="92" spans="1:14" x14ac:dyDescent="0.3">
      <c r="A92" t="s">
        <v>120</v>
      </c>
      <c r="B92" t="s">
        <v>21</v>
      </c>
      <c r="C92" t="s">
        <v>16</v>
      </c>
      <c r="D92" t="s">
        <v>17</v>
      </c>
      <c r="E92" t="s">
        <v>27</v>
      </c>
      <c r="F92">
        <v>47.38</v>
      </c>
      <c r="G92">
        <v>4</v>
      </c>
      <c r="H92">
        <v>198.99600000000001</v>
      </c>
      <c r="I92" s="1">
        <v>43488</v>
      </c>
      <c r="J92" s="2">
        <v>0.43402777777777773</v>
      </c>
      <c r="K92" t="s">
        <v>24</v>
      </c>
      <c r="L92">
        <v>189.52</v>
      </c>
      <c r="M92">
        <v>4.7619047620000003</v>
      </c>
      <c r="N92">
        <v>9.4760000000000009</v>
      </c>
    </row>
    <row r="93" spans="1:14" x14ac:dyDescent="0.3">
      <c r="A93" t="s">
        <v>121</v>
      </c>
      <c r="B93" t="s">
        <v>21</v>
      </c>
      <c r="C93" t="s">
        <v>22</v>
      </c>
      <c r="D93" t="s">
        <v>17</v>
      </c>
      <c r="E93" t="s">
        <v>31</v>
      </c>
      <c r="F93">
        <v>44.86</v>
      </c>
      <c r="G93">
        <v>10</v>
      </c>
      <c r="H93">
        <v>471.03</v>
      </c>
      <c r="I93" s="1">
        <v>43491</v>
      </c>
      <c r="J93" s="2">
        <v>0.82916666666666661</v>
      </c>
      <c r="K93" t="s">
        <v>19</v>
      </c>
      <c r="L93">
        <v>448.6</v>
      </c>
      <c r="M93">
        <v>4.7619047620000003</v>
      </c>
      <c r="N93">
        <v>22.43</v>
      </c>
    </row>
    <row r="94" spans="1:14" x14ac:dyDescent="0.3">
      <c r="A94" t="s">
        <v>122</v>
      </c>
      <c r="B94" t="s">
        <v>15</v>
      </c>
      <c r="C94" t="s">
        <v>16</v>
      </c>
      <c r="D94" t="s">
        <v>17</v>
      </c>
      <c r="E94" t="s">
        <v>31</v>
      </c>
      <c r="F94">
        <v>21.98</v>
      </c>
      <c r="G94">
        <v>7</v>
      </c>
      <c r="H94">
        <v>161.553</v>
      </c>
      <c r="I94" s="1">
        <v>43475</v>
      </c>
      <c r="J94" s="2">
        <v>0.6958333333333333</v>
      </c>
      <c r="K94" t="s">
        <v>19</v>
      </c>
      <c r="L94">
        <v>153.86000000000001</v>
      </c>
      <c r="M94">
        <v>4.7619047620000003</v>
      </c>
      <c r="N94">
        <v>7.6929999999999996</v>
      </c>
    </row>
    <row r="95" spans="1:14" x14ac:dyDescent="0.3">
      <c r="A95" t="s">
        <v>123</v>
      </c>
      <c r="B95" t="s">
        <v>37</v>
      </c>
      <c r="C95" t="s">
        <v>16</v>
      </c>
      <c r="D95" t="s">
        <v>26</v>
      </c>
      <c r="E95" t="s">
        <v>18</v>
      </c>
      <c r="F95">
        <v>64.36</v>
      </c>
      <c r="G95">
        <v>9</v>
      </c>
      <c r="H95">
        <v>608.202</v>
      </c>
      <c r="I95" s="1">
        <v>43536</v>
      </c>
      <c r="J95" s="2">
        <v>0.50624999999999998</v>
      </c>
      <c r="K95" t="s">
        <v>28</v>
      </c>
      <c r="L95">
        <v>579.24</v>
      </c>
      <c r="M95">
        <v>4.7619047620000003</v>
      </c>
      <c r="N95">
        <v>28.962</v>
      </c>
    </row>
    <row r="96" spans="1:14" x14ac:dyDescent="0.3">
      <c r="A96" t="s">
        <v>124</v>
      </c>
      <c r="B96" t="s">
        <v>21</v>
      </c>
      <c r="C96" t="s">
        <v>22</v>
      </c>
      <c r="D96" t="s">
        <v>26</v>
      </c>
      <c r="E96" t="s">
        <v>18</v>
      </c>
      <c r="F96">
        <v>89.75</v>
      </c>
      <c r="G96">
        <v>1</v>
      </c>
      <c r="H96">
        <v>94.237499999999997</v>
      </c>
      <c r="I96" s="1">
        <v>43502</v>
      </c>
      <c r="J96" s="2">
        <v>0.83680555555555547</v>
      </c>
      <c r="K96" t="s">
        <v>28</v>
      </c>
      <c r="L96">
        <v>89.75</v>
      </c>
      <c r="M96">
        <v>4.7619047620000003</v>
      </c>
      <c r="N96">
        <v>4.4874999999999998</v>
      </c>
    </row>
    <row r="97" spans="1:14" x14ac:dyDescent="0.3">
      <c r="A97" t="s">
        <v>125</v>
      </c>
      <c r="B97" t="s">
        <v>15</v>
      </c>
      <c r="C97" t="s">
        <v>22</v>
      </c>
      <c r="D97" t="s">
        <v>26</v>
      </c>
      <c r="E97" t="s">
        <v>23</v>
      </c>
      <c r="F97">
        <v>97.16</v>
      </c>
      <c r="G97">
        <v>1</v>
      </c>
      <c r="H97">
        <v>102.018</v>
      </c>
      <c r="I97" s="1">
        <v>43532</v>
      </c>
      <c r="J97" s="2">
        <v>0.85972222222222217</v>
      </c>
      <c r="K97" t="s">
        <v>19</v>
      </c>
      <c r="L97">
        <v>97.16</v>
      </c>
      <c r="M97">
        <v>4.7619047620000003</v>
      </c>
      <c r="N97">
        <v>4.8579999999999997</v>
      </c>
    </row>
    <row r="98" spans="1:14" x14ac:dyDescent="0.3">
      <c r="A98" t="s">
        <v>126</v>
      </c>
      <c r="B98" t="s">
        <v>37</v>
      </c>
      <c r="C98" t="s">
        <v>22</v>
      </c>
      <c r="D98" t="s">
        <v>26</v>
      </c>
      <c r="E98" t="s">
        <v>18</v>
      </c>
      <c r="F98">
        <v>87.87</v>
      </c>
      <c r="G98">
        <v>10</v>
      </c>
      <c r="H98">
        <v>922.63499999999999</v>
      </c>
      <c r="I98" s="1">
        <v>43553</v>
      </c>
      <c r="J98" s="2">
        <v>0.43402777777777773</v>
      </c>
      <c r="K98" t="s">
        <v>19</v>
      </c>
      <c r="L98">
        <v>878.7</v>
      </c>
      <c r="M98">
        <v>4.7619047620000003</v>
      </c>
      <c r="N98">
        <v>43.935000000000002</v>
      </c>
    </row>
    <row r="99" spans="1:14" x14ac:dyDescent="0.3">
      <c r="A99" t="s">
        <v>127</v>
      </c>
      <c r="B99" t="s">
        <v>21</v>
      </c>
      <c r="C99" t="s">
        <v>22</v>
      </c>
      <c r="D99" t="s">
        <v>17</v>
      </c>
      <c r="E99" t="s">
        <v>23</v>
      </c>
      <c r="F99">
        <v>12.45</v>
      </c>
      <c r="G99">
        <v>6</v>
      </c>
      <c r="H99">
        <v>78.435000000000002</v>
      </c>
      <c r="I99" s="1">
        <v>43505</v>
      </c>
      <c r="J99" s="2">
        <v>0.5493055555555556</v>
      </c>
      <c r="K99" t="s">
        <v>24</v>
      </c>
      <c r="L99">
        <v>74.7</v>
      </c>
      <c r="M99">
        <v>4.7619047620000003</v>
      </c>
      <c r="N99">
        <v>3.7349999999999999</v>
      </c>
    </row>
    <row r="100" spans="1:14" x14ac:dyDescent="0.3">
      <c r="A100" t="s">
        <v>128</v>
      </c>
      <c r="B100" t="s">
        <v>15</v>
      </c>
      <c r="C100" t="s">
        <v>22</v>
      </c>
      <c r="D100" t="s">
        <v>26</v>
      </c>
      <c r="E100" t="s">
        <v>38</v>
      </c>
      <c r="F100">
        <v>52.75</v>
      </c>
      <c r="G100">
        <v>3</v>
      </c>
      <c r="H100">
        <v>166.16249999999999</v>
      </c>
      <c r="I100" s="1">
        <v>43547</v>
      </c>
      <c r="J100" s="2">
        <v>0.42777777777777781</v>
      </c>
      <c r="K100" t="s">
        <v>19</v>
      </c>
      <c r="L100">
        <v>158.25</v>
      </c>
      <c r="M100">
        <v>4.7619047620000003</v>
      </c>
      <c r="N100">
        <v>7.9124999999999996</v>
      </c>
    </row>
    <row r="101" spans="1:14" x14ac:dyDescent="0.3">
      <c r="A101" t="s">
        <v>129</v>
      </c>
      <c r="B101" t="s">
        <v>37</v>
      </c>
      <c r="C101" t="s">
        <v>22</v>
      </c>
      <c r="D101" t="s">
        <v>26</v>
      </c>
      <c r="E101" t="s">
        <v>27</v>
      </c>
      <c r="F101">
        <v>82.7</v>
      </c>
      <c r="G101">
        <v>6</v>
      </c>
      <c r="H101">
        <v>521.01</v>
      </c>
      <c r="I101" s="1">
        <v>43529</v>
      </c>
      <c r="J101" s="2">
        <v>0.7597222222222223</v>
      </c>
      <c r="K101" t="s">
        <v>24</v>
      </c>
      <c r="L101">
        <v>496.2</v>
      </c>
      <c r="M101">
        <v>4.7619047620000003</v>
      </c>
      <c r="N101">
        <v>24.81</v>
      </c>
    </row>
    <row r="102" spans="1:14" x14ac:dyDescent="0.3">
      <c r="A102" t="s">
        <v>130</v>
      </c>
      <c r="B102" t="s">
        <v>21</v>
      </c>
      <c r="C102" t="s">
        <v>16</v>
      </c>
      <c r="D102" t="s">
        <v>26</v>
      </c>
      <c r="E102" t="s">
        <v>40</v>
      </c>
      <c r="F102">
        <v>48.71</v>
      </c>
      <c r="G102">
        <v>1</v>
      </c>
      <c r="H102">
        <v>51.145499999999998</v>
      </c>
      <c r="I102" s="1">
        <v>43550</v>
      </c>
      <c r="J102" s="2">
        <v>0.80555555555555547</v>
      </c>
      <c r="K102" t="s">
        <v>24</v>
      </c>
      <c r="L102">
        <v>48.71</v>
      </c>
      <c r="M102">
        <v>4.7619047620000003</v>
      </c>
      <c r="N102">
        <v>2.4355000000000002</v>
      </c>
    </row>
    <row r="103" spans="1:14" x14ac:dyDescent="0.3">
      <c r="A103" t="s">
        <v>131</v>
      </c>
      <c r="B103" t="s">
        <v>21</v>
      </c>
      <c r="C103" t="s">
        <v>22</v>
      </c>
      <c r="D103" t="s">
        <v>26</v>
      </c>
      <c r="E103" t="s">
        <v>40</v>
      </c>
      <c r="F103">
        <v>78.55</v>
      </c>
      <c r="G103">
        <v>9</v>
      </c>
      <c r="H103">
        <v>742.29750000000001</v>
      </c>
      <c r="I103" s="1">
        <v>43525</v>
      </c>
      <c r="J103" s="2">
        <v>0.55694444444444446</v>
      </c>
      <c r="K103" t="s">
        <v>24</v>
      </c>
      <c r="L103">
        <v>706.95</v>
      </c>
      <c r="M103">
        <v>4.7619047620000003</v>
      </c>
      <c r="N103">
        <v>35.347499999999997</v>
      </c>
    </row>
    <row r="104" spans="1:14" x14ac:dyDescent="0.3">
      <c r="A104" t="s">
        <v>132</v>
      </c>
      <c r="B104" t="s">
        <v>21</v>
      </c>
      <c r="C104" t="s">
        <v>22</v>
      </c>
      <c r="D104" t="s">
        <v>17</v>
      </c>
      <c r="E104" t="s">
        <v>23</v>
      </c>
      <c r="F104">
        <v>23.07</v>
      </c>
      <c r="G104">
        <v>9</v>
      </c>
      <c r="H104">
        <v>218.01150000000001</v>
      </c>
      <c r="I104" s="1">
        <v>43497</v>
      </c>
      <c r="J104" s="2">
        <v>0.4770833333333333</v>
      </c>
      <c r="K104" t="s">
        <v>24</v>
      </c>
      <c r="L104">
        <v>207.63</v>
      </c>
      <c r="M104">
        <v>4.7619047620000003</v>
      </c>
      <c r="N104">
        <v>10.381500000000001</v>
      </c>
    </row>
    <row r="105" spans="1:14" x14ac:dyDescent="0.3">
      <c r="A105" t="s">
        <v>133</v>
      </c>
      <c r="B105" t="s">
        <v>15</v>
      </c>
      <c r="C105" t="s">
        <v>22</v>
      </c>
      <c r="D105" t="s">
        <v>26</v>
      </c>
      <c r="E105" t="s">
        <v>38</v>
      </c>
      <c r="F105">
        <v>58.26</v>
      </c>
      <c r="G105">
        <v>6</v>
      </c>
      <c r="H105">
        <v>367.03800000000001</v>
      </c>
      <c r="I105" s="1">
        <v>43552</v>
      </c>
      <c r="J105" s="2">
        <v>0.6972222222222223</v>
      </c>
      <c r="K105" t="s">
        <v>24</v>
      </c>
      <c r="L105">
        <v>349.56</v>
      </c>
      <c r="M105">
        <v>4.7619047620000003</v>
      </c>
      <c r="N105">
        <v>17.478000000000002</v>
      </c>
    </row>
    <row r="106" spans="1:14" x14ac:dyDescent="0.3">
      <c r="A106" t="s">
        <v>134</v>
      </c>
      <c r="B106" t="s">
        <v>37</v>
      </c>
      <c r="C106" t="s">
        <v>22</v>
      </c>
      <c r="D106" t="s">
        <v>26</v>
      </c>
      <c r="E106" t="s">
        <v>18</v>
      </c>
      <c r="F106">
        <v>30.35</v>
      </c>
      <c r="G106">
        <v>7</v>
      </c>
      <c r="H106">
        <v>223.07249999999999</v>
      </c>
      <c r="I106" s="1">
        <v>43543</v>
      </c>
      <c r="J106" s="2">
        <v>0.7631944444444444</v>
      </c>
      <c r="K106" t="s">
        <v>24</v>
      </c>
      <c r="L106">
        <v>212.45</v>
      </c>
      <c r="M106">
        <v>4.7619047620000003</v>
      </c>
      <c r="N106">
        <v>10.6225</v>
      </c>
    </row>
    <row r="107" spans="1:14" x14ac:dyDescent="0.3">
      <c r="A107" t="s">
        <v>135</v>
      </c>
      <c r="B107" t="s">
        <v>15</v>
      </c>
      <c r="C107" t="s">
        <v>16</v>
      </c>
      <c r="D107" t="s">
        <v>26</v>
      </c>
      <c r="E107" t="s">
        <v>23</v>
      </c>
      <c r="F107">
        <v>88.67</v>
      </c>
      <c r="G107">
        <v>10</v>
      </c>
      <c r="H107">
        <v>931.03499999999997</v>
      </c>
      <c r="I107" s="1">
        <v>43477</v>
      </c>
      <c r="J107" s="2">
        <v>0.61805555555555558</v>
      </c>
      <c r="K107" t="s">
        <v>19</v>
      </c>
      <c r="L107">
        <v>886.7</v>
      </c>
      <c r="M107">
        <v>4.7619047620000003</v>
      </c>
      <c r="N107">
        <v>44.335000000000001</v>
      </c>
    </row>
    <row r="108" spans="1:14" x14ac:dyDescent="0.3">
      <c r="A108" t="s">
        <v>136</v>
      </c>
      <c r="B108" t="s">
        <v>21</v>
      </c>
      <c r="C108" t="s">
        <v>22</v>
      </c>
      <c r="D108" t="s">
        <v>26</v>
      </c>
      <c r="E108" t="s">
        <v>40</v>
      </c>
      <c r="F108">
        <v>27.38</v>
      </c>
      <c r="G108">
        <v>6</v>
      </c>
      <c r="H108">
        <v>172.494</v>
      </c>
      <c r="I108" s="1">
        <v>43470</v>
      </c>
      <c r="J108" s="2">
        <v>0.87083333333333324</v>
      </c>
      <c r="K108" t="s">
        <v>28</v>
      </c>
      <c r="L108">
        <v>164.28</v>
      </c>
      <c r="M108">
        <v>4.7619047620000003</v>
      </c>
      <c r="N108">
        <v>8.2140000000000004</v>
      </c>
    </row>
    <row r="109" spans="1:14" x14ac:dyDescent="0.3">
      <c r="A109" t="s">
        <v>137</v>
      </c>
      <c r="B109" t="s">
        <v>15</v>
      </c>
      <c r="C109" t="s">
        <v>22</v>
      </c>
      <c r="D109" t="s">
        <v>26</v>
      </c>
      <c r="E109" t="s">
        <v>31</v>
      </c>
      <c r="F109">
        <v>62.13</v>
      </c>
      <c r="G109">
        <v>6</v>
      </c>
      <c r="H109">
        <v>391.41899999999998</v>
      </c>
      <c r="I109" s="1">
        <v>43546</v>
      </c>
      <c r="J109" s="2">
        <v>0.84652777777777777</v>
      </c>
      <c r="K109" t="s">
        <v>24</v>
      </c>
      <c r="L109">
        <v>372.78</v>
      </c>
      <c r="M109">
        <v>4.7619047620000003</v>
      </c>
      <c r="N109">
        <v>18.638999999999999</v>
      </c>
    </row>
    <row r="110" spans="1:14" x14ac:dyDescent="0.3">
      <c r="A110" t="s">
        <v>138</v>
      </c>
      <c r="B110" t="s">
        <v>21</v>
      </c>
      <c r="C110" t="s">
        <v>22</v>
      </c>
      <c r="D110" t="s">
        <v>17</v>
      </c>
      <c r="E110" t="s">
        <v>38</v>
      </c>
      <c r="F110">
        <v>33.979999999999997</v>
      </c>
      <c r="G110">
        <v>9</v>
      </c>
      <c r="H110">
        <v>321.11099999999999</v>
      </c>
      <c r="I110" s="1">
        <v>43548</v>
      </c>
      <c r="J110" s="2">
        <v>0.4465277777777778</v>
      </c>
      <c r="K110" t="s">
        <v>24</v>
      </c>
      <c r="L110">
        <v>305.82</v>
      </c>
      <c r="M110">
        <v>4.7619047620000003</v>
      </c>
      <c r="N110">
        <v>15.291</v>
      </c>
    </row>
    <row r="111" spans="1:14" x14ac:dyDescent="0.3">
      <c r="A111" t="s">
        <v>139</v>
      </c>
      <c r="B111" t="s">
        <v>21</v>
      </c>
      <c r="C111" t="s">
        <v>16</v>
      </c>
      <c r="D111" t="s">
        <v>26</v>
      </c>
      <c r="E111" t="s">
        <v>23</v>
      </c>
      <c r="F111">
        <v>81.97</v>
      </c>
      <c r="G111">
        <v>10</v>
      </c>
      <c r="H111">
        <v>860.68499999999995</v>
      </c>
      <c r="I111" s="1">
        <v>43527</v>
      </c>
      <c r="J111" s="2">
        <v>0.60416666666666663</v>
      </c>
      <c r="K111" t="s">
        <v>24</v>
      </c>
      <c r="L111">
        <v>819.7</v>
      </c>
      <c r="M111">
        <v>4.7619047620000003</v>
      </c>
      <c r="N111">
        <v>40.984999999999999</v>
      </c>
    </row>
    <row r="112" spans="1:14" x14ac:dyDescent="0.3">
      <c r="A112" t="s">
        <v>140</v>
      </c>
      <c r="B112" t="s">
        <v>37</v>
      </c>
      <c r="C112" t="s">
        <v>16</v>
      </c>
      <c r="D112" t="s">
        <v>17</v>
      </c>
      <c r="E112" t="s">
        <v>31</v>
      </c>
      <c r="F112">
        <v>16.489999999999998</v>
      </c>
      <c r="G112">
        <v>2</v>
      </c>
      <c r="H112">
        <v>34.628999999999998</v>
      </c>
      <c r="I112" s="1">
        <v>43501</v>
      </c>
      <c r="J112" s="2">
        <v>0.48055555555555557</v>
      </c>
      <c r="K112" t="s">
        <v>19</v>
      </c>
      <c r="L112">
        <v>32.979999999999997</v>
      </c>
      <c r="M112">
        <v>4.7619047620000003</v>
      </c>
      <c r="N112">
        <v>1.649</v>
      </c>
    </row>
    <row r="113" spans="1:14" x14ac:dyDescent="0.3">
      <c r="A113" t="s">
        <v>141</v>
      </c>
      <c r="B113" t="s">
        <v>21</v>
      </c>
      <c r="C113" t="s">
        <v>16</v>
      </c>
      <c r="D113" t="s">
        <v>17</v>
      </c>
      <c r="E113" t="s">
        <v>18</v>
      </c>
      <c r="F113">
        <v>98.21</v>
      </c>
      <c r="G113">
        <v>3</v>
      </c>
      <c r="H113">
        <v>309.36149999999998</v>
      </c>
      <c r="I113" s="1">
        <v>43501</v>
      </c>
      <c r="J113" s="2">
        <v>0.44513888888888892</v>
      </c>
      <c r="K113" t="s">
        <v>28</v>
      </c>
      <c r="L113">
        <v>294.63</v>
      </c>
      <c r="M113">
        <v>4.7619047620000003</v>
      </c>
      <c r="N113">
        <v>14.7315</v>
      </c>
    </row>
    <row r="114" spans="1:14" x14ac:dyDescent="0.3">
      <c r="A114" t="s">
        <v>142</v>
      </c>
      <c r="B114" t="s">
        <v>37</v>
      </c>
      <c r="C114" t="s">
        <v>22</v>
      </c>
      <c r="D114" t="s">
        <v>17</v>
      </c>
      <c r="E114" t="s">
        <v>40</v>
      </c>
      <c r="F114">
        <v>72.84</v>
      </c>
      <c r="G114">
        <v>7</v>
      </c>
      <c r="H114">
        <v>535.37400000000002</v>
      </c>
      <c r="I114" s="1">
        <v>43511</v>
      </c>
      <c r="J114" s="2">
        <v>0.53055555555555556</v>
      </c>
      <c r="K114" t="s">
        <v>24</v>
      </c>
      <c r="L114">
        <v>509.88</v>
      </c>
      <c r="M114">
        <v>4.7619047620000003</v>
      </c>
      <c r="N114">
        <v>25.494</v>
      </c>
    </row>
    <row r="115" spans="1:14" x14ac:dyDescent="0.3">
      <c r="A115" t="s">
        <v>143</v>
      </c>
      <c r="B115" t="s">
        <v>15</v>
      </c>
      <c r="C115" t="s">
        <v>16</v>
      </c>
      <c r="D115" t="s">
        <v>26</v>
      </c>
      <c r="E115" t="s">
        <v>27</v>
      </c>
      <c r="F115">
        <v>58.07</v>
      </c>
      <c r="G115">
        <v>9</v>
      </c>
      <c r="H115">
        <v>548.76149999999996</v>
      </c>
      <c r="I115" s="1">
        <v>43484</v>
      </c>
      <c r="J115" s="2">
        <v>0.83819444444444446</v>
      </c>
      <c r="K115" t="s">
        <v>19</v>
      </c>
      <c r="L115">
        <v>522.63</v>
      </c>
      <c r="M115">
        <v>4.7619047620000003</v>
      </c>
      <c r="N115">
        <v>26.131499999999999</v>
      </c>
    </row>
    <row r="116" spans="1:14" x14ac:dyDescent="0.3">
      <c r="A116" t="s">
        <v>144</v>
      </c>
      <c r="B116" t="s">
        <v>21</v>
      </c>
      <c r="C116" t="s">
        <v>16</v>
      </c>
      <c r="D116" t="s">
        <v>17</v>
      </c>
      <c r="E116" t="s">
        <v>27</v>
      </c>
      <c r="F116">
        <v>80.790000000000006</v>
      </c>
      <c r="G116">
        <v>9</v>
      </c>
      <c r="H116">
        <v>763.46550000000002</v>
      </c>
      <c r="I116" s="1">
        <v>43497</v>
      </c>
      <c r="J116" s="2">
        <v>0.85486111111111107</v>
      </c>
      <c r="K116" t="s">
        <v>28</v>
      </c>
      <c r="L116">
        <v>727.11</v>
      </c>
      <c r="M116">
        <v>4.7619047620000003</v>
      </c>
      <c r="N116">
        <v>36.355499999999999</v>
      </c>
    </row>
    <row r="117" spans="1:14" x14ac:dyDescent="0.3">
      <c r="A117" t="s">
        <v>145</v>
      </c>
      <c r="B117" t="s">
        <v>21</v>
      </c>
      <c r="C117" t="s">
        <v>22</v>
      </c>
      <c r="D117" t="s">
        <v>17</v>
      </c>
      <c r="E117" t="s">
        <v>40</v>
      </c>
      <c r="F117">
        <v>27.02</v>
      </c>
      <c r="G117">
        <v>3</v>
      </c>
      <c r="H117">
        <v>85.113</v>
      </c>
      <c r="I117" s="1">
        <v>43526</v>
      </c>
      <c r="J117" s="2">
        <v>0.54236111111111118</v>
      </c>
      <c r="K117" t="s">
        <v>28</v>
      </c>
      <c r="L117">
        <v>81.06</v>
      </c>
      <c r="M117">
        <v>4.7619047620000003</v>
      </c>
      <c r="N117">
        <v>4.0529999999999999</v>
      </c>
    </row>
    <row r="118" spans="1:14" x14ac:dyDescent="0.3">
      <c r="A118" t="s">
        <v>146</v>
      </c>
      <c r="B118" t="s">
        <v>37</v>
      </c>
      <c r="C118" t="s">
        <v>16</v>
      </c>
      <c r="D118" t="s">
        <v>26</v>
      </c>
      <c r="E118" t="s">
        <v>40</v>
      </c>
      <c r="F118">
        <v>21.94</v>
      </c>
      <c r="G118">
        <v>5</v>
      </c>
      <c r="H118">
        <v>115.185</v>
      </c>
      <c r="I118" s="1">
        <v>43529</v>
      </c>
      <c r="J118" s="2">
        <v>0.52013888888888882</v>
      </c>
      <c r="K118" t="s">
        <v>19</v>
      </c>
      <c r="L118">
        <v>109.7</v>
      </c>
      <c r="M118">
        <v>4.7619047620000003</v>
      </c>
      <c r="N118">
        <v>5.4850000000000003</v>
      </c>
    </row>
    <row r="119" spans="1:14" x14ac:dyDescent="0.3">
      <c r="A119" t="s">
        <v>147</v>
      </c>
      <c r="B119" t="s">
        <v>37</v>
      </c>
      <c r="C119" t="s">
        <v>16</v>
      </c>
      <c r="D119" t="s">
        <v>26</v>
      </c>
      <c r="E119" t="s">
        <v>40</v>
      </c>
      <c r="F119">
        <v>51.36</v>
      </c>
      <c r="G119">
        <v>1</v>
      </c>
      <c r="H119">
        <v>53.927999999999997</v>
      </c>
      <c r="I119" s="1">
        <v>43481</v>
      </c>
      <c r="J119" s="2">
        <v>0.6430555555555556</v>
      </c>
      <c r="K119" t="s">
        <v>19</v>
      </c>
      <c r="L119">
        <v>51.36</v>
      </c>
      <c r="M119">
        <v>4.7619047620000003</v>
      </c>
      <c r="N119">
        <v>2.5680000000000001</v>
      </c>
    </row>
    <row r="120" spans="1:14" x14ac:dyDescent="0.3">
      <c r="A120" t="s">
        <v>148</v>
      </c>
      <c r="B120" t="s">
        <v>15</v>
      </c>
      <c r="C120" t="s">
        <v>22</v>
      </c>
      <c r="D120" t="s">
        <v>17</v>
      </c>
      <c r="E120" t="s">
        <v>38</v>
      </c>
      <c r="F120">
        <v>10.96</v>
      </c>
      <c r="G120">
        <v>10</v>
      </c>
      <c r="H120">
        <v>115.08</v>
      </c>
      <c r="I120" s="1">
        <v>43498</v>
      </c>
      <c r="J120" s="2">
        <v>0.8666666666666667</v>
      </c>
      <c r="K120" t="s">
        <v>19</v>
      </c>
      <c r="L120">
        <v>109.6</v>
      </c>
      <c r="M120">
        <v>4.7619047620000003</v>
      </c>
      <c r="N120">
        <v>5.48</v>
      </c>
    </row>
    <row r="121" spans="1:14" x14ac:dyDescent="0.3">
      <c r="A121" t="s">
        <v>149</v>
      </c>
      <c r="B121" t="s">
        <v>37</v>
      </c>
      <c r="C121" t="s">
        <v>22</v>
      </c>
      <c r="D121" t="s">
        <v>26</v>
      </c>
      <c r="E121" t="s">
        <v>27</v>
      </c>
      <c r="F121">
        <v>53.44</v>
      </c>
      <c r="G121">
        <v>2</v>
      </c>
      <c r="H121">
        <v>112.224</v>
      </c>
      <c r="I121" s="1">
        <v>43485</v>
      </c>
      <c r="J121" s="2">
        <v>0.85972222222222217</v>
      </c>
      <c r="K121" t="s">
        <v>19</v>
      </c>
      <c r="L121">
        <v>106.88</v>
      </c>
      <c r="M121">
        <v>4.7619047620000003</v>
      </c>
      <c r="N121">
        <v>5.3440000000000003</v>
      </c>
    </row>
    <row r="122" spans="1:14" x14ac:dyDescent="0.3">
      <c r="A122" t="s">
        <v>150</v>
      </c>
      <c r="B122" t="s">
        <v>15</v>
      </c>
      <c r="C122" t="s">
        <v>22</v>
      </c>
      <c r="D122" t="s">
        <v>17</v>
      </c>
      <c r="E122" t="s">
        <v>23</v>
      </c>
      <c r="F122">
        <v>99.56</v>
      </c>
      <c r="G122">
        <v>8</v>
      </c>
      <c r="H122">
        <v>836.30399999999997</v>
      </c>
      <c r="I122" s="1">
        <v>43510</v>
      </c>
      <c r="J122" s="2">
        <v>0.7104166666666667</v>
      </c>
      <c r="K122" t="s">
        <v>28</v>
      </c>
      <c r="L122">
        <v>796.48</v>
      </c>
      <c r="M122">
        <v>4.7619047620000003</v>
      </c>
      <c r="N122">
        <v>39.823999999999998</v>
      </c>
    </row>
    <row r="123" spans="1:14" x14ac:dyDescent="0.3">
      <c r="A123" t="s">
        <v>151</v>
      </c>
      <c r="B123" t="s">
        <v>21</v>
      </c>
      <c r="C123" t="s">
        <v>16</v>
      </c>
      <c r="D123" t="s">
        <v>26</v>
      </c>
      <c r="E123" t="s">
        <v>31</v>
      </c>
      <c r="F123">
        <v>57.12</v>
      </c>
      <c r="G123">
        <v>7</v>
      </c>
      <c r="H123">
        <v>419.83199999999999</v>
      </c>
      <c r="I123" s="1">
        <v>43477</v>
      </c>
      <c r="J123" s="2">
        <v>0.50138888888888888</v>
      </c>
      <c r="K123" t="s">
        <v>28</v>
      </c>
      <c r="L123">
        <v>399.84</v>
      </c>
      <c r="M123">
        <v>4.7619047620000003</v>
      </c>
      <c r="N123">
        <v>19.992000000000001</v>
      </c>
    </row>
    <row r="124" spans="1:14" x14ac:dyDescent="0.3">
      <c r="A124" t="s">
        <v>152</v>
      </c>
      <c r="B124" t="s">
        <v>37</v>
      </c>
      <c r="C124" t="s">
        <v>16</v>
      </c>
      <c r="D124" t="s">
        <v>26</v>
      </c>
      <c r="E124" t="s">
        <v>31</v>
      </c>
      <c r="F124">
        <v>99.96</v>
      </c>
      <c r="G124">
        <v>9</v>
      </c>
      <c r="H124">
        <v>944.62199999999996</v>
      </c>
      <c r="I124" s="1">
        <v>43533</v>
      </c>
      <c r="J124" s="2">
        <v>0.72638888888888886</v>
      </c>
      <c r="K124" t="s">
        <v>28</v>
      </c>
      <c r="L124">
        <v>899.64</v>
      </c>
      <c r="M124">
        <v>4.7619047620000003</v>
      </c>
      <c r="N124">
        <v>44.981999999999999</v>
      </c>
    </row>
    <row r="125" spans="1:14" x14ac:dyDescent="0.3">
      <c r="A125" t="s">
        <v>153</v>
      </c>
      <c r="B125" t="s">
        <v>21</v>
      </c>
      <c r="C125" t="s">
        <v>16</v>
      </c>
      <c r="D125" t="s">
        <v>26</v>
      </c>
      <c r="E125" t="s">
        <v>27</v>
      </c>
      <c r="F125">
        <v>63.91</v>
      </c>
      <c r="G125">
        <v>8</v>
      </c>
      <c r="H125">
        <v>536.84400000000005</v>
      </c>
      <c r="I125" s="1">
        <v>43537</v>
      </c>
      <c r="J125" s="2">
        <v>0.82777777777777783</v>
      </c>
      <c r="K125" t="s">
        <v>28</v>
      </c>
      <c r="L125">
        <v>511.28</v>
      </c>
      <c r="M125">
        <v>4.7619047620000003</v>
      </c>
      <c r="N125">
        <v>25.564</v>
      </c>
    </row>
    <row r="126" spans="1:14" x14ac:dyDescent="0.3">
      <c r="A126" t="s">
        <v>154</v>
      </c>
      <c r="B126" t="s">
        <v>37</v>
      </c>
      <c r="C126" t="s">
        <v>16</v>
      </c>
      <c r="D126" t="s">
        <v>17</v>
      </c>
      <c r="E126" t="s">
        <v>40</v>
      </c>
      <c r="F126">
        <v>56.47</v>
      </c>
      <c r="G126">
        <v>8</v>
      </c>
      <c r="H126">
        <v>474.34800000000001</v>
      </c>
      <c r="I126" s="1">
        <v>43533</v>
      </c>
      <c r="J126" s="2">
        <v>0.62291666666666667</v>
      </c>
      <c r="K126" t="s">
        <v>19</v>
      </c>
      <c r="L126">
        <v>451.76</v>
      </c>
      <c r="M126">
        <v>4.7619047620000003</v>
      </c>
      <c r="N126">
        <v>22.588000000000001</v>
      </c>
    </row>
    <row r="127" spans="1:14" x14ac:dyDescent="0.3">
      <c r="A127" t="s">
        <v>155</v>
      </c>
      <c r="B127" t="s">
        <v>15</v>
      </c>
      <c r="C127" t="s">
        <v>22</v>
      </c>
      <c r="D127" t="s">
        <v>17</v>
      </c>
      <c r="E127" t="s">
        <v>27</v>
      </c>
      <c r="F127">
        <v>93.69</v>
      </c>
      <c r="G127">
        <v>7</v>
      </c>
      <c r="H127">
        <v>688.62149999999997</v>
      </c>
      <c r="I127" s="1">
        <v>43534</v>
      </c>
      <c r="J127" s="2">
        <v>0.78055555555555556</v>
      </c>
      <c r="K127" t="s">
        <v>28</v>
      </c>
      <c r="L127">
        <v>655.83</v>
      </c>
      <c r="M127">
        <v>4.7619047620000003</v>
      </c>
      <c r="N127">
        <v>32.791499999999999</v>
      </c>
    </row>
    <row r="128" spans="1:14" x14ac:dyDescent="0.3">
      <c r="A128" t="s">
        <v>156</v>
      </c>
      <c r="B128" t="s">
        <v>15</v>
      </c>
      <c r="C128" t="s">
        <v>22</v>
      </c>
      <c r="D128" t="s">
        <v>17</v>
      </c>
      <c r="E128" t="s">
        <v>31</v>
      </c>
      <c r="F128">
        <v>32.25</v>
      </c>
      <c r="G128">
        <v>5</v>
      </c>
      <c r="H128">
        <v>169.3125</v>
      </c>
      <c r="I128" s="1">
        <v>43492</v>
      </c>
      <c r="J128" s="2">
        <v>0.55972222222222223</v>
      </c>
      <c r="K128" t="s">
        <v>24</v>
      </c>
      <c r="L128">
        <v>161.25</v>
      </c>
      <c r="M128">
        <v>4.7619047620000003</v>
      </c>
      <c r="N128">
        <v>8.0625</v>
      </c>
    </row>
    <row r="129" spans="1:14" x14ac:dyDescent="0.3">
      <c r="A129" t="s">
        <v>157</v>
      </c>
      <c r="B129" t="s">
        <v>21</v>
      </c>
      <c r="C129" t="s">
        <v>22</v>
      </c>
      <c r="D129" t="s">
        <v>17</v>
      </c>
      <c r="E129" t="s">
        <v>40</v>
      </c>
      <c r="F129">
        <v>31.73</v>
      </c>
      <c r="G129">
        <v>9</v>
      </c>
      <c r="H129">
        <v>299.8485</v>
      </c>
      <c r="I129" s="1">
        <v>43473</v>
      </c>
      <c r="J129" s="2">
        <v>0.67847222222222225</v>
      </c>
      <c r="K129" t="s">
        <v>28</v>
      </c>
      <c r="L129">
        <v>285.57</v>
      </c>
      <c r="M129">
        <v>4.7619047620000003</v>
      </c>
      <c r="N129">
        <v>14.278499999999999</v>
      </c>
    </row>
    <row r="130" spans="1:14" x14ac:dyDescent="0.3">
      <c r="A130" t="s">
        <v>158</v>
      </c>
      <c r="B130" t="s">
        <v>21</v>
      </c>
      <c r="C130" t="s">
        <v>16</v>
      </c>
      <c r="D130" t="s">
        <v>17</v>
      </c>
      <c r="E130" t="s">
        <v>38</v>
      </c>
      <c r="F130">
        <v>68.540000000000006</v>
      </c>
      <c r="G130">
        <v>8</v>
      </c>
      <c r="H130">
        <v>575.73599999999999</v>
      </c>
      <c r="I130" s="1">
        <v>43473</v>
      </c>
      <c r="J130" s="2">
        <v>0.6645833333333333</v>
      </c>
      <c r="K130" t="s">
        <v>19</v>
      </c>
      <c r="L130">
        <v>548.32000000000005</v>
      </c>
      <c r="M130">
        <v>4.7619047620000003</v>
      </c>
      <c r="N130">
        <v>27.416</v>
      </c>
    </row>
    <row r="131" spans="1:14" x14ac:dyDescent="0.3">
      <c r="A131" t="s">
        <v>159</v>
      </c>
      <c r="B131" t="s">
        <v>37</v>
      </c>
      <c r="C131" t="s">
        <v>22</v>
      </c>
      <c r="D131" t="s">
        <v>17</v>
      </c>
      <c r="E131" t="s">
        <v>31</v>
      </c>
      <c r="F131">
        <v>90.28</v>
      </c>
      <c r="G131">
        <v>9</v>
      </c>
      <c r="H131">
        <v>853.14599999999996</v>
      </c>
      <c r="I131" s="1">
        <v>43504</v>
      </c>
      <c r="J131" s="2">
        <v>0.46875</v>
      </c>
      <c r="K131" t="s">
        <v>19</v>
      </c>
      <c r="L131">
        <v>812.52</v>
      </c>
      <c r="M131">
        <v>4.7619047620000003</v>
      </c>
      <c r="N131">
        <v>40.625999999999998</v>
      </c>
    </row>
    <row r="132" spans="1:14" x14ac:dyDescent="0.3">
      <c r="A132" t="s">
        <v>160</v>
      </c>
      <c r="B132" t="s">
        <v>37</v>
      </c>
      <c r="C132" t="s">
        <v>22</v>
      </c>
      <c r="D132" t="s">
        <v>17</v>
      </c>
      <c r="E132" t="s">
        <v>40</v>
      </c>
      <c r="F132">
        <v>39.619999999999997</v>
      </c>
      <c r="G132">
        <v>7</v>
      </c>
      <c r="H132">
        <v>291.20699999999999</v>
      </c>
      <c r="I132" s="1">
        <v>43490</v>
      </c>
      <c r="J132" s="2">
        <v>0.5541666666666667</v>
      </c>
      <c r="K132" t="s">
        <v>24</v>
      </c>
      <c r="L132">
        <v>277.33999999999997</v>
      </c>
      <c r="M132">
        <v>4.7619047620000003</v>
      </c>
      <c r="N132">
        <v>13.867000000000001</v>
      </c>
    </row>
    <row r="133" spans="1:14" x14ac:dyDescent="0.3">
      <c r="A133" t="s">
        <v>161</v>
      </c>
      <c r="B133" t="s">
        <v>15</v>
      </c>
      <c r="C133" t="s">
        <v>16</v>
      </c>
      <c r="D133" t="s">
        <v>17</v>
      </c>
      <c r="E133" t="s">
        <v>31</v>
      </c>
      <c r="F133">
        <v>92.13</v>
      </c>
      <c r="G133">
        <v>6</v>
      </c>
      <c r="H133">
        <v>580.41899999999998</v>
      </c>
      <c r="I133" s="1">
        <v>43530</v>
      </c>
      <c r="J133" s="2">
        <v>0.8569444444444444</v>
      </c>
      <c r="K133" t="s">
        <v>24</v>
      </c>
      <c r="L133">
        <v>552.78</v>
      </c>
      <c r="M133">
        <v>4.7619047620000003</v>
      </c>
      <c r="N133">
        <v>27.638999999999999</v>
      </c>
    </row>
    <row r="134" spans="1:14" x14ac:dyDescent="0.3">
      <c r="A134" t="s">
        <v>162</v>
      </c>
      <c r="B134" t="s">
        <v>37</v>
      </c>
      <c r="C134" t="s">
        <v>22</v>
      </c>
      <c r="D134" t="s">
        <v>17</v>
      </c>
      <c r="E134" t="s">
        <v>31</v>
      </c>
      <c r="F134">
        <v>34.840000000000003</v>
      </c>
      <c r="G134">
        <v>4</v>
      </c>
      <c r="H134">
        <v>146.328</v>
      </c>
      <c r="I134" s="1">
        <v>43506</v>
      </c>
      <c r="J134" s="2">
        <v>0.77500000000000002</v>
      </c>
      <c r="K134" t="s">
        <v>24</v>
      </c>
      <c r="L134">
        <v>139.36000000000001</v>
      </c>
      <c r="M134">
        <v>4.7619047620000003</v>
      </c>
      <c r="N134">
        <v>6.968</v>
      </c>
    </row>
    <row r="135" spans="1:14" x14ac:dyDescent="0.3">
      <c r="A135" t="s">
        <v>163</v>
      </c>
      <c r="B135" t="s">
        <v>37</v>
      </c>
      <c r="C135" t="s">
        <v>16</v>
      </c>
      <c r="D135" t="s">
        <v>26</v>
      </c>
      <c r="E135" t="s">
        <v>23</v>
      </c>
      <c r="F135">
        <v>87.45</v>
      </c>
      <c r="G135">
        <v>6</v>
      </c>
      <c r="H135">
        <v>550.93499999999995</v>
      </c>
      <c r="I135" s="1">
        <v>43513</v>
      </c>
      <c r="J135" s="2">
        <v>0.61111111111111105</v>
      </c>
      <c r="K135" t="s">
        <v>28</v>
      </c>
      <c r="L135">
        <v>524.70000000000005</v>
      </c>
      <c r="M135">
        <v>4.7619047620000003</v>
      </c>
      <c r="N135">
        <v>26.234999999999999</v>
      </c>
    </row>
    <row r="136" spans="1:14" x14ac:dyDescent="0.3">
      <c r="A136" t="s">
        <v>164</v>
      </c>
      <c r="B136" t="s">
        <v>21</v>
      </c>
      <c r="C136" t="s">
        <v>22</v>
      </c>
      <c r="D136" t="s">
        <v>17</v>
      </c>
      <c r="E136" t="s">
        <v>18</v>
      </c>
      <c r="F136">
        <v>81.3</v>
      </c>
      <c r="G136">
        <v>6</v>
      </c>
      <c r="H136">
        <v>512.19000000000005</v>
      </c>
      <c r="I136" s="1">
        <v>43532</v>
      </c>
      <c r="J136" s="2">
        <v>0.69652777777777775</v>
      </c>
      <c r="K136" t="s">
        <v>19</v>
      </c>
      <c r="L136">
        <v>487.8</v>
      </c>
      <c r="M136">
        <v>4.7619047620000003</v>
      </c>
      <c r="N136">
        <v>24.39</v>
      </c>
    </row>
    <row r="137" spans="1:14" x14ac:dyDescent="0.3">
      <c r="A137" t="s">
        <v>165</v>
      </c>
      <c r="B137" t="s">
        <v>21</v>
      </c>
      <c r="C137" t="s">
        <v>22</v>
      </c>
      <c r="D137" t="s">
        <v>26</v>
      </c>
      <c r="E137" t="s">
        <v>40</v>
      </c>
      <c r="F137">
        <v>90.22</v>
      </c>
      <c r="G137">
        <v>3</v>
      </c>
      <c r="H137">
        <v>284.19299999999998</v>
      </c>
      <c r="I137" s="1">
        <v>43514</v>
      </c>
      <c r="J137" s="2">
        <v>0.81874999999999998</v>
      </c>
      <c r="K137" t="s">
        <v>24</v>
      </c>
      <c r="L137">
        <v>270.66000000000003</v>
      </c>
      <c r="M137">
        <v>4.7619047620000003</v>
      </c>
      <c r="N137">
        <v>13.532999999999999</v>
      </c>
    </row>
    <row r="138" spans="1:14" x14ac:dyDescent="0.3">
      <c r="A138" t="s">
        <v>166</v>
      </c>
      <c r="B138" t="s">
        <v>15</v>
      </c>
      <c r="C138" t="s">
        <v>22</v>
      </c>
      <c r="D138" t="s">
        <v>17</v>
      </c>
      <c r="E138" t="s">
        <v>23</v>
      </c>
      <c r="F138">
        <v>26.31</v>
      </c>
      <c r="G138">
        <v>5</v>
      </c>
      <c r="H138">
        <v>138.1275</v>
      </c>
      <c r="I138" s="1">
        <v>43483</v>
      </c>
      <c r="J138" s="2">
        <v>0.87430555555555556</v>
      </c>
      <c r="K138" t="s">
        <v>28</v>
      </c>
      <c r="L138">
        <v>131.55000000000001</v>
      </c>
      <c r="M138">
        <v>4.7619047620000003</v>
      </c>
      <c r="N138">
        <v>6.5774999999999997</v>
      </c>
    </row>
    <row r="139" spans="1:14" x14ac:dyDescent="0.3">
      <c r="A139" t="s">
        <v>167</v>
      </c>
      <c r="B139" t="s">
        <v>15</v>
      </c>
      <c r="C139" t="s">
        <v>16</v>
      </c>
      <c r="D139" t="s">
        <v>17</v>
      </c>
      <c r="E139" t="s">
        <v>27</v>
      </c>
      <c r="F139">
        <v>34.42</v>
      </c>
      <c r="G139">
        <v>6</v>
      </c>
      <c r="H139">
        <v>216.846</v>
      </c>
      <c r="I139" s="1">
        <v>43514</v>
      </c>
      <c r="J139" s="2">
        <v>0.65208333333333335</v>
      </c>
      <c r="K139" t="s">
        <v>24</v>
      </c>
      <c r="L139">
        <v>206.52</v>
      </c>
      <c r="M139">
        <v>4.7619047620000003</v>
      </c>
      <c r="N139">
        <v>10.326000000000001</v>
      </c>
    </row>
    <row r="140" spans="1:14" x14ac:dyDescent="0.3">
      <c r="A140" t="s">
        <v>168</v>
      </c>
      <c r="B140" t="s">
        <v>37</v>
      </c>
      <c r="C140" t="s">
        <v>22</v>
      </c>
      <c r="D140" t="s">
        <v>26</v>
      </c>
      <c r="E140" t="s">
        <v>31</v>
      </c>
      <c r="F140">
        <v>51.91</v>
      </c>
      <c r="G140">
        <v>10</v>
      </c>
      <c r="H140">
        <v>545.05499999999995</v>
      </c>
      <c r="I140" s="1">
        <v>43512</v>
      </c>
      <c r="J140" s="2">
        <v>0.51458333333333328</v>
      </c>
      <c r="K140" t="s">
        <v>24</v>
      </c>
      <c r="L140">
        <v>519.1</v>
      </c>
      <c r="M140">
        <v>4.7619047620000003</v>
      </c>
      <c r="N140">
        <v>25.954999999999998</v>
      </c>
    </row>
    <row r="141" spans="1:14" x14ac:dyDescent="0.3">
      <c r="A141" t="s">
        <v>169</v>
      </c>
      <c r="B141" t="s">
        <v>15</v>
      </c>
      <c r="C141" t="s">
        <v>22</v>
      </c>
      <c r="D141" t="s">
        <v>26</v>
      </c>
      <c r="E141" t="s">
        <v>31</v>
      </c>
      <c r="F141">
        <v>72.5</v>
      </c>
      <c r="G141">
        <v>8</v>
      </c>
      <c r="H141">
        <v>609</v>
      </c>
      <c r="I141" s="1">
        <v>43540</v>
      </c>
      <c r="J141" s="2">
        <v>0.80902777777777779</v>
      </c>
      <c r="K141" t="s">
        <v>19</v>
      </c>
      <c r="L141">
        <v>580</v>
      </c>
      <c r="M141">
        <v>4.7619047620000003</v>
      </c>
      <c r="N141">
        <v>29</v>
      </c>
    </row>
    <row r="142" spans="1:14" x14ac:dyDescent="0.3">
      <c r="A142" t="s">
        <v>170</v>
      </c>
      <c r="B142" t="s">
        <v>21</v>
      </c>
      <c r="C142" t="s">
        <v>16</v>
      </c>
      <c r="D142" t="s">
        <v>17</v>
      </c>
      <c r="E142" t="s">
        <v>31</v>
      </c>
      <c r="F142">
        <v>89.8</v>
      </c>
      <c r="G142">
        <v>10</v>
      </c>
      <c r="H142">
        <v>942.9</v>
      </c>
      <c r="I142" s="1">
        <v>43488</v>
      </c>
      <c r="J142" s="2">
        <v>0.54166666666666663</v>
      </c>
      <c r="K142" t="s">
        <v>28</v>
      </c>
      <c r="L142">
        <v>898</v>
      </c>
      <c r="M142">
        <v>4.7619047620000003</v>
      </c>
      <c r="N142">
        <v>44.9</v>
      </c>
    </row>
    <row r="143" spans="1:14" x14ac:dyDescent="0.3">
      <c r="A143" t="s">
        <v>171</v>
      </c>
      <c r="B143" t="s">
        <v>21</v>
      </c>
      <c r="C143" t="s">
        <v>16</v>
      </c>
      <c r="D143" t="s">
        <v>26</v>
      </c>
      <c r="E143" t="s">
        <v>18</v>
      </c>
      <c r="F143">
        <v>90.5</v>
      </c>
      <c r="G143">
        <v>10</v>
      </c>
      <c r="H143">
        <v>950.25</v>
      </c>
      <c r="I143" s="1">
        <v>43490</v>
      </c>
      <c r="J143" s="2">
        <v>0.57500000000000007</v>
      </c>
      <c r="K143" t="s">
        <v>24</v>
      </c>
      <c r="L143">
        <v>905</v>
      </c>
      <c r="M143">
        <v>4.7619047620000003</v>
      </c>
      <c r="N143">
        <v>45.25</v>
      </c>
    </row>
    <row r="144" spans="1:14" x14ac:dyDescent="0.3">
      <c r="A144" t="s">
        <v>172</v>
      </c>
      <c r="B144" t="s">
        <v>21</v>
      </c>
      <c r="C144" t="s">
        <v>16</v>
      </c>
      <c r="D144" t="s">
        <v>17</v>
      </c>
      <c r="E144" t="s">
        <v>18</v>
      </c>
      <c r="F144">
        <v>68.599999999999994</v>
      </c>
      <c r="G144">
        <v>10</v>
      </c>
      <c r="H144">
        <v>720.3</v>
      </c>
      <c r="I144" s="1">
        <v>43501</v>
      </c>
      <c r="J144" s="2">
        <v>0.83124999999999993</v>
      </c>
      <c r="K144" t="s">
        <v>24</v>
      </c>
      <c r="L144">
        <v>686</v>
      </c>
      <c r="M144">
        <v>4.7619047620000003</v>
      </c>
      <c r="N144">
        <v>34.299999999999997</v>
      </c>
    </row>
    <row r="145" spans="1:14" x14ac:dyDescent="0.3">
      <c r="A145" t="s">
        <v>173</v>
      </c>
      <c r="B145" t="s">
        <v>21</v>
      </c>
      <c r="C145" t="s">
        <v>16</v>
      </c>
      <c r="D145" t="s">
        <v>17</v>
      </c>
      <c r="E145" t="s">
        <v>38</v>
      </c>
      <c r="F145">
        <v>30.41</v>
      </c>
      <c r="G145">
        <v>1</v>
      </c>
      <c r="H145">
        <v>31.930499999999999</v>
      </c>
      <c r="I145" s="1">
        <v>43518</v>
      </c>
      <c r="J145" s="2">
        <v>0.44166666666666665</v>
      </c>
      <c r="K145" t="s">
        <v>28</v>
      </c>
      <c r="L145">
        <v>30.41</v>
      </c>
      <c r="M145">
        <v>4.7619047620000003</v>
      </c>
      <c r="N145">
        <v>1.5205</v>
      </c>
    </row>
    <row r="146" spans="1:14" x14ac:dyDescent="0.3">
      <c r="A146" t="s">
        <v>174</v>
      </c>
      <c r="B146" t="s">
        <v>15</v>
      </c>
      <c r="C146" t="s">
        <v>22</v>
      </c>
      <c r="D146" t="s">
        <v>17</v>
      </c>
      <c r="E146" t="s">
        <v>27</v>
      </c>
      <c r="F146">
        <v>77.95</v>
      </c>
      <c r="G146">
        <v>6</v>
      </c>
      <c r="H146">
        <v>491.08499999999998</v>
      </c>
      <c r="I146" s="1">
        <v>43486</v>
      </c>
      <c r="J146" s="2">
        <v>0.69236111111111109</v>
      </c>
      <c r="K146" t="s">
        <v>19</v>
      </c>
      <c r="L146">
        <v>467.7</v>
      </c>
      <c r="M146">
        <v>4.7619047620000003</v>
      </c>
      <c r="N146">
        <v>23.385000000000002</v>
      </c>
    </row>
    <row r="147" spans="1:14" x14ac:dyDescent="0.3">
      <c r="A147" t="s">
        <v>175</v>
      </c>
      <c r="B147" t="s">
        <v>21</v>
      </c>
      <c r="C147" t="s">
        <v>22</v>
      </c>
      <c r="D147" t="s">
        <v>17</v>
      </c>
      <c r="E147" t="s">
        <v>18</v>
      </c>
      <c r="F147">
        <v>46.26</v>
      </c>
      <c r="G147">
        <v>6</v>
      </c>
      <c r="H147">
        <v>291.43799999999999</v>
      </c>
      <c r="I147" s="1">
        <v>43532</v>
      </c>
      <c r="J147" s="2">
        <v>0.71597222222222223</v>
      </c>
      <c r="K147" t="s">
        <v>28</v>
      </c>
      <c r="L147">
        <v>277.56</v>
      </c>
      <c r="M147">
        <v>4.7619047620000003</v>
      </c>
      <c r="N147">
        <v>13.878</v>
      </c>
    </row>
    <row r="148" spans="1:14" x14ac:dyDescent="0.3">
      <c r="A148" t="s">
        <v>176</v>
      </c>
      <c r="B148" t="s">
        <v>15</v>
      </c>
      <c r="C148" t="s">
        <v>16</v>
      </c>
      <c r="D148" t="s">
        <v>17</v>
      </c>
      <c r="E148" t="s">
        <v>40</v>
      </c>
      <c r="F148">
        <v>30.14</v>
      </c>
      <c r="G148">
        <v>10</v>
      </c>
      <c r="H148">
        <v>316.47000000000003</v>
      </c>
      <c r="I148" s="1">
        <v>43506</v>
      </c>
      <c r="J148" s="2">
        <v>0.51944444444444449</v>
      </c>
      <c r="K148" t="s">
        <v>19</v>
      </c>
      <c r="L148">
        <v>301.39999999999998</v>
      </c>
      <c r="M148">
        <v>4.7619047620000003</v>
      </c>
      <c r="N148">
        <v>15.07</v>
      </c>
    </row>
    <row r="149" spans="1:14" x14ac:dyDescent="0.3">
      <c r="A149" t="s">
        <v>177</v>
      </c>
      <c r="B149" t="s">
        <v>21</v>
      </c>
      <c r="C149" t="s">
        <v>22</v>
      </c>
      <c r="D149" t="s">
        <v>26</v>
      </c>
      <c r="E149" t="s">
        <v>18</v>
      </c>
      <c r="F149">
        <v>66.14</v>
      </c>
      <c r="G149">
        <v>4</v>
      </c>
      <c r="H149">
        <v>277.78800000000001</v>
      </c>
      <c r="I149" s="1">
        <v>43543</v>
      </c>
      <c r="J149" s="2">
        <v>0.53194444444444444</v>
      </c>
      <c r="K149" t="s">
        <v>28</v>
      </c>
      <c r="L149">
        <v>264.56</v>
      </c>
      <c r="M149">
        <v>4.7619047620000003</v>
      </c>
      <c r="N149">
        <v>13.228</v>
      </c>
    </row>
    <row r="150" spans="1:14" x14ac:dyDescent="0.3">
      <c r="A150" t="s">
        <v>178</v>
      </c>
      <c r="B150" t="s">
        <v>37</v>
      </c>
      <c r="C150" t="s">
        <v>16</v>
      </c>
      <c r="D150" t="s">
        <v>26</v>
      </c>
      <c r="E150" t="s">
        <v>27</v>
      </c>
      <c r="F150">
        <v>71.86</v>
      </c>
      <c r="G150">
        <v>8</v>
      </c>
      <c r="H150">
        <v>603.62400000000002</v>
      </c>
      <c r="I150" s="1">
        <v>43530</v>
      </c>
      <c r="J150" s="2">
        <v>0.62986111111111109</v>
      </c>
      <c r="K150" t="s">
        <v>28</v>
      </c>
      <c r="L150">
        <v>574.88</v>
      </c>
      <c r="M150">
        <v>4.7619047620000003</v>
      </c>
      <c r="N150">
        <v>28.744</v>
      </c>
    </row>
    <row r="151" spans="1:14" x14ac:dyDescent="0.3">
      <c r="A151" t="s">
        <v>179</v>
      </c>
      <c r="B151" t="s">
        <v>15</v>
      </c>
      <c r="C151" t="s">
        <v>22</v>
      </c>
      <c r="D151" t="s">
        <v>26</v>
      </c>
      <c r="E151" t="s">
        <v>18</v>
      </c>
      <c r="F151">
        <v>32.46</v>
      </c>
      <c r="G151">
        <v>8</v>
      </c>
      <c r="H151">
        <v>272.66399999999999</v>
      </c>
      <c r="I151" s="1">
        <v>43551</v>
      </c>
      <c r="J151" s="2">
        <v>0.57500000000000007</v>
      </c>
      <c r="K151" t="s">
        <v>28</v>
      </c>
      <c r="L151">
        <v>259.68</v>
      </c>
      <c r="M151">
        <v>4.7619047620000003</v>
      </c>
      <c r="N151">
        <v>12.984</v>
      </c>
    </row>
    <row r="152" spans="1:14" x14ac:dyDescent="0.3">
      <c r="A152" t="s">
        <v>180</v>
      </c>
      <c r="B152" t="s">
        <v>37</v>
      </c>
      <c r="C152" t="s">
        <v>16</v>
      </c>
      <c r="D152" t="s">
        <v>17</v>
      </c>
      <c r="E152" t="s">
        <v>40</v>
      </c>
      <c r="F152">
        <v>91.54</v>
      </c>
      <c r="G152">
        <v>4</v>
      </c>
      <c r="H152">
        <v>384.46800000000002</v>
      </c>
      <c r="I152" s="1">
        <v>43547</v>
      </c>
      <c r="J152" s="2">
        <v>0.80555555555555547</v>
      </c>
      <c r="K152" t="s">
        <v>28</v>
      </c>
      <c r="L152">
        <v>366.16</v>
      </c>
      <c r="M152">
        <v>4.7619047620000003</v>
      </c>
      <c r="N152">
        <v>18.308</v>
      </c>
    </row>
    <row r="153" spans="1:14" x14ac:dyDescent="0.3">
      <c r="A153" t="s">
        <v>181</v>
      </c>
      <c r="B153" t="s">
        <v>21</v>
      </c>
      <c r="C153" t="s">
        <v>16</v>
      </c>
      <c r="D153" t="s">
        <v>26</v>
      </c>
      <c r="E153" t="s">
        <v>31</v>
      </c>
      <c r="F153">
        <v>34.56</v>
      </c>
      <c r="G153">
        <v>7</v>
      </c>
      <c r="H153">
        <v>254.01599999999999</v>
      </c>
      <c r="I153" s="1">
        <v>43535</v>
      </c>
      <c r="J153" s="2">
        <v>0.67152777777777783</v>
      </c>
      <c r="K153" t="s">
        <v>28</v>
      </c>
      <c r="L153">
        <v>241.92</v>
      </c>
      <c r="M153">
        <v>4.7619047620000003</v>
      </c>
      <c r="N153">
        <v>12.096</v>
      </c>
    </row>
    <row r="154" spans="1:14" x14ac:dyDescent="0.3">
      <c r="A154" t="s">
        <v>182</v>
      </c>
      <c r="B154" t="s">
        <v>15</v>
      </c>
      <c r="C154" t="s">
        <v>22</v>
      </c>
      <c r="D154" t="s">
        <v>26</v>
      </c>
      <c r="E154" t="s">
        <v>40</v>
      </c>
      <c r="F154">
        <v>83.24</v>
      </c>
      <c r="G154">
        <v>9</v>
      </c>
      <c r="H154">
        <v>786.61800000000005</v>
      </c>
      <c r="I154" s="1">
        <v>43494</v>
      </c>
      <c r="J154" s="2">
        <v>0.49722222222222223</v>
      </c>
      <c r="K154" t="s">
        <v>28</v>
      </c>
      <c r="L154">
        <v>749.16</v>
      </c>
      <c r="M154">
        <v>4.7619047620000003</v>
      </c>
      <c r="N154">
        <v>37.457999999999998</v>
      </c>
    </row>
    <row r="155" spans="1:14" x14ac:dyDescent="0.3">
      <c r="A155" t="s">
        <v>183</v>
      </c>
      <c r="B155" t="s">
        <v>21</v>
      </c>
      <c r="C155" t="s">
        <v>22</v>
      </c>
      <c r="D155" t="s">
        <v>17</v>
      </c>
      <c r="E155" t="s">
        <v>38</v>
      </c>
      <c r="F155">
        <v>16.48</v>
      </c>
      <c r="G155">
        <v>6</v>
      </c>
      <c r="H155">
        <v>103.824</v>
      </c>
      <c r="I155" s="1">
        <v>43503</v>
      </c>
      <c r="J155" s="2">
        <v>0.76597222222222217</v>
      </c>
      <c r="K155" t="s">
        <v>19</v>
      </c>
      <c r="L155">
        <v>98.88</v>
      </c>
      <c r="M155">
        <v>4.7619047620000003</v>
      </c>
      <c r="N155">
        <v>4.944</v>
      </c>
    </row>
    <row r="156" spans="1:14" x14ac:dyDescent="0.3">
      <c r="A156" t="s">
        <v>184</v>
      </c>
      <c r="B156" t="s">
        <v>21</v>
      </c>
      <c r="C156" t="s">
        <v>22</v>
      </c>
      <c r="D156" t="s">
        <v>17</v>
      </c>
      <c r="E156" t="s">
        <v>31</v>
      </c>
      <c r="F156">
        <v>80.97</v>
      </c>
      <c r="G156">
        <v>8</v>
      </c>
      <c r="H156">
        <v>680.14800000000002</v>
      </c>
      <c r="I156" s="1">
        <v>43493</v>
      </c>
      <c r="J156" s="2">
        <v>0.54513888888888895</v>
      </c>
      <c r="K156" t="s">
        <v>24</v>
      </c>
      <c r="L156">
        <v>647.76</v>
      </c>
      <c r="M156">
        <v>4.7619047620000003</v>
      </c>
      <c r="N156">
        <v>32.387999999999998</v>
      </c>
    </row>
    <row r="157" spans="1:14" x14ac:dyDescent="0.3">
      <c r="A157" t="s">
        <v>185</v>
      </c>
      <c r="B157" t="s">
        <v>15</v>
      </c>
      <c r="C157" t="s">
        <v>16</v>
      </c>
      <c r="D157" t="s">
        <v>26</v>
      </c>
      <c r="E157" t="s">
        <v>38</v>
      </c>
      <c r="F157">
        <v>92.29</v>
      </c>
      <c r="G157">
        <v>5</v>
      </c>
      <c r="H157">
        <v>484.52249999999998</v>
      </c>
      <c r="I157" s="1">
        <v>43516</v>
      </c>
      <c r="J157" s="2">
        <v>0.66319444444444442</v>
      </c>
      <c r="K157" t="s">
        <v>28</v>
      </c>
      <c r="L157">
        <v>461.45</v>
      </c>
      <c r="M157">
        <v>4.7619047620000003</v>
      </c>
      <c r="N157">
        <v>23.072500000000002</v>
      </c>
    </row>
    <row r="158" spans="1:14" x14ac:dyDescent="0.3">
      <c r="A158" t="s">
        <v>186</v>
      </c>
      <c r="B158" t="s">
        <v>37</v>
      </c>
      <c r="C158" t="s">
        <v>16</v>
      </c>
      <c r="D158" t="s">
        <v>26</v>
      </c>
      <c r="E158" t="s">
        <v>23</v>
      </c>
      <c r="F158">
        <v>72.17</v>
      </c>
      <c r="G158">
        <v>1</v>
      </c>
      <c r="H158">
        <v>75.778499999999994</v>
      </c>
      <c r="I158" s="1">
        <v>43469</v>
      </c>
      <c r="J158" s="2">
        <v>0.81944444444444453</v>
      </c>
      <c r="K158" t="s">
        <v>24</v>
      </c>
      <c r="L158">
        <v>72.17</v>
      </c>
      <c r="M158">
        <v>4.7619047620000003</v>
      </c>
      <c r="N158">
        <v>3.6084999999999998</v>
      </c>
    </row>
    <row r="159" spans="1:14" x14ac:dyDescent="0.3">
      <c r="A159" t="s">
        <v>187</v>
      </c>
      <c r="B159" t="s">
        <v>37</v>
      </c>
      <c r="C159" t="s">
        <v>22</v>
      </c>
      <c r="D159" t="s">
        <v>26</v>
      </c>
      <c r="E159" t="s">
        <v>27</v>
      </c>
      <c r="F159">
        <v>50.28</v>
      </c>
      <c r="G159">
        <v>5</v>
      </c>
      <c r="H159">
        <v>263.97000000000003</v>
      </c>
      <c r="I159" s="1">
        <v>43531</v>
      </c>
      <c r="J159" s="2">
        <v>0.58194444444444449</v>
      </c>
      <c r="K159" t="s">
        <v>19</v>
      </c>
      <c r="L159">
        <v>251.4</v>
      </c>
      <c r="M159">
        <v>4.7619047620000003</v>
      </c>
      <c r="N159">
        <v>12.57</v>
      </c>
    </row>
    <row r="160" spans="1:14" x14ac:dyDescent="0.3">
      <c r="A160" t="s">
        <v>188</v>
      </c>
      <c r="B160" t="s">
        <v>37</v>
      </c>
      <c r="C160" t="s">
        <v>16</v>
      </c>
      <c r="D160" t="s">
        <v>26</v>
      </c>
      <c r="E160" t="s">
        <v>18</v>
      </c>
      <c r="F160">
        <v>97.22</v>
      </c>
      <c r="G160">
        <v>9</v>
      </c>
      <c r="H160">
        <v>918.72900000000004</v>
      </c>
      <c r="I160" s="1">
        <v>43554</v>
      </c>
      <c r="J160" s="2">
        <v>0.61319444444444449</v>
      </c>
      <c r="K160" t="s">
        <v>19</v>
      </c>
      <c r="L160">
        <v>874.98</v>
      </c>
      <c r="M160">
        <v>4.7619047620000003</v>
      </c>
      <c r="N160">
        <v>43.749000000000002</v>
      </c>
    </row>
    <row r="161" spans="1:14" x14ac:dyDescent="0.3">
      <c r="A161" t="s">
        <v>189</v>
      </c>
      <c r="B161" t="s">
        <v>37</v>
      </c>
      <c r="C161" t="s">
        <v>22</v>
      </c>
      <c r="D161" t="s">
        <v>26</v>
      </c>
      <c r="E161" t="s">
        <v>31</v>
      </c>
      <c r="F161">
        <v>93.39</v>
      </c>
      <c r="G161">
        <v>6</v>
      </c>
      <c r="H161">
        <v>588.35699999999997</v>
      </c>
      <c r="I161" s="1">
        <v>43551</v>
      </c>
      <c r="J161" s="2">
        <v>0.8041666666666667</v>
      </c>
      <c r="K161" t="s">
        <v>19</v>
      </c>
      <c r="L161">
        <v>560.34</v>
      </c>
      <c r="M161">
        <v>4.7619047620000003</v>
      </c>
      <c r="N161">
        <v>28.016999999999999</v>
      </c>
    </row>
    <row r="162" spans="1:14" x14ac:dyDescent="0.3">
      <c r="A162" t="s">
        <v>190</v>
      </c>
      <c r="B162" t="s">
        <v>21</v>
      </c>
      <c r="C162" t="s">
        <v>22</v>
      </c>
      <c r="D162" t="s">
        <v>17</v>
      </c>
      <c r="E162" t="s">
        <v>38</v>
      </c>
      <c r="F162">
        <v>43.18</v>
      </c>
      <c r="G162">
        <v>8</v>
      </c>
      <c r="H162">
        <v>362.71199999999999</v>
      </c>
      <c r="I162" s="1">
        <v>43484</v>
      </c>
      <c r="J162" s="2">
        <v>0.81874999999999998</v>
      </c>
      <c r="K162" t="s">
        <v>28</v>
      </c>
      <c r="L162">
        <v>345.44</v>
      </c>
      <c r="M162">
        <v>4.7619047620000003</v>
      </c>
      <c r="N162">
        <v>17.271999999999998</v>
      </c>
    </row>
    <row r="163" spans="1:14" x14ac:dyDescent="0.3">
      <c r="A163" t="s">
        <v>191</v>
      </c>
      <c r="B163" t="s">
        <v>15</v>
      </c>
      <c r="C163" t="s">
        <v>22</v>
      </c>
      <c r="D163" t="s">
        <v>26</v>
      </c>
      <c r="E163" t="s">
        <v>31</v>
      </c>
      <c r="F163">
        <v>63.69</v>
      </c>
      <c r="G163">
        <v>1</v>
      </c>
      <c r="H163">
        <v>66.874499999999998</v>
      </c>
      <c r="I163" s="1">
        <v>43521</v>
      </c>
      <c r="J163" s="2">
        <v>0.68125000000000002</v>
      </c>
      <c r="K163" t="s">
        <v>24</v>
      </c>
      <c r="L163">
        <v>63.69</v>
      </c>
      <c r="M163">
        <v>4.7619047620000003</v>
      </c>
      <c r="N163">
        <v>3.1844999999999999</v>
      </c>
    </row>
    <row r="164" spans="1:14" x14ac:dyDescent="0.3">
      <c r="A164" t="s">
        <v>192</v>
      </c>
      <c r="B164" t="s">
        <v>15</v>
      </c>
      <c r="C164" t="s">
        <v>22</v>
      </c>
      <c r="D164" t="s">
        <v>26</v>
      </c>
      <c r="E164" t="s">
        <v>38</v>
      </c>
      <c r="F164">
        <v>45.79</v>
      </c>
      <c r="G164">
        <v>7</v>
      </c>
      <c r="H164">
        <v>336.55650000000003</v>
      </c>
      <c r="I164" s="1">
        <v>43537</v>
      </c>
      <c r="J164" s="2">
        <v>0.8222222222222223</v>
      </c>
      <c r="K164" t="s">
        <v>28</v>
      </c>
      <c r="L164">
        <v>320.52999999999997</v>
      </c>
      <c r="M164">
        <v>4.7619047620000003</v>
      </c>
      <c r="N164">
        <v>16.026499999999999</v>
      </c>
    </row>
    <row r="165" spans="1:14" x14ac:dyDescent="0.3">
      <c r="A165" t="s">
        <v>193</v>
      </c>
      <c r="B165" t="s">
        <v>21</v>
      </c>
      <c r="C165" t="s">
        <v>22</v>
      </c>
      <c r="D165" t="s">
        <v>26</v>
      </c>
      <c r="E165" t="s">
        <v>31</v>
      </c>
      <c r="F165">
        <v>76.400000000000006</v>
      </c>
      <c r="G165">
        <v>2</v>
      </c>
      <c r="H165">
        <v>160.44</v>
      </c>
      <c r="I165" s="1">
        <v>43495</v>
      </c>
      <c r="J165" s="2">
        <v>0.8208333333333333</v>
      </c>
      <c r="K165" t="s">
        <v>19</v>
      </c>
      <c r="L165">
        <v>152.80000000000001</v>
      </c>
      <c r="M165">
        <v>4.7619047620000003</v>
      </c>
      <c r="N165">
        <v>7.64</v>
      </c>
    </row>
    <row r="166" spans="1:14" x14ac:dyDescent="0.3">
      <c r="A166" t="s">
        <v>194</v>
      </c>
      <c r="B166" t="s">
        <v>37</v>
      </c>
      <c r="C166" t="s">
        <v>22</v>
      </c>
      <c r="D166" t="s">
        <v>26</v>
      </c>
      <c r="E166" t="s">
        <v>38</v>
      </c>
      <c r="F166">
        <v>39.9</v>
      </c>
      <c r="G166">
        <v>10</v>
      </c>
      <c r="H166">
        <v>418.95</v>
      </c>
      <c r="I166" s="1">
        <v>43516</v>
      </c>
      <c r="J166" s="2">
        <v>0.64166666666666672</v>
      </c>
      <c r="K166" t="s">
        <v>28</v>
      </c>
      <c r="L166">
        <v>399</v>
      </c>
      <c r="M166">
        <v>4.7619047620000003</v>
      </c>
      <c r="N166">
        <v>19.95</v>
      </c>
    </row>
    <row r="167" spans="1:14" x14ac:dyDescent="0.3">
      <c r="A167" t="s">
        <v>195</v>
      </c>
      <c r="B167" t="s">
        <v>37</v>
      </c>
      <c r="C167" t="s">
        <v>16</v>
      </c>
      <c r="D167" t="s">
        <v>26</v>
      </c>
      <c r="E167" t="s">
        <v>18</v>
      </c>
      <c r="F167">
        <v>42.57</v>
      </c>
      <c r="G167">
        <v>8</v>
      </c>
      <c r="H167">
        <v>357.58800000000002</v>
      </c>
      <c r="I167" s="1">
        <v>43521</v>
      </c>
      <c r="J167" s="2">
        <v>0.59166666666666667</v>
      </c>
      <c r="K167" t="s">
        <v>19</v>
      </c>
      <c r="L167">
        <v>340.56</v>
      </c>
      <c r="M167">
        <v>4.7619047620000003</v>
      </c>
      <c r="N167">
        <v>17.027999999999999</v>
      </c>
    </row>
    <row r="168" spans="1:14" x14ac:dyDescent="0.3">
      <c r="A168" t="s">
        <v>196</v>
      </c>
      <c r="B168" t="s">
        <v>21</v>
      </c>
      <c r="C168" t="s">
        <v>22</v>
      </c>
      <c r="D168" t="s">
        <v>26</v>
      </c>
      <c r="E168" t="s">
        <v>27</v>
      </c>
      <c r="F168">
        <v>95.58</v>
      </c>
      <c r="G168">
        <v>10</v>
      </c>
      <c r="H168">
        <v>1003.59</v>
      </c>
      <c r="I168" s="1">
        <v>43481</v>
      </c>
      <c r="J168" s="2">
        <v>0.56388888888888888</v>
      </c>
      <c r="K168" t="s">
        <v>24</v>
      </c>
      <c r="L168">
        <v>955.8</v>
      </c>
      <c r="M168">
        <v>4.7619047620000003</v>
      </c>
      <c r="N168">
        <v>47.79</v>
      </c>
    </row>
    <row r="169" spans="1:14" x14ac:dyDescent="0.3">
      <c r="A169" t="s">
        <v>197</v>
      </c>
      <c r="B169" t="s">
        <v>15</v>
      </c>
      <c r="C169" t="s">
        <v>22</v>
      </c>
      <c r="D169" t="s">
        <v>26</v>
      </c>
      <c r="E169" t="s">
        <v>40</v>
      </c>
      <c r="F169">
        <v>98.98</v>
      </c>
      <c r="G169">
        <v>10</v>
      </c>
      <c r="H169">
        <v>1039.29</v>
      </c>
      <c r="I169" s="1">
        <v>43504</v>
      </c>
      <c r="J169" s="2">
        <v>0.68055555555555547</v>
      </c>
      <c r="K169" t="s">
        <v>28</v>
      </c>
      <c r="L169">
        <v>989.8</v>
      </c>
      <c r="M169">
        <v>4.7619047620000003</v>
      </c>
      <c r="N169">
        <v>49.49</v>
      </c>
    </row>
    <row r="170" spans="1:14" x14ac:dyDescent="0.3">
      <c r="A170" t="s">
        <v>198</v>
      </c>
      <c r="B170" t="s">
        <v>15</v>
      </c>
      <c r="C170" t="s">
        <v>22</v>
      </c>
      <c r="D170" t="s">
        <v>26</v>
      </c>
      <c r="E170" t="s">
        <v>38</v>
      </c>
      <c r="F170">
        <v>51.28</v>
      </c>
      <c r="G170">
        <v>6</v>
      </c>
      <c r="H170">
        <v>323.06400000000002</v>
      </c>
      <c r="I170" s="1">
        <v>43484</v>
      </c>
      <c r="J170" s="2">
        <v>0.68819444444444444</v>
      </c>
      <c r="K170" t="s">
        <v>24</v>
      </c>
      <c r="L170">
        <v>307.68</v>
      </c>
      <c r="M170">
        <v>4.7619047620000003</v>
      </c>
      <c r="N170">
        <v>15.384</v>
      </c>
    </row>
    <row r="171" spans="1:14" x14ac:dyDescent="0.3">
      <c r="A171" t="s">
        <v>199</v>
      </c>
      <c r="B171" t="s">
        <v>15</v>
      </c>
      <c r="C171" t="s">
        <v>16</v>
      </c>
      <c r="D171" t="s">
        <v>26</v>
      </c>
      <c r="E171" t="s">
        <v>31</v>
      </c>
      <c r="F171">
        <v>69.52</v>
      </c>
      <c r="G171">
        <v>7</v>
      </c>
      <c r="H171">
        <v>510.97199999999998</v>
      </c>
      <c r="I171" s="1">
        <v>43497</v>
      </c>
      <c r="J171" s="2">
        <v>0.63194444444444442</v>
      </c>
      <c r="K171" t="s">
        <v>28</v>
      </c>
      <c r="L171">
        <v>486.64</v>
      </c>
      <c r="M171">
        <v>4.7619047620000003</v>
      </c>
      <c r="N171">
        <v>24.332000000000001</v>
      </c>
    </row>
    <row r="172" spans="1:14" x14ac:dyDescent="0.3">
      <c r="A172" t="s">
        <v>200</v>
      </c>
      <c r="B172" t="s">
        <v>15</v>
      </c>
      <c r="C172" t="s">
        <v>22</v>
      </c>
      <c r="D172" t="s">
        <v>26</v>
      </c>
      <c r="E172" t="s">
        <v>18</v>
      </c>
      <c r="F172">
        <v>70.010000000000005</v>
      </c>
      <c r="G172">
        <v>5</v>
      </c>
      <c r="H172">
        <v>367.55250000000001</v>
      </c>
      <c r="I172" s="1">
        <v>43468</v>
      </c>
      <c r="J172" s="2">
        <v>0.48333333333333334</v>
      </c>
      <c r="K172" t="s">
        <v>19</v>
      </c>
      <c r="L172">
        <v>350.05</v>
      </c>
      <c r="M172">
        <v>4.7619047620000003</v>
      </c>
      <c r="N172">
        <v>17.502500000000001</v>
      </c>
    </row>
    <row r="173" spans="1:14" x14ac:dyDescent="0.3">
      <c r="A173" t="s">
        <v>201</v>
      </c>
      <c r="B173" t="s">
        <v>37</v>
      </c>
      <c r="C173" t="s">
        <v>16</v>
      </c>
      <c r="D173" t="s">
        <v>26</v>
      </c>
      <c r="E173" t="s">
        <v>38</v>
      </c>
      <c r="F173">
        <v>80.05</v>
      </c>
      <c r="G173">
        <v>5</v>
      </c>
      <c r="H173">
        <v>420.26249999999999</v>
      </c>
      <c r="I173" s="1">
        <v>43491</v>
      </c>
      <c r="J173" s="2">
        <v>0.53125</v>
      </c>
      <c r="K173" t="s">
        <v>28</v>
      </c>
      <c r="L173">
        <v>400.25</v>
      </c>
      <c r="M173">
        <v>4.7619047620000003</v>
      </c>
      <c r="N173">
        <v>20.012499999999999</v>
      </c>
    </row>
    <row r="174" spans="1:14" x14ac:dyDescent="0.3">
      <c r="A174" t="s">
        <v>202</v>
      </c>
      <c r="B174" t="s">
        <v>21</v>
      </c>
      <c r="C174" t="s">
        <v>22</v>
      </c>
      <c r="D174" t="s">
        <v>26</v>
      </c>
      <c r="E174" t="s">
        <v>23</v>
      </c>
      <c r="F174">
        <v>20.85</v>
      </c>
      <c r="G174">
        <v>8</v>
      </c>
      <c r="H174">
        <v>175.14</v>
      </c>
      <c r="I174" s="1">
        <v>43527</v>
      </c>
      <c r="J174" s="2">
        <v>0.80347222222222225</v>
      </c>
      <c r="K174" t="s">
        <v>24</v>
      </c>
      <c r="L174">
        <v>166.8</v>
      </c>
      <c r="M174">
        <v>4.7619047620000003</v>
      </c>
      <c r="N174">
        <v>8.34</v>
      </c>
    </row>
    <row r="175" spans="1:14" x14ac:dyDescent="0.3">
      <c r="A175" t="s">
        <v>203</v>
      </c>
      <c r="B175" t="s">
        <v>37</v>
      </c>
      <c r="C175" t="s">
        <v>16</v>
      </c>
      <c r="D175" t="s">
        <v>26</v>
      </c>
      <c r="E175" t="s">
        <v>23</v>
      </c>
      <c r="F175">
        <v>52.89</v>
      </c>
      <c r="G175">
        <v>6</v>
      </c>
      <c r="H175">
        <v>333.20699999999999</v>
      </c>
      <c r="I175" s="1">
        <v>43484</v>
      </c>
      <c r="J175" s="2">
        <v>0.7319444444444444</v>
      </c>
      <c r="K175" t="s">
        <v>28</v>
      </c>
      <c r="L175">
        <v>317.33999999999997</v>
      </c>
      <c r="M175">
        <v>4.7619047620000003</v>
      </c>
      <c r="N175">
        <v>15.867000000000001</v>
      </c>
    </row>
    <row r="176" spans="1:14" x14ac:dyDescent="0.3">
      <c r="A176" t="s">
        <v>204</v>
      </c>
      <c r="B176" t="s">
        <v>37</v>
      </c>
      <c r="C176" t="s">
        <v>22</v>
      </c>
      <c r="D176" t="s">
        <v>26</v>
      </c>
      <c r="E176" t="s">
        <v>38</v>
      </c>
      <c r="F176">
        <v>19.79</v>
      </c>
      <c r="G176">
        <v>8</v>
      </c>
      <c r="H176">
        <v>166.23599999999999</v>
      </c>
      <c r="I176" s="1">
        <v>43483</v>
      </c>
      <c r="J176" s="2">
        <v>0.50277777777777777</v>
      </c>
      <c r="K176" t="s">
        <v>19</v>
      </c>
      <c r="L176">
        <v>158.32</v>
      </c>
      <c r="M176">
        <v>4.7619047620000003</v>
      </c>
      <c r="N176">
        <v>7.9160000000000004</v>
      </c>
    </row>
    <row r="177" spans="1:14" x14ac:dyDescent="0.3">
      <c r="A177" t="s">
        <v>205</v>
      </c>
      <c r="B177" t="s">
        <v>15</v>
      </c>
      <c r="C177" t="s">
        <v>16</v>
      </c>
      <c r="D177" t="s">
        <v>26</v>
      </c>
      <c r="E177" t="s">
        <v>27</v>
      </c>
      <c r="F177">
        <v>33.840000000000003</v>
      </c>
      <c r="G177">
        <v>9</v>
      </c>
      <c r="H177">
        <v>319.78800000000001</v>
      </c>
      <c r="I177" s="1">
        <v>43545</v>
      </c>
      <c r="J177" s="2">
        <v>0.68125000000000002</v>
      </c>
      <c r="K177" t="s">
        <v>19</v>
      </c>
      <c r="L177">
        <v>304.56</v>
      </c>
      <c r="M177">
        <v>4.7619047620000003</v>
      </c>
      <c r="N177">
        <v>15.228</v>
      </c>
    </row>
    <row r="178" spans="1:14" x14ac:dyDescent="0.3">
      <c r="A178" t="s">
        <v>206</v>
      </c>
      <c r="B178" t="s">
        <v>15</v>
      </c>
      <c r="C178" t="s">
        <v>16</v>
      </c>
      <c r="D178" t="s">
        <v>26</v>
      </c>
      <c r="E178" t="s">
        <v>38</v>
      </c>
      <c r="F178">
        <v>22.17</v>
      </c>
      <c r="G178">
        <v>8</v>
      </c>
      <c r="H178">
        <v>186.22800000000001</v>
      </c>
      <c r="I178" s="1">
        <v>43527</v>
      </c>
      <c r="J178" s="2">
        <v>0.7090277777777777</v>
      </c>
      <c r="K178" t="s">
        <v>28</v>
      </c>
      <c r="L178">
        <v>177.36</v>
      </c>
      <c r="M178">
        <v>4.7619047620000003</v>
      </c>
      <c r="N178">
        <v>8.8680000000000003</v>
      </c>
    </row>
    <row r="179" spans="1:14" x14ac:dyDescent="0.3">
      <c r="A179" t="s">
        <v>207</v>
      </c>
      <c r="B179" t="s">
        <v>21</v>
      </c>
      <c r="C179" t="s">
        <v>22</v>
      </c>
      <c r="D179" t="s">
        <v>17</v>
      </c>
      <c r="E179" t="s">
        <v>40</v>
      </c>
      <c r="F179">
        <v>22.51</v>
      </c>
      <c r="G179">
        <v>7</v>
      </c>
      <c r="H179">
        <v>165.4485</v>
      </c>
      <c r="I179" s="1">
        <v>43509</v>
      </c>
      <c r="J179" s="2">
        <v>0.4513888888888889</v>
      </c>
      <c r="K179" t="s">
        <v>28</v>
      </c>
      <c r="L179">
        <v>157.57</v>
      </c>
      <c r="M179">
        <v>4.7619047620000003</v>
      </c>
      <c r="N179">
        <v>7.8784999999999998</v>
      </c>
    </row>
    <row r="180" spans="1:14" x14ac:dyDescent="0.3">
      <c r="A180" t="s">
        <v>208</v>
      </c>
      <c r="B180" t="s">
        <v>15</v>
      </c>
      <c r="C180" t="s">
        <v>22</v>
      </c>
      <c r="D180" t="s">
        <v>26</v>
      </c>
      <c r="E180" t="s">
        <v>38</v>
      </c>
      <c r="F180">
        <v>73.88</v>
      </c>
      <c r="G180">
        <v>6</v>
      </c>
      <c r="H180">
        <v>465.44400000000002</v>
      </c>
      <c r="I180" s="1">
        <v>43547</v>
      </c>
      <c r="J180" s="2">
        <v>0.8027777777777777</v>
      </c>
      <c r="K180" t="s">
        <v>19</v>
      </c>
      <c r="L180">
        <v>443.28</v>
      </c>
      <c r="M180">
        <v>4.7619047620000003</v>
      </c>
      <c r="N180">
        <v>22.164000000000001</v>
      </c>
    </row>
    <row r="181" spans="1:14" x14ac:dyDescent="0.3">
      <c r="A181" t="s">
        <v>209</v>
      </c>
      <c r="B181" t="s">
        <v>21</v>
      </c>
      <c r="C181" t="s">
        <v>16</v>
      </c>
      <c r="D181" t="s">
        <v>26</v>
      </c>
      <c r="E181" t="s">
        <v>18</v>
      </c>
      <c r="F181">
        <v>86.8</v>
      </c>
      <c r="G181">
        <v>3</v>
      </c>
      <c r="H181">
        <v>273.42</v>
      </c>
      <c r="I181" s="1">
        <v>43493</v>
      </c>
      <c r="J181" s="2">
        <v>0.69930555555555562</v>
      </c>
      <c r="K181" t="s">
        <v>19</v>
      </c>
      <c r="L181">
        <v>260.39999999999998</v>
      </c>
      <c r="M181">
        <v>4.7619047620000003</v>
      </c>
      <c r="N181">
        <v>13.02</v>
      </c>
    </row>
    <row r="182" spans="1:14" x14ac:dyDescent="0.3">
      <c r="A182" t="s">
        <v>210</v>
      </c>
      <c r="B182" t="s">
        <v>21</v>
      </c>
      <c r="C182" t="s">
        <v>22</v>
      </c>
      <c r="D182" t="s">
        <v>26</v>
      </c>
      <c r="E182" t="s">
        <v>40</v>
      </c>
      <c r="F182">
        <v>64.260000000000005</v>
      </c>
      <c r="G182">
        <v>7</v>
      </c>
      <c r="H182">
        <v>472.31099999999998</v>
      </c>
      <c r="I182" s="1">
        <v>43505</v>
      </c>
      <c r="J182" s="2">
        <v>0.41666666666666669</v>
      </c>
      <c r="K182" t="s">
        <v>24</v>
      </c>
      <c r="L182">
        <v>449.82</v>
      </c>
      <c r="M182">
        <v>4.7619047620000003</v>
      </c>
      <c r="N182">
        <v>22.491</v>
      </c>
    </row>
    <row r="183" spans="1:14" x14ac:dyDescent="0.3">
      <c r="A183" t="s">
        <v>211</v>
      </c>
      <c r="B183" t="s">
        <v>21</v>
      </c>
      <c r="C183" t="s">
        <v>16</v>
      </c>
      <c r="D183" t="s">
        <v>26</v>
      </c>
      <c r="E183" t="s">
        <v>38</v>
      </c>
      <c r="F183">
        <v>38.47</v>
      </c>
      <c r="G183">
        <v>8</v>
      </c>
      <c r="H183">
        <v>323.14800000000002</v>
      </c>
      <c r="I183" s="1">
        <v>43488</v>
      </c>
      <c r="J183" s="2">
        <v>0.49374999999999997</v>
      </c>
      <c r="K183" t="s">
        <v>24</v>
      </c>
      <c r="L183">
        <v>307.76</v>
      </c>
      <c r="M183">
        <v>4.7619047620000003</v>
      </c>
      <c r="N183">
        <v>15.388</v>
      </c>
    </row>
    <row r="184" spans="1:14" x14ac:dyDescent="0.3">
      <c r="A184" t="s">
        <v>212</v>
      </c>
      <c r="B184" t="s">
        <v>15</v>
      </c>
      <c r="C184" t="s">
        <v>16</v>
      </c>
      <c r="D184" t="s">
        <v>26</v>
      </c>
      <c r="E184" t="s">
        <v>31</v>
      </c>
      <c r="F184">
        <v>15.5</v>
      </c>
      <c r="G184">
        <v>10</v>
      </c>
      <c r="H184">
        <v>162.75</v>
      </c>
      <c r="I184" s="1">
        <v>43547</v>
      </c>
      <c r="J184" s="2">
        <v>0.4548611111111111</v>
      </c>
      <c r="K184" t="s">
        <v>19</v>
      </c>
      <c r="L184">
        <v>155</v>
      </c>
      <c r="M184">
        <v>4.7619047620000003</v>
      </c>
      <c r="N184">
        <v>7.75</v>
      </c>
    </row>
    <row r="185" spans="1:14" x14ac:dyDescent="0.3">
      <c r="A185" t="s">
        <v>213</v>
      </c>
      <c r="B185" t="s">
        <v>21</v>
      </c>
      <c r="C185" t="s">
        <v>22</v>
      </c>
      <c r="D185" t="s">
        <v>26</v>
      </c>
      <c r="E185" t="s">
        <v>18</v>
      </c>
      <c r="F185">
        <v>34.31</v>
      </c>
      <c r="G185">
        <v>8</v>
      </c>
      <c r="H185">
        <v>288.20400000000001</v>
      </c>
      <c r="I185" s="1">
        <v>43490</v>
      </c>
      <c r="J185" s="2">
        <v>0.625</v>
      </c>
      <c r="K185" t="s">
        <v>19</v>
      </c>
      <c r="L185">
        <v>274.48</v>
      </c>
      <c r="M185">
        <v>4.7619047620000003</v>
      </c>
      <c r="N185">
        <v>13.724</v>
      </c>
    </row>
    <row r="186" spans="1:14" x14ac:dyDescent="0.3">
      <c r="A186" t="s">
        <v>214</v>
      </c>
      <c r="B186" t="s">
        <v>15</v>
      </c>
      <c r="C186" t="s">
        <v>22</v>
      </c>
      <c r="D186" t="s">
        <v>17</v>
      </c>
      <c r="E186" t="s">
        <v>31</v>
      </c>
      <c r="F186">
        <v>12.34</v>
      </c>
      <c r="G186">
        <v>7</v>
      </c>
      <c r="H186">
        <v>90.698999999999998</v>
      </c>
      <c r="I186" s="1">
        <v>43528</v>
      </c>
      <c r="J186" s="2">
        <v>0.47152777777777777</v>
      </c>
      <c r="K186" t="s">
        <v>28</v>
      </c>
      <c r="L186">
        <v>86.38</v>
      </c>
      <c r="M186">
        <v>4.7619047620000003</v>
      </c>
      <c r="N186">
        <v>4.319</v>
      </c>
    </row>
    <row r="187" spans="1:14" x14ac:dyDescent="0.3">
      <c r="A187" t="s">
        <v>215</v>
      </c>
      <c r="B187" t="s">
        <v>37</v>
      </c>
      <c r="C187" t="s">
        <v>16</v>
      </c>
      <c r="D187" t="s">
        <v>26</v>
      </c>
      <c r="E187" t="s">
        <v>38</v>
      </c>
      <c r="F187">
        <v>18.079999999999998</v>
      </c>
      <c r="G187">
        <v>3</v>
      </c>
      <c r="H187">
        <v>56.951999999999998</v>
      </c>
      <c r="I187" s="1">
        <v>43529</v>
      </c>
      <c r="J187" s="2">
        <v>0.82361111111111107</v>
      </c>
      <c r="K187" t="s">
        <v>19</v>
      </c>
      <c r="L187">
        <v>54.24</v>
      </c>
      <c r="M187">
        <v>4.7619047620000003</v>
      </c>
      <c r="N187">
        <v>2.7120000000000002</v>
      </c>
    </row>
    <row r="188" spans="1:14" x14ac:dyDescent="0.3">
      <c r="A188" t="s">
        <v>216</v>
      </c>
      <c r="B188" t="s">
        <v>37</v>
      </c>
      <c r="C188" t="s">
        <v>16</v>
      </c>
      <c r="D188" t="s">
        <v>17</v>
      </c>
      <c r="E188" t="s">
        <v>27</v>
      </c>
      <c r="F188">
        <v>94.49</v>
      </c>
      <c r="G188">
        <v>8</v>
      </c>
      <c r="H188">
        <v>793.71600000000001</v>
      </c>
      <c r="I188" s="1">
        <v>43527</v>
      </c>
      <c r="J188" s="2">
        <v>0.79166666666666663</v>
      </c>
      <c r="K188" t="s">
        <v>19</v>
      </c>
      <c r="L188">
        <v>755.92</v>
      </c>
      <c r="M188">
        <v>4.7619047620000003</v>
      </c>
      <c r="N188">
        <v>37.795999999999999</v>
      </c>
    </row>
    <row r="189" spans="1:14" x14ac:dyDescent="0.3">
      <c r="A189" t="s">
        <v>217</v>
      </c>
      <c r="B189" t="s">
        <v>37</v>
      </c>
      <c r="C189" t="s">
        <v>16</v>
      </c>
      <c r="D189" t="s">
        <v>26</v>
      </c>
      <c r="E189" t="s">
        <v>27</v>
      </c>
      <c r="F189">
        <v>46.47</v>
      </c>
      <c r="G189">
        <v>4</v>
      </c>
      <c r="H189">
        <v>195.17400000000001</v>
      </c>
      <c r="I189" s="1">
        <v>43504</v>
      </c>
      <c r="J189" s="2">
        <v>0.45347222222222222</v>
      </c>
      <c r="K189" t="s">
        <v>24</v>
      </c>
      <c r="L189">
        <v>185.88</v>
      </c>
      <c r="M189">
        <v>4.7619047620000003</v>
      </c>
      <c r="N189">
        <v>9.2940000000000005</v>
      </c>
    </row>
    <row r="190" spans="1:14" x14ac:dyDescent="0.3">
      <c r="A190" t="s">
        <v>218</v>
      </c>
      <c r="B190" t="s">
        <v>15</v>
      </c>
      <c r="C190" t="s">
        <v>22</v>
      </c>
      <c r="D190" t="s">
        <v>26</v>
      </c>
      <c r="E190" t="s">
        <v>27</v>
      </c>
      <c r="F190">
        <v>74.069999999999993</v>
      </c>
      <c r="G190">
        <v>1</v>
      </c>
      <c r="H190">
        <v>77.773499999999999</v>
      </c>
      <c r="I190" s="1">
        <v>43506</v>
      </c>
      <c r="J190" s="2">
        <v>0.53472222222222221</v>
      </c>
      <c r="K190" t="s">
        <v>19</v>
      </c>
      <c r="L190">
        <v>74.069999999999993</v>
      </c>
      <c r="M190">
        <v>4.7619047620000003</v>
      </c>
      <c r="N190">
        <v>3.7035</v>
      </c>
    </row>
    <row r="191" spans="1:14" x14ac:dyDescent="0.3">
      <c r="A191" t="s">
        <v>219</v>
      </c>
      <c r="B191" t="s">
        <v>21</v>
      </c>
      <c r="C191" t="s">
        <v>22</v>
      </c>
      <c r="D191" t="s">
        <v>17</v>
      </c>
      <c r="E191" t="s">
        <v>27</v>
      </c>
      <c r="F191">
        <v>69.81</v>
      </c>
      <c r="G191">
        <v>4</v>
      </c>
      <c r="H191">
        <v>293.202</v>
      </c>
      <c r="I191" s="1">
        <v>43493</v>
      </c>
      <c r="J191" s="2">
        <v>0.86805555555555547</v>
      </c>
      <c r="K191" t="s">
        <v>28</v>
      </c>
      <c r="L191">
        <v>279.24</v>
      </c>
      <c r="M191">
        <v>4.7619047620000003</v>
      </c>
      <c r="N191">
        <v>13.962</v>
      </c>
    </row>
    <row r="192" spans="1:14" x14ac:dyDescent="0.3">
      <c r="A192" t="s">
        <v>220</v>
      </c>
      <c r="B192" t="s">
        <v>37</v>
      </c>
      <c r="C192" t="s">
        <v>22</v>
      </c>
      <c r="D192" t="s">
        <v>17</v>
      </c>
      <c r="E192" t="s">
        <v>27</v>
      </c>
      <c r="F192">
        <v>77.040000000000006</v>
      </c>
      <c r="G192">
        <v>3</v>
      </c>
      <c r="H192">
        <v>242.67599999999999</v>
      </c>
      <c r="I192" s="1">
        <v>43507</v>
      </c>
      <c r="J192" s="2">
        <v>0.44375000000000003</v>
      </c>
      <c r="K192" t="s">
        <v>28</v>
      </c>
      <c r="L192">
        <v>231.12</v>
      </c>
      <c r="M192">
        <v>4.7619047620000003</v>
      </c>
      <c r="N192">
        <v>11.555999999999999</v>
      </c>
    </row>
    <row r="193" spans="1:14" x14ac:dyDescent="0.3">
      <c r="A193" t="s">
        <v>221</v>
      </c>
      <c r="B193" t="s">
        <v>37</v>
      </c>
      <c r="C193" t="s">
        <v>22</v>
      </c>
      <c r="D193" t="s">
        <v>17</v>
      </c>
      <c r="E193" t="s">
        <v>40</v>
      </c>
      <c r="F193">
        <v>73.52</v>
      </c>
      <c r="G193">
        <v>2</v>
      </c>
      <c r="H193">
        <v>154.392</v>
      </c>
      <c r="I193" s="1">
        <v>43480</v>
      </c>
      <c r="J193" s="2">
        <v>0.57013888888888886</v>
      </c>
      <c r="K193" t="s">
        <v>19</v>
      </c>
      <c r="L193">
        <v>147.04</v>
      </c>
      <c r="M193">
        <v>4.7619047620000003</v>
      </c>
      <c r="N193">
        <v>7.3520000000000003</v>
      </c>
    </row>
    <row r="194" spans="1:14" x14ac:dyDescent="0.3">
      <c r="A194" t="s">
        <v>222</v>
      </c>
      <c r="B194" t="s">
        <v>21</v>
      </c>
      <c r="C194" t="s">
        <v>22</v>
      </c>
      <c r="D194" t="s">
        <v>17</v>
      </c>
      <c r="E194" t="s">
        <v>38</v>
      </c>
      <c r="F194">
        <v>87.8</v>
      </c>
      <c r="G194">
        <v>9</v>
      </c>
      <c r="H194">
        <v>829.71</v>
      </c>
      <c r="I194" s="1">
        <v>43540</v>
      </c>
      <c r="J194" s="2">
        <v>0.79722222222222217</v>
      </c>
      <c r="K194" t="s">
        <v>24</v>
      </c>
      <c r="L194">
        <v>790.2</v>
      </c>
      <c r="M194">
        <v>4.7619047620000003</v>
      </c>
      <c r="N194">
        <v>39.51</v>
      </c>
    </row>
    <row r="195" spans="1:14" x14ac:dyDescent="0.3">
      <c r="A195" t="s">
        <v>223</v>
      </c>
      <c r="B195" t="s">
        <v>37</v>
      </c>
      <c r="C195" t="s">
        <v>22</v>
      </c>
      <c r="D195" t="s">
        <v>26</v>
      </c>
      <c r="E195" t="s">
        <v>27</v>
      </c>
      <c r="F195">
        <v>25.55</v>
      </c>
      <c r="G195">
        <v>4</v>
      </c>
      <c r="H195">
        <v>107.31</v>
      </c>
      <c r="I195" s="1">
        <v>43491</v>
      </c>
      <c r="J195" s="2">
        <v>0.84930555555555554</v>
      </c>
      <c r="K195" t="s">
        <v>19</v>
      </c>
      <c r="L195">
        <v>102.2</v>
      </c>
      <c r="M195">
        <v>4.7619047620000003</v>
      </c>
      <c r="N195">
        <v>5.1100000000000003</v>
      </c>
    </row>
    <row r="196" spans="1:14" x14ac:dyDescent="0.3">
      <c r="A196" t="s">
        <v>224</v>
      </c>
      <c r="B196" t="s">
        <v>15</v>
      </c>
      <c r="C196" t="s">
        <v>22</v>
      </c>
      <c r="D196" t="s">
        <v>26</v>
      </c>
      <c r="E196" t="s">
        <v>23</v>
      </c>
      <c r="F196">
        <v>32.71</v>
      </c>
      <c r="G196">
        <v>5</v>
      </c>
      <c r="H196">
        <v>171.72749999999999</v>
      </c>
      <c r="I196" s="1">
        <v>43543</v>
      </c>
      <c r="J196" s="2">
        <v>0.47916666666666669</v>
      </c>
      <c r="K196" t="s">
        <v>28</v>
      </c>
      <c r="L196">
        <v>163.55000000000001</v>
      </c>
      <c r="M196">
        <v>4.7619047620000003</v>
      </c>
      <c r="N196">
        <v>8.1775000000000002</v>
      </c>
    </row>
    <row r="197" spans="1:14" x14ac:dyDescent="0.3">
      <c r="A197" t="s">
        <v>225</v>
      </c>
      <c r="B197" t="s">
        <v>21</v>
      </c>
      <c r="C197" t="s">
        <v>16</v>
      </c>
      <c r="D197" t="s">
        <v>17</v>
      </c>
      <c r="E197" t="s">
        <v>40</v>
      </c>
      <c r="F197">
        <v>74.290000000000006</v>
      </c>
      <c r="G197">
        <v>1</v>
      </c>
      <c r="H197">
        <v>78.004499999999993</v>
      </c>
      <c r="I197" s="1">
        <v>43478</v>
      </c>
      <c r="J197" s="2">
        <v>0.8125</v>
      </c>
      <c r="K197" t="s">
        <v>24</v>
      </c>
      <c r="L197">
        <v>74.290000000000006</v>
      </c>
      <c r="M197">
        <v>4.7619047620000003</v>
      </c>
      <c r="N197">
        <v>3.7145000000000001</v>
      </c>
    </row>
    <row r="198" spans="1:14" x14ac:dyDescent="0.3">
      <c r="A198" t="s">
        <v>226</v>
      </c>
      <c r="B198" t="s">
        <v>21</v>
      </c>
      <c r="C198" t="s">
        <v>16</v>
      </c>
      <c r="D198" t="s">
        <v>26</v>
      </c>
      <c r="E198" t="s">
        <v>18</v>
      </c>
      <c r="F198">
        <v>43.7</v>
      </c>
      <c r="G198">
        <v>2</v>
      </c>
      <c r="H198">
        <v>91.77</v>
      </c>
      <c r="I198" s="1">
        <v>43550</v>
      </c>
      <c r="J198" s="2">
        <v>0.75208333333333333</v>
      </c>
      <c r="K198" t="s">
        <v>24</v>
      </c>
      <c r="L198">
        <v>87.4</v>
      </c>
      <c r="M198">
        <v>4.7619047620000003</v>
      </c>
      <c r="N198">
        <v>4.37</v>
      </c>
    </row>
    <row r="199" spans="1:14" x14ac:dyDescent="0.3">
      <c r="A199" t="s">
        <v>227</v>
      </c>
      <c r="B199" t="s">
        <v>15</v>
      </c>
      <c r="C199" t="s">
        <v>22</v>
      </c>
      <c r="D199" t="s">
        <v>17</v>
      </c>
      <c r="E199" t="s">
        <v>27</v>
      </c>
      <c r="F199">
        <v>25.29</v>
      </c>
      <c r="G199">
        <v>1</v>
      </c>
      <c r="H199">
        <v>26.554500000000001</v>
      </c>
      <c r="I199" s="1">
        <v>43547</v>
      </c>
      <c r="J199" s="2">
        <v>0.42569444444444443</v>
      </c>
      <c r="K199" t="s">
        <v>19</v>
      </c>
      <c r="L199">
        <v>25.29</v>
      </c>
      <c r="M199">
        <v>4.7619047620000003</v>
      </c>
      <c r="N199">
        <v>1.2645</v>
      </c>
    </row>
    <row r="200" spans="1:14" x14ac:dyDescent="0.3">
      <c r="A200" t="s">
        <v>228</v>
      </c>
      <c r="B200" t="s">
        <v>21</v>
      </c>
      <c r="C200" t="s">
        <v>22</v>
      </c>
      <c r="D200" t="s">
        <v>26</v>
      </c>
      <c r="E200" t="s">
        <v>18</v>
      </c>
      <c r="F200">
        <v>41.5</v>
      </c>
      <c r="G200">
        <v>4</v>
      </c>
      <c r="H200">
        <v>174.3</v>
      </c>
      <c r="I200" s="1">
        <v>43536</v>
      </c>
      <c r="J200" s="2">
        <v>0.83194444444444438</v>
      </c>
      <c r="K200" t="s">
        <v>28</v>
      </c>
      <c r="L200">
        <v>166</v>
      </c>
      <c r="M200">
        <v>4.7619047620000003</v>
      </c>
      <c r="N200">
        <v>8.3000000000000007</v>
      </c>
    </row>
    <row r="201" spans="1:14" x14ac:dyDescent="0.3">
      <c r="A201" t="s">
        <v>229</v>
      </c>
      <c r="B201" t="s">
        <v>21</v>
      </c>
      <c r="C201" t="s">
        <v>16</v>
      </c>
      <c r="D201" t="s">
        <v>17</v>
      </c>
      <c r="E201" t="s">
        <v>38</v>
      </c>
      <c r="F201">
        <v>71.39</v>
      </c>
      <c r="G201">
        <v>5</v>
      </c>
      <c r="H201">
        <v>374.79750000000001</v>
      </c>
      <c r="I201" s="1">
        <v>43513</v>
      </c>
      <c r="J201" s="2">
        <v>0.83124999999999993</v>
      </c>
      <c r="K201" t="s">
        <v>28</v>
      </c>
      <c r="L201">
        <v>356.95</v>
      </c>
      <c r="M201">
        <v>4.7619047620000003</v>
      </c>
      <c r="N201">
        <v>17.8475</v>
      </c>
    </row>
    <row r="202" spans="1:14" x14ac:dyDescent="0.3">
      <c r="A202" t="s">
        <v>230</v>
      </c>
      <c r="B202" t="s">
        <v>21</v>
      </c>
      <c r="C202" t="s">
        <v>16</v>
      </c>
      <c r="D202" t="s">
        <v>17</v>
      </c>
      <c r="E202" t="s">
        <v>31</v>
      </c>
      <c r="F202">
        <v>19.149999999999999</v>
      </c>
      <c r="G202">
        <v>6</v>
      </c>
      <c r="H202">
        <v>120.645</v>
      </c>
      <c r="I202" s="1">
        <v>43494</v>
      </c>
      <c r="J202" s="2">
        <v>0.41736111111111113</v>
      </c>
      <c r="K202" t="s">
        <v>28</v>
      </c>
      <c r="L202">
        <v>114.9</v>
      </c>
      <c r="M202">
        <v>4.7619047620000003</v>
      </c>
      <c r="N202">
        <v>5.7450000000000001</v>
      </c>
    </row>
    <row r="203" spans="1:14" x14ac:dyDescent="0.3">
      <c r="A203" t="s">
        <v>231</v>
      </c>
      <c r="B203" t="s">
        <v>37</v>
      </c>
      <c r="C203" t="s">
        <v>16</v>
      </c>
      <c r="D203" t="s">
        <v>17</v>
      </c>
      <c r="E203" t="s">
        <v>23</v>
      </c>
      <c r="F203">
        <v>57.49</v>
      </c>
      <c r="G203">
        <v>4</v>
      </c>
      <c r="H203">
        <v>241.458</v>
      </c>
      <c r="I203" s="1">
        <v>43539</v>
      </c>
      <c r="J203" s="2">
        <v>0.49791666666666662</v>
      </c>
      <c r="K203" t="s">
        <v>24</v>
      </c>
      <c r="L203">
        <v>229.96</v>
      </c>
      <c r="M203">
        <v>4.7619047620000003</v>
      </c>
      <c r="N203">
        <v>11.497999999999999</v>
      </c>
    </row>
    <row r="204" spans="1:14" x14ac:dyDescent="0.3">
      <c r="A204" t="s">
        <v>232</v>
      </c>
      <c r="B204" t="s">
        <v>21</v>
      </c>
      <c r="C204" t="s">
        <v>22</v>
      </c>
      <c r="D204" t="s">
        <v>26</v>
      </c>
      <c r="E204" t="s">
        <v>23</v>
      </c>
      <c r="F204">
        <v>61.41</v>
      </c>
      <c r="G204">
        <v>7</v>
      </c>
      <c r="H204">
        <v>451.36349999999999</v>
      </c>
      <c r="I204" s="1">
        <v>43479</v>
      </c>
      <c r="J204" s="2">
        <v>0.41805555555555557</v>
      </c>
      <c r="K204" t="s">
        <v>24</v>
      </c>
      <c r="L204">
        <v>429.87</v>
      </c>
      <c r="M204">
        <v>4.7619047620000003</v>
      </c>
      <c r="N204">
        <v>21.493500000000001</v>
      </c>
    </row>
    <row r="205" spans="1:14" x14ac:dyDescent="0.3">
      <c r="A205" t="s">
        <v>233</v>
      </c>
      <c r="B205" t="s">
        <v>37</v>
      </c>
      <c r="C205" t="s">
        <v>16</v>
      </c>
      <c r="D205" t="s">
        <v>26</v>
      </c>
      <c r="E205" t="s">
        <v>18</v>
      </c>
      <c r="F205">
        <v>25.9</v>
      </c>
      <c r="G205">
        <v>10</v>
      </c>
      <c r="H205">
        <v>271.95</v>
      </c>
      <c r="I205" s="1">
        <v>43502</v>
      </c>
      <c r="J205" s="2">
        <v>0.61875000000000002</v>
      </c>
      <c r="K205" t="s">
        <v>19</v>
      </c>
      <c r="L205">
        <v>259</v>
      </c>
      <c r="M205">
        <v>4.7619047620000003</v>
      </c>
      <c r="N205">
        <v>12.95</v>
      </c>
    </row>
    <row r="206" spans="1:14" x14ac:dyDescent="0.3">
      <c r="A206" t="s">
        <v>234</v>
      </c>
      <c r="B206" t="s">
        <v>37</v>
      </c>
      <c r="C206" t="s">
        <v>16</v>
      </c>
      <c r="D206" t="s">
        <v>26</v>
      </c>
      <c r="E206" t="s">
        <v>27</v>
      </c>
      <c r="F206">
        <v>17.77</v>
      </c>
      <c r="G206">
        <v>5</v>
      </c>
      <c r="H206">
        <v>93.292500000000004</v>
      </c>
      <c r="I206" s="1">
        <v>43511</v>
      </c>
      <c r="J206" s="2">
        <v>0.52916666666666667</v>
      </c>
      <c r="K206" t="s">
        <v>28</v>
      </c>
      <c r="L206">
        <v>88.85</v>
      </c>
      <c r="M206">
        <v>4.7619047620000003</v>
      </c>
      <c r="N206">
        <v>4.4424999999999999</v>
      </c>
    </row>
    <row r="207" spans="1:14" x14ac:dyDescent="0.3">
      <c r="A207" t="s">
        <v>235</v>
      </c>
      <c r="B207" t="s">
        <v>15</v>
      </c>
      <c r="C207" t="s">
        <v>22</v>
      </c>
      <c r="D207" t="s">
        <v>17</v>
      </c>
      <c r="E207" t="s">
        <v>18</v>
      </c>
      <c r="F207">
        <v>23.03</v>
      </c>
      <c r="G207">
        <v>9</v>
      </c>
      <c r="H207">
        <v>217.6335</v>
      </c>
      <c r="I207" s="1">
        <v>43468</v>
      </c>
      <c r="J207" s="2">
        <v>0.50138888888888888</v>
      </c>
      <c r="K207" t="s">
        <v>19</v>
      </c>
      <c r="L207">
        <v>207.27</v>
      </c>
      <c r="M207">
        <v>4.7619047620000003</v>
      </c>
      <c r="N207">
        <v>10.3635</v>
      </c>
    </row>
    <row r="208" spans="1:14" x14ac:dyDescent="0.3">
      <c r="A208" t="s">
        <v>236</v>
      </c>
      <c r="B208" t="s">
        <v>21</v>
      </c>
      <c r="C208" t="s">
        <v>16</v>
      </c>
      <c r="D208" t="s">
        <v>17</v>
      </c>
      <c r="E208" t="s">
        <v>23</v>
      </c>
      <c r="F208">
        <v>66.650000000000006</v>
      </c>
      <c r="G208">
        <v>9</v>
      </c>
      <c r="H208">
        <v>629.84249999999997</v>
      </c>
      <c r="I208" s="1">
        <v>43469</v>
      </c>
      <c r="J208" s="2">
        <v>0.7631944444444444</v>
      </c>
      <c r="K208" t="s">
        <v>28</v>
      </c>
      <c r="L208">
        <v>599.85</v>
      </c>
      <c r="M208">
        <v>4.7619047620000003</v>
      </c>
      <c r="N208">
        <v>29.9925</v>
      </c>
    </row>
    <row r="209" spans="1:14" x14ac:dyDescent="0.3">
      <c r="A209" t="s">
        <v>237</v>
      </c>
      <c r="B209" t="s">
        <v>21</v>
      </c>
      <c r="C209" t="s">
        <v>16</v>
      </c>
      <c r="D209" t="s">
        <v>17</v>
      </c>
      <c r="E209" t="s">
        <v>27</v>
      </c>
      <c r="F209">
        <v>28.53</v>
      </c>
      <c r="G209">
        <v>10</v>
      </c>
      <c r="H209">
        <v>299.565</v>
      </c>
      <c r="I209" s="1">
        <v>43542</v>
      </c>
      <c r="J209" s="2">
        <v>0.73472222222222217</v>
      </c>
      <c r="K209" t="s">
        <v>19</v>
      </c>
      <c r="L209">
        <v>285.3</v>
      </c>
      <c r="M209">
        <v>4.7619047620000003</v>
      </c>
      <c r="N209">
        <v>14.265000000000001</v>
      </c>
    </row>
    <row r="210" spans="1:14" x14ac:dyDescent="0.3">
      <c r="A210" t="s">
        <v>238</v>
      </c>
      <c r="B210" t="s">
        <v>37</v>
      </c>
      <c r="C210" t="s">
        <v>22</v>
      </c>
      <c r="D210" t="s">
        <v>17</v>
      </c>
      <c r="E210" t="s">
        <v>40</v>
      </c>
      <c r="F210">
        <v>30.37</v>
      </c>
      <c r="G210">
        <v>3</v>
      </c>
      <c r="H210">
        <v>95.665499999999994</v>
      </c>
      <c r="I210" s="1">
        <v>43552</v>
      </c>
      <c r="J210" s="2">
        <v>0.57013888888888886</v>
      </c>
      <c r="K210" t="s">
        <v>19</v>
      </c>
      <c r="L210">
        <v>91.11</v>
      </c>
      <c r="M210">
        <v>4.7619047620000003</v>
      </c>
      <c r="N210">
        <v>4.5555000000000003</v>
      </c>
    </row>
    <row r="211" spans="1:14" x14ac:dyDescent="0.3">
      <c r="A211" t="s">
        <v>239</v>
      </c>
      <c r="B211" t="s">
        <v>37</v>
      </c>
      <c r="C211" t="s">
        <v>22</v>
      </c>
      <c r="D211" t="s">
        <v>17</v>
      </c>
      <c r="E211" t="s">
        <v>23</v>
      </c>
      <c r="F211">
        <v>99.73</v>
      </c>
      <c r="G211">
        <v>9</v>
      </c>
      <c r="H211">
        <v>942.44849999999997</v>
      </c>
      <c r="I211" s="1">
        <v>43526</v>
      </c>
      <c r="J211" s="2">
        <v>0.8208333333333333</v>
      </c>
      <c r="K211" t="s">
        <v>28</v>
      </c>
      <c r="L211">
        <v>897.57</v>
      </c>
      <c r="M211">
        <v>4.7619047620000003</v>
      </c>
      <c r="N211">
        <v>44.878500000000003</v>
      </c>
    </row>
    <row r="212" spans="1:14" x14ac:dyDescent="0.3">
      <c r="A212" t="s">
        <v>240</v>
      </c>
      <c r="B212" t="s">
        <v>15</v>
      </c>
      <c r="C212" t="s">
        <v>22</v>
      </c>
      <c r="D212" t="s">
        <v>26</v>
      </c>
      <c r="E212" t="s">
        <v>23</v>
      </c>
      <c r="F212">
        <v>26.23</v>
      </c>
      <c r="G212">
        <v>9</v>
      </c>
      <c r="H212">
        <v>247.87350000000001</v>
      </c>
      <c r="I212" s="1">
        <v>43490</v>
      </c>
      <c r="J212" s="2">
        <v>0.85</v>
      </c>
      <c r="K212" t="s">
        <v>19</v>
      </c>
      <c r="L212">
        <v>236.07</v>
      </c>
      <c r="M212">
        <v>4.7619047620000003</v>
      </c>
      <c r="N212">
        <v>11.8035</v>
      </c>
    </row>
    <row r="213" spans="1:14" x14ac:dyDescent="0.3">
      <c r="A213" t="s">
        <v>241</v>
      </c>
      <c r="B213" t="s">
        <v>21</v>
      </c>
      <c r="C213" t="s">
        <v>22</v>
      </c>
      <c r="D213" t="s">
        <v>17</v>
      </c>
      <c r="E213" t="s">
        <v>38</v>
      </c>
      <c r="F213">
        <v>93.26</v>
      </c>
      <c r="G213">
        <v>9</v>
      </c>
      <c r="H213">
        <v>881.30700000000002</v>
      </c>
      <c r="I213" s="1">
        <v>43481</v>
      </c>
      <c r="J213" s="2">
        <v>0.75555555555555554</v>
      </c>
      <c r="K213" t="s">
        <v>24</v>
      </c>
      <c r="L213">
        <v>839.34</v>
      </c>
      <c r="M213">
        <v>4.7619047620000003</v>
      </c>
      <c r="N213">
        <v>41.966999999999999</v>
      </c>
    </row>
    <row r="214" spans="1:14" x14ac:dyDescent="0.3">
      <c r="A214" t="s">
        <v>242</v>
      </c>
      <c r="B214" t="s">
        <v>37</v>
      </c>
      <c r="C214" t="s">
        <v>22</v>
      </c>
      <c r="D214" t="s">
        <v>26</v>
      </c>
      <c r="E214" t="s">
        <v>27</v>
      </c>
      <c r="F214">
        <v>92.36</v>
      </c>
      <c r="G214">
        <v>5</v>
      </c>
      <c r="H214">
        <v>484.89</v>
      </c>
      <c r="I214" s="1">
        <v>43544</v>
      </c>
      <c r="J214" s="2">
        <v>0.80347222222222225</v>
      </c>
      <c r="K214" t="s">
        <v>19</v>
      </c>
      <c r="L214">
        <v>461.8</v>
      </c>
      <c r="M214">
        <v>4.7619047620000003</v>
      </c>
      <c r="N214">
        <v>23.09</v>
      </c>
    </row>
    <row r="215" spans="1:14" x14ac:dyDescent="0.3">
      <c r="A215" t="s">
        <v>243</v>
      </c>
      <c r="B215" t="s">
        <v>37</v>
      </c>
      <c r="C215" t="s">
        <v>22</v>
      </c>
      <c r="D215" t="s">
        <v>26</v>
      </c>
      <c r="E215" t="s">
        <v>31</v>
      </c>
      <c r="F215">
        <v>46.42</v>
      </c>
      <c r="G215">
        <v>3</v>
      </c>
      <c r="H215">
        <v>146.22300000000001</v>
      </c>
      <c r="I215" s="1">
        <v>43469</v>
      </c>
      <c r="J215" s="2">
        <v>0.55833333333333335</v>
      </c>
      <c r="K215" t="s">
        <v>28</v>
      </c>
      <c r="L215">
        <v>139.26</v>
      </c>
      <c r="M215">
        <v>4.7619047620000003</v>
      </c>
      <c r="N215">
        <v>6.9630000000000001</v>
      </c>
    </row>
    <row r="216" spans="1:14" x14ac:dyDescent="0.3">
      <c r="A216" t="s">
        <v>244</v>
      </c>
      <c r="B216" t="s">
        <v>37</v>
      </c>
      <c r="C216" t="s">
        <v>16</v>
      </c>
      <c r="D216" t="s">
        <v>17</v>
      </c>
      <c r="E216" t="s">
        <v>31</v>
      </c>
      <c r="F216">
        <v>29.61</v>
      </c>
      <c r="G216">
        <v>7</v>
      </c>
      <c r="H216">
        <v>217.6335</v>
      </c>
      <c r="I216" s="1">
        <v>43535</v>
      </c>
      <c r="J216" s="2">
        <v>0.66180555555555554</v>
      </c>
      <c r="K216" t="s">
        <v>24</v>
      </c>
      <c r="L216">
        <v>207.27</v>
      </c>
      <c r="M216">
        <v>4.7619047620000003</v>
      </c>
      <c r="N216">
        <v>10.3635</v>
      </c>
    </row>
    <row r="217" spans="1:14" x14ac:dyDescent="0.3">
      <c r="A217" t="s">
        <v>245</v>
      </c>
      <c r="B217" t="s">
        <v>15</v>
      </c>
      <c r="C217" t="s">
        <v>22</v>
      </c>
      <c r="D217" t="s">
        <v>26</v>
      </c>
      <c r="E217" t="s">
        <v>27</v>
      </c>
      <c r="F217">
        <v>18.28</v>
      </c>
      <c r="G217">
        <v>1</v>
      </c>
      <c r="H217">
        <v>19.193999999999999</v>
      </c>
      <c r="I217" s="1">
        <v>43546</v>
      </c>
      <c r="J217" s="2">
        <v>0.62847222222222221</v>
      </c>
      <c r="K217" t="s">
        <v>28</v>
      </c>
      <c r="L217">
        <v>18.28</v>
      </c>
      <c r="M217">
        <v>4.7619047620000003</v>
      </c>
      <c r="N217">
        <v>0.91400000000000003</v>
      </c>
    </row>
    <row r="218" spans="1:14" x14ac:dyDescent="0.3">
      <c r="A218" t="s">
        <v>246</v>
      </c>
      <c r="B218" t="s">
        <v>37</v>
      </c>
      <c r="C218" t="s">
        <v>22</v>
      </c>
      <c r="D218" t="s">
        <v>17</v>
      </c>
      <c r="E218" t="s">
        <v>31</v>
      </c>
      <c r="F218">
        <v>24.77</v>
      </c>
      <c r="G218">
        <v>5</v>
      </c>
      <c r="H218">
        <v>130.04249999999999</v>
      </c>
      <c r="I218" s="1">
        <v>43548</v>
      </c>
      <c r="J218" s="2">
        <v>0.76874999999999993</v>
      </c>
      <c r="K218" t="s">
        <v>24</v>
      </c>
      <c r="L218">
        <v>123.85</v>
      </c>
      <c r="M218">
        <v>4.7619047620000003</v>
      </c>
      <c r="N218">
        <v>6.1924999999999999</v>
      </c>
    </row>
    <row r="219" spans="1:14" x14ac:dyDescent="0.3">
      <c r="A219" t="s">
        <v>247</v>
      </c>
      <c r="B219" t="s">
        <v>15</v>
      </c>
      <c r="C219" t="s">
        <v>16</v>
      </c>
      <c r="D219" t="s">
        <v>17</v>
      </c>
      <c r="E219" t="s">
        <v>23</v>
      </c>
      <c r="F219">
        <v>94.64</v>
      </c>
      <c r="G219">
        <v>3</v>
      </c>
      <c r="H219">
        <v>298.11599999999999</v>
      </c>
      <c r="I219" s="1">
        <v>43517</v>
      </c>
      <c r="J219" s="2">
        <v>0.70486111111111116</v>
      </c>
      <c r="K219" t="s">
        <v>24</v>
      </c>
      <c r="L219">
        <v>283.92</v>
      </c>
      <c r="M219">
        <v>4.7619047620000003</v>
      </c>
      <c r="N219">
        <v>14.196</v>
      </c>
    </row>
    <row r="220" spans="1:14" x14ac:dyDescent="0.3">
      <c r="A220" t="s">
        <v>248</v>
      </c>
      <c r="B220" t="s">
        <v>37</v>
      </c>
      <c r="C220" t="s">
        <v>22</v>
      </c>
      <c r="D220" t="s">
        <v>26</v>
      </c>
      <c r="E220" t="s">
        <v>40</v>
      </c>
      <c r="F220">
        <v>94.87</v>
      </c>
      <c r="G220">
        <v>8</v>
      </c>
      <c r="H220">
        <v>796.90800000000002</v>
      </c>
      <c r="I220" s="1">
        <v>43508</v>
      </c>
      <c r="J220" s="2">
        <v>0.54027777777777775</v>
      </c>
      <c r="K220" t="s">
        <v>19</v>
      </c>
      <c r="L220">
        <v>758.96</v>
      </c>
      <c r="M220">
        <v>4.7619047620000003</v>
      </c>
      <c r="N220">
        <v>37.948</v>
      </c>
    </row>
    <row r="221" spans="1:14" x14ac:dyDescent="0.3">
      <c r="A221" t="s">
        <v>249</v>
      </c>
      <c r="B221" t="s">
        <v>37</v>
      </c>
      <c r="C221" t="s">
        <v>22</v>
      </c>
      <c r="D221" t="s">
        <v>17</v>
      </c>
      <c r="E221" t="s">
        <v>38</v>
      </c>
      <c r="F221">
        <v>57.34</v>
      </c>
      <c r="G221">
        <v>3</v>
      </c>
      <c r="H221">
        <v>180.62100000000001</v>
      </c>
      <c r="I221" s="1">
        <v>43534</v>
      </c>
      <c r="J221" s="2">
        <v>0.7909722222222223</v>
      </c>
      <c r="K221" t="s">
        <v>28</v>
      </c>
      <c r="L221">
        <v>172.02</v>
      </c>
      <c r="M221">
        <v>4.7619047620000003</v>
      </c>
      <c r="N221">
        <v>8.6010000000000009</v>
      </c>
    </row>
    <row r="222" spans="1:14" x14ac:dyDescent="0.3">
      <c r="A222" t="s">
        <v>250</v>
      </c>
      <c r="B222" t="s">
        <v>37</v>
      </c>
      <c r="C222" t="s">
        <v>22</v>
      </c>
      <c r="D222" t="s">
        <v>26</v>
      </c>
      <c r="E222" t="s">
        <v>23</v>
      </c>
      <c r="F222">
        <v>45.35</v>
      </c>
      <c r="G222">
        <v>6</v>
      </c>
      <c r="H222">
        <v>285.70499999999998</v>
      </c>
      <c r="I222" s="1">
        <v>43496</v>
      </c>
      <c r="J222" s="2">
        <v>0.57222222222222219</v>
      </c>
      <c r="K222" t="s">
        <v>19</v>
      </c>
      <c r="L222">
        <v>272.10000000000002</v>
      </c>
      <c r="M222">
        <v>4.7619047620000003</v>
      </c>
      <c r="N222">
        <v>13.605</v>
      </c>
    </row>
    <row r="223" spans="1:14" x14ac:dyDescent="0.3">
      <c r="A223" t="s">
        <v>251</v>
      </c>
      <c r="B223" t="s">
        <v>37</v>
      </c>
      <c r="C223" t="s">
        <v>22</v>
      </c>
      <c r="D223" t="s">
        <v>26</v>
      </c>
      <c r="E223" t="s">
        <v>38</v>
      </c>
      <c r="F223">
        <v>62.08</v>
      </c>
      <c r="G223">
        <v>7</v>
      </c>
      <c r="H223">
        <v>456.28800000000001</v>
      </c>
      <c r="I223" s="1">
        <v>43530</v>
      </c>
      <c r="J223" s="2">
        <v>0.57361111111111118</v>
      </c>
      <c r="K223" t="s">
        <v>19</v>
      </c>
      <c r="L223">
        <v>434.56</v>
      </c>
      <c r="M223">
        <v>4.7619047620000003</v>
      </c>
      <c r="N223">
        <v>21.728000000000002</v>
      </c>
    </row>
    <row r="224" spans="1:14" x14ac:dyDescent="0.3">
      <c r="A224" t="s">
        <v>252</v>
      </c>
      <c r="B224" t="s">
        <v>21</v>
      </c>
      <c r="C224" t="s">
        <v>22</v>
      </c>
      <c r="D224" t="s">
        <v>26</v>
      </c>
      <c r="E224" t="s">
        <v>23</v>
      </c>
      <c r="F224">
        <v>11.81</v>
      </c>
      <c r="G224">
        <v>5</v>
      </c>
      <c r="H224">
        <v>62.002499999999998</v>
      </c>
      <c r="I224" s="1">
        <v>43513</v>
      </c>
      <c r="J224" s="2">
        <v>0.75416666666666676</v>
      </c>
      <c r="K224" t="s">
        <v>24</v>
      </c>
      <c r="L224">
        <v>59.05</v>
      </c>
      <c r="M224">
        <v>4.7619047620000003</v>
      </c>
      <c r="N224">
        <v>2.9525000000000001</v>
      </c>
    </row>
    <row r="225" spans="1:14" x14ac:dyDescent="0.3">
      <c r="A225" t="s">
        <v>253</v>
      </c>
      <c r="B225" t="s">
        <v>21</v>
      </c>
      <c r="C225" t="s">
        <v>16</v>
      </c>
      <c r="D225" t="s">
        <v>17</v>
      </c>
      <c r="E225" t="s">
        <v>40</v>
      </c>
      <c r="F225">
        <v>12.54</v>
      </c>
      <c r="G225">
        <v>1</v>
      </c>
      <c r="H225">
        <v>13.167</v>
      </c>
      <c r="I225" s="1">
        <v>43517</v>
      </c>
      <c r="J225" s="2">
        <v>0.52638888888888891</v>
      </c>
      <c r="K225" t="s">
        <v>24</v>
      </c>
      <c r="L225">
        <v>12.54</v>
      </c>
      <c r="M225">
        <v>4.7619047620000003</v>
      </c>
      <c r="N225">
        <v>0.627</v>
      </c>
    </row>
    <row r="226" spans="1:14" x14ac:dyDescent="0.3">
      <c r="A226" t="s">
        <v>254</v>
      </c>
      <c r="B226" t="s">
        <v>15</v>
      </c>
      <c r="C226" t="s">
        <v>22</v>
      </c>
      <c r="D226" t="s">
        <v>26</v>
      </c>
      <c r="E226" t="s">
        <v>38</v>
      </c>
      <c r="F226">
        <v>43.25</v>
      </c>
      <c r="G226">
        <v>2</v>
      </c>
      <c r="H226">
        <v>90.825000000000003</v>
      </c>
      <c r="I226" s="1">
        <v>43544</v>
      </c>
      <c r="J226" s="2">
        <v>0.66388888888888886</v>
      </c>
      <c r="K226" t="s">
        <v>24</v>
      </c>
      <c r="L226">
        <v>86.5</v>
      </c>
      <c r="M226">
        <v>4.7619047620000003</v>
      </c>
      <c r="N226">
        <v>4.3250000000000002</v>
      </c>
    </row>
    <row r="227" spans="1:14" x14ac:dyDescent="0.3">
      <c r="A227" t="s">
        <v>255</v>
      </c>
      <c r="B227" t="s">
        <v>21</v>
      </c>
      <c r="C227" t="s">
        <v>16</v>
      </c>
      <c r="D227" t="s">
        <v>17</v>
      </c>
      <c r="E227" t="s">
        <v>31</v>
      </c>
      <c r="F227">
        <v>87.16</v>
      </c>
      <c r="G227">
        <v>2</v>
      </c>
      <c r="H227">
        <v>183.036</v>
      </c>
      <c r="I227" s="1">
        <v>43476</v>
      </c>
      <c r="J227" s="2">
        <v>0.60347222222222219</v>
      </c>
      <c r="K227" t="s">
        <v>28</v>
      </c>
      <c r="L227">
        <v>174.32</v>
      </c>
      <c r="M227">
        <v>4.7619047620000003</v>
      </c>
      <c r="N227">
        <v>8.7159999999999993</v>
      </c>
    </row>
    <row r="228" spans="1:14" x14ac:dyDescent="0.3">
      <c r="A228" t="s">
        <v>256</v>
      </c>
      <c r="B228" t="s">
        <v>37</v>
      </c>
      <c r="C228" t="s">
        <v>16</v>
      </c>
      <c r="D228" t="s">
        <v>26</v>
      </c>
      <c r="E228" t="s">
        <v>18</v>
      </c>
      <c r="F228">
        <v>69.37</v>
      </c>
      <c r="G228">
        <v>9</v>
      </c>
      <c r="H228">
        <v>655.54650000000004</v>
      </c>
      <c r="I228" s="1">
        <v>43491</v>
      </c>
      <c r="J228" s="2">
        <v>0.80138888888888893</v>
      </c>
      <c r="K228" t="s">
        <v>19</v>
      </c>
      <c r="L228">
        <v>624.33000000000004</v>
      </c>
      <c r="M228">
        <v>4.7619047620000003</v>
      </c>
      <c r="N228">
        <v>31.2165</v>
      </c>
    </row>
    <row r="229" spans="1:14" x14ac:dyDescent="0.3">
      <c r="A229" t="s">
        <v>257</v>
      </c>
      <c r="B229" t="s">
        <v>21</v>
      </c>
      <c r="C229" t="s">
        <v>16</v>
      </c>
      <c r="D229" t="s">
        <v>26</v>
      </c>
      <c r="E229" t="s">
        <v>23</v>
      </c>
      <c r="F229">
        <v>37.06</v>
      </c>
      <c r="G229">
        <v>4</v>
      </c>
      <c r="H229">
        <v>155.65199999999999</v>
      </c>
      <c r="I229" s="1">
        <v>43496</v>
      </c>
      <c r="J229" s="2">
        <v>0.68333333333333324</v>
      </c>
      <c r="K229" t="s">
        <v>19</v>
      </c>
      <c r="L229">
        <v>148.24</v>
      </c>
      <c r="M229">
        <v>4.7619047620000003</v>
      </c>
      <c r="N229">
        <v>7.4119999999999999</v>
      </c>
    </row>
    <row r="230" spans="1:14" x14ac:dyDescent="0.3">
      <c r="A230" t="s">
        <v>258</v>
      </c>
      <c r="B230" t="s">
        <v>37</v>
      </c>
      <c r="C230" t="s">
        <v>16</v>
      </c>
      <c r="D230" t="s">
        <v>17</v>
      </c>
      <c r="E230" t="s">
        <v>23</v>
      </c>
      <c r="F230">
        <v>90.7</v>
      </c>
      <c r="G230">
        <v>6</v>
      </c>
      <c r="H230">
        <v>571.41</v>
      </c>
      <c r="I230" s="1">
        <v>43522</v>
      </c>
      <c r="J230" s="2">
        <v>0.45277777777777778</v>
      </c>
      <c r="K230" t="s">
        <v>24</v>
      </c>
      <c r="L230">
        <v>544.20000000000005</v>
      </c>
      <c r="M230">
        <v>4.7619047620000003</v>
      </c>
      <c r="N230">
        <v>27.21</v>
      </c>
    </row>
    <row r="231" spans="1:14" x14ac:dyDescent="0.3">
      <c r="A231" t="s">
        <v>259</v>
      </c>
      <c r="B231" t="s">
        <v>15</v>
      </c>
      <c r="C231" t="s">
        <v>22</v>
      </c>
      <c r="D231" t="s">
        <v>17</v>
      </c>
      <c r="E231" t="s">
        <v>27</v>
      </c>
      <c r="F231">
        <v>63.42</v>
      </c>
      <c r="G231">
        <v>8</v>
      </c>
      <c r="H231">
        <v>532.72799999999995</v>
      </c>
      <c r="I231" s="1">
        <v>43535</v>
      </c>
      <c r="J231" s="2">
        <v>0.53819444444444442</v>
      </c>
      <c r="K231" t="s">
        <v>19</v>
      </c>
      <c r="L231">
        <v>507.36</v>
      </c>
      <c r="M231">
        <v>4.7619047620000003</v>
      </c>
      <c r="N231">
        <v>25.367999999999999</v>
      </c>
    </row>
    <row r="232" spans="1:14" x14ac:dyDescent="0.3">
      <c r="A232" t="s">
        <v>260</v>
      </c>
      <c r="B232" t="s">
        <v>37</v>
      </c>
      <c r="C232" t="s">
        <v>22</v>
      </c>
      <c r="D232" t="s">
        <v>17</v>
      </c>
      <c r="E232" t="s">
        <v>40</v>
      </c>
      <c r="F232">
        <v>81.37</v>
      </c>
      <c r="G232">
        <v>2</v>
      </c>
      <c r="H232">
        <v>170.87700000000001</v>
      </c>
      <c r="I232" s="1">
        <v>43491</v>
      </c>
      <c r="J232" s="2">
        <v>0.81111111111111101</v>
      </c>
      <c r="K232" t="s">
        <v>24</v>
      </c>
      <c r="L232">
        <v>162.74</v>
      </c>
      <c r="M232">
        <v>4.7619047620000003</v>
      </c>
      <c r="N232">
        <v>8.1370000000000005</v>
      </c>
    </row>
    <row r="233" spans="1:14" x14ac:dyDescent="0.3">
      <c r="A233" t="s">
        <v>261</v>
      </c>
      <c r="B233" t="s">
        <v>37</v>
      </c>
      <c r="C233" t="s">
        <v>16</v>
      </c>
      <c r="D233" t="s">
        <v>17</v>
      </c>
      <c r="E233" t="s">
        <v>23</v>
      </c>
      <c r="F233">
        <v>10.59</v>
      </c>
      <c r="G233">
        <v>3</v>
      </c>
      <c r="H233">
        <v>33.358499999999999</v>
      </c>
      <c r="I233" s="1">
        <v>43536</v>
      </c>
      <c r="J233" s="2">
        <v>0.57777777777777783</v>
      </c>
      <c r="K233" t="s">
        <v>28</v>
      </c>
      <c r="L233">
        <v>31.77</v>
      </c>
      <c r="M233">
        <v>4.7619047620000003</v>
      </c>
      <c r="N233">
        <v>1.5885</v>
      </c>
    </row>
    <row r="234" spans="1:14" x14ac:dyDescent="0.3">
      <c r="A234" t="s">
        <v>262</v>
      </c>
      <c r="B234" t="s">
        <v>37</v>
      </c>
      <c r="C234" t="s">
        <v>22</v>
      </c>
      <c r="D234" t="s">
        <v>17</v>
      </c>
      <c r="E234" t="s">
        <v>18</v>
      </c>
      <c r="F234">
        <v>84.09</v>
      </c>
      <c r="G234">
        <v>9</v>
      </c>
      <c r="H234">
        <v>794.65049999999997</v>
      </c>
      <c r="I234" s="1">
        <v>43507</v>
      </c>
      <c r="J234" s="2">
        <v>0.45416666666666666</v>
      </c>
      <c r="K234" t="s">
        <v>24</v>
      </c>
      <c r="L234">
        <v>756.81</v>
      </c>
      <c r="M234">
        <v>4.7619047620000003</v>
      </c>
      <c r="N234">
        <v>37.840499999999999</v>
      </c>
    </row>
    <row r="235" spans="1:14" x14ac:dyDescent="0.3">
      <c r="A235" t="s">
        <v>263</v>
      </c>
      <c r="B235" t="s">
        <v>37</v>
      </c>
      <c r="C235" t="s">
        <v>16</v>
      </c>
      <c r="D235" t="s">
        <v>26</v>
      </c>
      <c r="E235" t="s">
        <v>40</v>
      </c>
      <c r="F235">
        <v>73.819999999999993</v>
      </c>
      <c r="G235">
        <v>4</v>
      </c>
      <c r="H235">
        <v>310.04399999999998</v>
      </c>
      <c r="I235" s="1">
        <v>43517</v>
      </c>
      <c r="J235" s="2">
        <v>0.7715277777777777</v>
      </c>
      <c r="K235" t="s">
        <v>24</v>
      </c>
      <c r="L235">
        <v>295.27999999999997</v>
      </c>
      <c r="M235">
        <v>4.7619047620000003</v>
      </c>
      <c r="N235">
        <v>14.763999999999999</v>
      </c>
    </row>
    <row r="236" spans="1:14" x14ac:dyDescent="0.3">
      <c r="A236" t="s">
        <v>264</v>
      </c>
      <c r="B236" t="s">
        <v>15</v>
      </c>
      <c r="C236" t="s">
        <v>16</v>
      </c>
      <c r="D236" t="s">
        <v>26</v>
      </c>
      <c r="E236" t="s">
        <v>18</v>
      </c>
      <c r="F236">
        <v>51.94</v>
      </c>
      <c r="G236">
        <v>10</v>
      </c>
      <c r="H236">
        <v>545.37</v>
      </c>
      <c r="I236" s="1">
        <v>43533</v>
      </c>
      <c r="J236" s="2">
        <v>0.76666666666666661</v>
      </c>
      <c r="K236" t="s">
        <v>19</v>
      </c>
      <c r="L236">
        <v>519.4</v>
      </c>
      <c r="M236">
        <v>4.7619047620000003</v>
      </c>
      <c r="N236">
        <v>25.97</v>
      </c>
    </row>
    <row r="237" spans="1:14" x14ac:dyDescent="0.3">
      <c r="A237" t="s">
        <v>265</v>
      </c>
      <c r="B237" t="s">
        <v>15</v>
      </c>
      <c r="C237" t="s">
        <v>22</v>
      </c>
      <c r="D237" t="s">
        <v>17</v>
      </c>
      <c r="E237" t="s">
        <v>31</v>
      </c>
      <c r="F237">
        <v>93.14</v>
      </c>
      <c r="G237">
        <v>2</v>
      </c>
      <c r="H237">
        <v>195.59399999999999</v>
      </c>
      <c r="I237" s="1">
        <v>43485</v>
      </c>
      <c r="J237" s="2">
        <v>0.75624999999999998</v>
      </c>
      <c r="K237" t="s">
        <v>19</v>
      </c>
      <c r="L237">
        <v>186.28</v>
      </c>
      <c r="M237">
        <v>4.7619047620000003</v>
      </c>
      <c r="N237">
        <v>9.3140000000000001</v>
      </c>
    </row>
    <row r="238" spans="1:14" x14ac:dyDescent="0.3">
      <c r="A238" t="s">
        <v>266</v>
      </c>
      <c r="B238" t="s">
        <v>21</v>
      </c>
      <c r="C238" t="s">
        <v>22</v>
      </c>
      <c r="D238" t="s">
        <v>26</v>
      </c>
      <c r="E238" t="s">
        <v>18</v>
      </c>
      <c r="F238">
        <v>17.41</v>
      </c>
      <c r="G238">
        <v>5</v>
      </c>
      <c r="H238">
        <v>91.402500000000003</v>
      </c>
      <c r="I238" s="1">
        <v>43493</v>
      </c>
      <c r="J238" s="2">
        <v>0.63611111111111118</v>
      </c>
      <c r="K238" t="s">
        <v>28</v>
      </c>
      <c r="L238">
        <v>87.05</v>
      </c>
      <c r="M238">
        <v>4.7619047620000003</v>
      </c>
      <c r="N238">
        <v>4.3525</v>
      </c>
    </row>
    <row r="239" spans="1:14" x14ac:dyDescent="0.3">
      <c r="A239" t="s">
        <v>267</v>
      </c>
      <c r="B239" t="s">
        <v>21</v>
      </c>
      <c r="C239" t="s">
        <v>16</v>
      </c>
      <c r="D239" t="s">
        <v>17</v>
      </c>
      <c r="E239" t="s">
        <v>40</v>
      </c>
      <c r="F239">
        <v>44.22</v>
      </c>
      <c r="G239">
        <v>5</v>
      </c>
      <c r="H239">
        <v>232.155</v>
      </c>
      <c r="I239" s="1">
        <v>43529</v>
      </c>
      <c r="J239" s="2">
        <v>0.71319444444444446</v>
      </c>
      <c r="K239" t="s">
        <v>28</v>
      </c>
      <c r="L239">
        <v>221.1</v>
      </c>
      <c r="M239">
        <v>4.7619047620000003</v>
      </c>
      <c r="N239">
        <v>11.055</v>
      </c>
    </row>
    <row r="240" spans="1:14" x14ac:dyDescent="0.3">
      <c r="A240" t="s">
        <v>268</v>
      </c>
      <c r="B240" t="s">
        <v>37</v>
      </c>
      <c r="C240" t="s">
        <v>16</v>
      </c>
      <c r="D240" t="s">
        <v>17</v>
      </c>
      <c r="E240" t="s">
        <v>23</v>
      </c>
      <c r="F240">
        <v>13.22</v>
      </c>
      <c r="G240">
        <v>5</v>
      </c>
      <c r="H240">
        <v>69.405000000000001</v>
      </c>
      <c r="I240" s="1">
        <v>43526</v>
      </c>
      <c r="J240" s="2">
        <v>0.80972222222222223</v>
      </c>
      <c r="K240" t="s">
        <v>24</v>
      </c>
      <c r="L240">
        <v>66.099999999999994</v>
      </c>
      <c r="M240">
        <v>4.7619047620000003</v>
      </c>
      <c r="N240">
        <v>3.3050000000000002</v>
      </c>
    </row>
    <row r="241" spans="1:14" x14ac:dyDescent="0.3">
      <c r="A241" t="s">
        <v>269</v>
      </c>
      <c r="B241" t="s">
        <v>15</v>
      </c>
      <c r="C241" t="s">
        <v>22</v>
      </c>
      <c r="D241" t="s">
        <v>26</v>
      </c>
      <c r="E241" t="s">
        <v>40</v>
      </c>
      <c r="F241">
        <v>89.69</v>
      </c>
      <c r="G241">
        <v>1</v>
      </c>
      <c r="H241">
        <v>94.174499999999995</v>
      </c>
      <c r="I241" s="1">
        <v>43476</v>
      </c>
      <c r="J241" s="2">
        <v>0.47222222222222227</v>
      </c>
      <c r="K241" t="s">
        <v>19</v>
      </c>
      <c r="L241">
        <v>89.69</v>
      </c>
      <c r="M241">
        <v>4.7619047620000003</v>
      </c>
      <c r="N241">
        <v>4.4844999999999997</v>
      </c>
    </row>
    <row r="242" spans="1:14" x14ac:dyDescent="0.3">
      <c r="A242" t="s">
        <v>270</v>
      </c>
      <c r="B242" t="s">
        <v>15</v>
      </c>
      <c r="C242" t="s">
        <v>22</v>
      </c>
      <c r="D242" t="s">
        <v>26</v>
      </c>
      <c r="E242" t="s">
        <v>38</v>
      </c>
      <c r="F242">
        <v>24.94</v>
      </c>
      <c r="G242">
        <v>9</v>
      </c>
      <c r="H242">
        <v>235.68299999999999</v>
      </c>
      <c r="I242" s="1">
        <v>43476</v>
      </c>
      <c r="J242" s="2">
        <v>0.7006944444444444</v>
      </c>
      <c r="K242" t="s">
        <v>28</v>
      </c>
      <c r="L242">
        <v>224.46</v>
      </c>
      <c r="M242">
        <v>4.7619047620000003</v>
      </c>
      <c r="N242">
        <v>11.223000000000001</v>
      </c>
    </row>
    <row r="243" spans="1:14" x14ac:dyDescent="0.3">
      <c r="A243" t="s">
        <v>271</v>
      </c>
      <c r="B243" t="s">
        <v>15</v>
      </c>
      <c r="C243" t="s">
        <v>22</v>
      </c>
      <c r="D243" t="s">
        <v>26</v>
      </c>
      <c r="E243" t="s">
        <v>18</v>
      </c>
      <c r="F243">
        <v>59.77</v>
      </c>
      <c r="G243">
        <v>2</v>
      </c>
      <c r="H243">
        <v>125.517</v>
      </c>
      <c r="I243" s="1">
        <v>43535</v>
      </c>
      <c r="J243" s="2">
        <v>0.50069444444444444</v>
      </c>
      <c r="K243" t="s">
        <v>28</v>
      </c>
      <c r="L243">
        <v>119.54</v>
      </c>
      <c r="M243">
        <v>4.7619047620000003</v>
      </c>
      <c r="N243">
        <v>5.9770000000000003</v>
      </c>
    </row>
    <row r="244" spans="1:14" x14ac:dyDescent="0.3">
      <c r="A244" t="s">
        <v>272</v>
      </c>
      <c r="B244" t="s">
        <v>21</v>
      </c>
      <c r="C244" t="s">
        <v>16</v>
      </c>
      <c r="D244" t="s">
        <v>26</v>
      </c>
      <c r="E244" t="s">
        <v>40</v>
      </c>
      <c r="F244">
        <v>93.2</v>
      </c>
      <c r="G244">
        <v>2</v>
      </c>
      <c r="H244">
        <v>195.72</v>
      </c>
      <c r="I244" s="1">
        <v>43524</v>
      </c>
      <c r="J244" s="2">
        <v>0.77569444444444446</v>
      </c>
      <c r="K244" t="s">
        <v>28</v>
      </c>
      <c r="L244">
        <v>186.4</v>
      </c>
      <c r="M244">
        <v>4.7619047620000003</v>
      </c>
      <c r="N244">
        <v>9.32</v>
      </c>
    </row>
    <row r="245" spans="1:14" x14ac:dyDescent="0.3">
      <c r="A245" t="s">
        <v>273</v>
      </c>
      <c r="B245" t="s">
        <v>15</v>
      </c>
      <c r="C245" t="s">
        <v>16</v>
      </c>
      <c r="D245" t="s">
        <v>26</v>
      </c>
      <c r="E245" t="s">
        <v>27</v>
      </c>
      <c r="F245">
        <v>62.65</v>
      </c>
      <c r="G245">
        <v>4</v>
      </c>
      <c r="H245">
        <v>263.13</v>
      </c>
      <c r="I245" s="1">
        <v>43470</v>
      </c>
      <c r="J245" s="2">
        <v>0.47569444444444442</v>
      </c>
      <c r="K245" t="s">
        <v>24</v>
      </c>
      <c r="L245">
        <v>250.6</v>
      </c>
      <c r="M245">
        <v>4.7619047620000003</v>
      </c>
      <c r="N245">
        <v>12.53</v>
      </c>
    </row>
    <row r="246" spans="1:14" x14ac:dyDescent="0.3">
      <c r="A246" t="s">
        <v>274</v>
      </c>
      <c r="B246" t="s">
        <v>37</v>
      </c>
      <c r="C246" t="s">
        <v>22</v>
      </c>
      <c r="D246" t="s">
        <v>26</v>
      </c>
      <c r="E246" t="s">
        <v>27</v>
      </c>
      <c r="F246">
        <v>93.87</v>
      </c>
      <c r="G246">
        <v>8</v>
      </c>
      <c r="H246">
        <v>788.50800000000004</v>
      </c>
      <c r="I246" s="1">
        <v>43498</v>
      </c>
      <c r="J246" s="2">
        <v>0.77916666666666667</v>
      </c>
      <c r="K246" t="s">
        <v>28</v>
      </c>
      <c r="L246">
        <v>750.96</v>
      </c>
      <c r="M246">
        <v>4.7619047620000003</v>
      </c>
      <c r="N246">
        <v>37.548000000000002</v>
      </c>
    </row>
    <row r="247" spans="1:14" x14ac:dyDescent="0.3">
      <c r="A247" t="s">
        <v>275</v>
      </c>
      <c r="B247" t="s">
        <v>15</v>
      </c>
      <c r="C247" t="s">
        <v>16</v>
      </c>
      <c r="D247" t="s">
        <v>26</v>
      </c>
      <c r="E247" t="s">
        <v>27</v>
      </c>
      <c r="F247">
        <v>47.59</v>
      </c>
      <c r="G247">
        <v>8</v>
      </c>
      <c r="H247">
        <v>399.75599999999997</v>
      </c>
      <c r="I247" s="1">
        <v>43466</v>
      </c>
      <c r="J247" s="2">
        <v>0.61597222222222225</v>
      </c>
      <c r="K247" t="s">
        <v>24</v>
      </c>
      <c r="L247">
        <v>380.72</v>
      </c>
      <c r="M247">
        <v>4.7619047620000003</v>
      </c>
      <c r="N247">
        <v>19.036000000000001</v>
      </c>
    </row>
    <row r="248" spans="1:14" x14ac:dyDescent="0.3">
      <c r="A248" t="s">
        <v>276</v>
      </c>
      <c r="B248" t="s">
        <v>37</v>
      </c>
      <c r="C248" t="s">
        <v>16</v>
      </c>
      <c r="D248" t="s">
        <v>17</v>
      </c>
      <c r="E248" t="s">
        <v>23</v>
      </c>
      <c r="F248">
        <v>81.400000000000006</v>
      </c>
      <c r="G248">
        <v>3</v>
      </c>
      <c r="H248">
        <v>256.41000000000003</v>
      </c>
      <c r="I248" s="1">
        <v>43505</v>
      </c>
      <c r="J248" s="2">
        <v>0.82152777777777775</v>
      </c>
      <c r="K248" t="s">
        <v>24</v>
      </c>
      <c r="L248">
        <v>244.2</v>
      </c>
      <c r="M248">
        <v>4.7619047620000003</v>
      </c>
      <c r="N248">
        <v>12.21</v>
      </c>
    </row>
    <row r="249" spans="1:14" x14ac:dyDescent="0.3">
      <c r="A249" t="s">
        <v>277</v>
      </c>
      <c r="B249" t="s">
        <v>15</v>
      </c>
      <c r="C249" t="s">
        <v>16</v>
      </c>
      <c r="D249" t="s">
        <v>26</v>
      </c>
      <c r="E249" t="s">
        <v>40</v>
      </c>
      <c r="F249">
        <v>17.940000000000001</v>
      </c>
      <c r="G249">
        <v>5</v>
      </c>
      <c r="H249">
        <v>94.185000000000002</v>
      </c>
      <c r="I249" s="1">
        <v>43488</v>
      </c>
      <c r="J249" s="2">
        <v>0.58611111111111114</v>
      </c>
      <c r="K249" t="s">
        <v>19</v>
      </c>
      <c r="L249">
        <v>89.7</v>
      </c>
      <c r="M249">
        <v>4.7619047620000003</v>
      </c>
      <c r="N249">
        <v>4.4850000000000003</v>
      </c>
    </row>
    <row r="250" spans="1:14" x14ac:dyDescent="0.3">
      <c r="A250" t="s">
        <v>278</v>
      </c>
      <c r="B250" t="s">
        <v>15</v>
      </c>
      <c r="C250" t="s">
        <v>16</v>
      </c>
      <c r="D250" t="s">
        <v>26</v>
      </c>
      <c r="E250" t="s">
        <v>23</v>
      </c>
      <c r="F250">
        <v>77.72</v>
      </c>
      <c r="G250">
        <v>4</v>
      </c>
      <c r="H250">
        <v>326.42399999999998</v>
      </c>
      <c r="I250" s="1">
        <v>43472</v>
      </c>
      <c r="J250" s="2">
        <v>0.6743055555555556</v>
      </c>
      <c r="K250" t="s">
        <v>28</v>
      </c>
      <c r="L250">
        <v>310.88</v>
      </c>
      <c r="M250">
        <v>4.7619047620000003</v>
      </c>
      <c r="N250">
        <v>15.544</v>
      </c>
    </row>
    <row r="251" spans="1:14" x14ac:dyDescent="0.3">
      <c r="A251" t="s">
        <v>279</v>
      </c>
      <c r="B251" t="s">
        <v>37</v>
      </c>
      <c r="C251" t="s">
        <v>22</v>
      </c>
      <c r="D251" t="s">
        <v>26</v>
      </c>
      <c r="E251" t="s">
        <v>38</v>
      </c>
      <c r="F251">
        <v>73.06</v>
      </c>
      <c r="G251">
        <v>7</v>
      </c>
      <c r="H251">
        <v>536.99099999999999</v>
      </c>
      <c r="I251" s="1">
        <v>43479</v>
      </c>
      <c r="J251" s="2">
        <v>0.79583333333333339</v>
      </c>
      <c r="K251" t="s">
        <v>28</v>
      </c>
      <c r="L251">
        <v>511.42</v>
      </c>
      <c r="M251">
        <v>4.7619047620000003</v>
      </c>
      <c r="N251">
        <v>25.571000000000002</v>
      </c>
    </row>
    <row r="252" spans="1:14" x14ac:dyDescent="0.3">
      <c r="A252" t="s">
        <v>280</v>
      </c>
      <c r="B252" t="s">
        <v>37</v>
      </c>
      <c r="C252" t="s">
        <v>16</v>
      </c>
      <c r="D252" t="s">
        <v>26</v>
      </c>
      <c r="E252" t="s">
        <v>38</v>
      </c>
      <c r="F252">
        <v>46.55</v>
      </c>
      <c r="G252">
        <v>9</v>
      </c>
      <c r="H252">
        <v>439.89749999999998</v>
      </c>
      <c r="I252" s="1">
        <v>43498</v>
      </c>
      <c r="J252" s="2">
        <v>0.64861111111111114</v>
      </c>
      <c r="K252" t="s">
        <v>19</v>
      </c>
      <c r="L252">
        <v>418.95</v>
      </c>
      <c r="M252">
        <v>4.7619047620000003</v>
      </c>
      <c r="N252">
        <v>20.947500000000002</v>
      </c>
    </row>
    <row r="253" spans="1:14" x14ac:dyDescent="0.3">
      <c r="A253" t="s">
        <v>281</v>
      </c>
      <c r="B253" t="s">
        <v>21</v>
      </c>
      <c r="C253" t="s">
        <v>16</v>
      </c>
      <c r="D253" t="s">
        <v>26</v>
      </c>
      <c r="E253" t="s">
        <v>40</v>
      </c>
      <c r="F253">
        <v>35.19</v>
      </c>
      <c r="G253">
        <v>10</v>
      </c>
      <c r="H253">
        <v>369.495</v>
      </c>
      <c r="I253" s="1">
        <v>43541</v>
      </c>
      <c r="J253" s="2">
        <v>0.79583333333333339</v>
      </c>
      <c r="K253" t="s">
        <v>28</v>
      </c>
      <c r="L253">
        <v>351.9</v>
      </c>
      <c r="M253">
        <v>4.7619047620000003</v>
      </c>
      <c r="N253">
        <v>17.594999999999999</v>
      </c>
    </row>
    <row r="254" spans="1:14" x14ac:dyDescent="0.3">
      <c r="A254" t="s">
        <v>282</v>
      </c>
      <c r="B254" t="s">
        <v>21</v>
      </c>
      <c r="C254" t="s">
        <v>22</v>
      </c>
      <c r="D254" t="s">
        <v>17</v>
      </c>
      <c r="E254" t="s">
        <v>31</v>
      </c>
      <c r="F254">
        <v>14.39</v>
      </c>
      <c r="G254">
        <v>2</v>
      </c>
      <c r="H254">
        <v>30.219000000000001</v>
      </c>
      <c r="I254" s="1">
        <v>43526</v>
      </c>
      <c r="J254" s="2">
        <v>0.8222222222222223</v>
      </c>
      <c r="K254" t="s">
        <v>28</v>
      </c>
      <c r="L254">
        <v>28.78</v>
      </c>
      <c r="M254">
        <v>4.7619047620000003</v>
      </c>
      <c r="N254">
        <v>1.4390000000000001</v>
      </c>
    </row>
    <row r="255" spans="1:14" x14ac:dyDescent="0.3">
      <c r="A255" t="s">
        <v>283</v>
      </c>
      <c r="B255" t="s">
        <v>15</v>
      </c>
      <c r="C255" t="s">
        <v>22</v>
      </c>
      <c r="D255" t="s">
        <v>26</v>
      </c>
      <c r="E255" t="s">
        <v>27</v>
      </c>
      <c r="F255">
        <v>23.75</v>
      </c>
      <c r="G255">
        <v>4</v>
      </c>
      <c r="H255">
        <v>99.75</v>
      </c>
      <c r="I255" s="1">
        <v>43540</v>
      </c>
      <c r="J255" s="2">
        <v>0.47361111111111115</v>
      </c>
      <c r="K255" t="s">
        <v>24</v>
      </c>
      <c r="L255">
        <v>95</v>
      </c>
      <c r="M255">
        <v>4.7619047620000003</v>
      </c>
      <c r="N255">
        <v>4.75</v>
      </c>
    </row>
    <row r="256" spans="1:14" x14ac:dyDescent="0.3">
      <c r="A256" t="s">
        <v>284</v>
      </c>
      <c r="B256" t="s">
        <v>15</v>
      </c>
      <c r="C256" t="s">
        <v>16</v>
      </c>
      <c r="D256" t="s">
        <v>26</v>
      </c>
      <c r="E256" t="s">
        <v>27</v>
      </c>
      <c r="F256">
        <v>58.9</v>
      </c>
      <c r="G256">
        <v>8</v>
      </c>
      <c r="H256">
        <v>494.76</v>
      </c>
      <c r="I256" s="1">
        <v>43471</v>
      </c>
      <c r="J256" s="2">
        <v>0.47430555555555554</v>
      </c>
      <c r="K256" t="s">
        <v>24</v>
      </c>
      <c r="L256">
        <v>471.2</v>
      </c>
      <c r="M256">
        <v>4.7619047620000003</v>
      </c>
      <c r="N256">
        <v>23.56</v>
      </c>
    </row>
    <row r="257" spans="1:14" x14ac:dyDescent="0.3">
      <c r="A257" t="s">
        <v>285</v>
      </c>
      <c r="B257" t="s">
        <v>37</v>
      </c>
      <c r="C257" t="s">
        <v>16</v>
      </c>
      <c r="D257" t="s">
        <v>26</v>
      </c>
      <c r="E257" t="s">
        <v>40</v>
      </c>
      <c r="F257">
        <v>32.619999999999997</v>
      </c>
      <c r="G257">
        <v>4</v>
      </c>
      <c r="H257">
        <v>137.00399999999999</v>
      </c>
      <c r="I257" s="1">
        <v>43494</v>
      </c>
      <c r="J257" s="2">
        <v>0.59166666666666667</v>
      </c>
      <c r="K257" t="s">
        <v>24</v>
      </c>
      <c r="L257">
        <v>130.47999999999999</v>
      </c>
      <c r="M257">
        <v>4.7619047620000003</v>
      </c>
      <c r="N257">
        <v>6.524</v>
      </c>
    </row>
    <row r="258" spans="1:14" x14ac:dyDescent="0.3">
      <c r="A258" t="s">
        <v>286</v>
      </c>
      <c r="B258" t="s">
        <v>15</v>
      </c>
      <c r="C258" t="s">
        <v>16</v>
      </c>
      <c r="D258" t="s">
        <v>26</v>
      </c>
      <c r="E258" t="s">
        <v>23</v>
      </c>
      <c r="F258">
        <v>66.349999999999994</v>
      </c>
      <c r="G258">
        <v>1</v>
      </c>
      <c r="H258">
        <v>69.667500000000004</v>
      </c>
      <c r="I258" s="1">
        <v>43496</v>
      </c>
      <c r="J258" s="2">
        <v>0.44861111111111113</v>
      </c>
      <c r="K258" t="s">
        <v>28</v>
      </c>
      <c r="L258">
        <v>66.349999999999994</v>
      </c>
      <c r="M258">
        <v>4.7619047620000003</v>
      </c>
      <c r="N258">
        <v>3.3174999999999999</v>
      </c>
    </row>
    <row r="259" spans="1:14" x14ac:dyDescent="0.3">
      <c r="A259" t="s">
        <v>287</v>
      </c>
      <c r="B259" t="s">
        <v>15</v>
      </c>
      <c r="C259" t="s">
        <v>16</v>
      </c>
      <c r="D259" t="s">
        <v>26</v>
      </c>
      <c r="E259" t="s">
        <v>27</v>
      </c>
      <c r="F259">
        <v>25.91</v>
      </c>
      <c r="G259">
        <v>6</v>
      </c>
      <c r="H259">
        <v>163.233</v>
      </c>
      <c r="I259" s="1">
        <v>43501</v>
      </c>
      <c r="J259" s="2">
        <v>0.42777777777777781</v>
      </c>
      <c r="K259" t="s">
        <v>19</v>
      </c>
      <c r="L259">
        <v>155.46</v>
      </c>
      <c r="M259">
        <v>4.7619047620000003</v>
      </c>
      <c r="N259">
        <v>7.7729999999999997</v>
      </c>
    </row>
    <row r="260" spans="1:14" x14ac:dyDescent="0.3">
      <c r="A260" t="s">
        <v>288</v>
      </c>
      <c r="B260" t="s">
        <v>15</v>
      </c>
      <c r="C260" t="s">
        <v>16</v>
      </c>
      <c r="D260" t="s">
        <v>26</v>
      </c>
      <c r="E260" t="s">
        <v>23</v>
      </c>
      <c r="F260">
        <v>32.25</v>
      </c>
      <c r="G260">
        <v>4</v>
      </c>
      <c r="H260">
        <v>135.44999999999999</v>
      </c>
      <c r="I260" s="1">
        <v>43509</v>
      </c>
      <c r="J260" s="2">
        <v>0.52638888888888891</v>
      </c>
      <c r="K260" t="s">
        <v>19</v>
      </c>
      <c r="L260">
        <v>129</v>
      </c>
      <c r="M260">
        <v>4.7619047620000003</v>
      </c>
      <c r="N260">
        <v>6.45</v>
      </c>
    </row>
    <row r="261" spans="1:14" x14ac:dyDescent="0.3">
      <c r="A261" t="s">
        <v>289</v>
      </c>
      <c r="B261" t="s">
        <v>21</v>
      </c>
      <c r="C261" t="s">
        <v>16</v>
      </c>
      <c r="D261" t="s">
        <v>26</v>
      </c>
      <c r="E261" t="s">
        <v>23</v>
      </c>
      <c r="F261">
        <v>65.94</v>
      </c>
      <c r="G261">
        <v>4</v>
      </c>
      <c r="H261">
        <v>276.94799999999998</v>
      </c>
      <c r="I261" s="1">
        <v>43503</v>
      </c>
      <c r="J261" s="2">
        <v>0.54513888888888895</v>
      </c>
      <c r="K261" t="s">
        <v>28</v>
      </c>
      <c r="L261">
        <v>263.76</v>
      </c>
      <c r="M261">
        <v>4.7619047620000003</v>
      </c>
      <c r="N261">
        <v>13.188000000000001</v>
      </c>
    </row>
    <row r="262" spans="1:14" x14ac:dyDescent="0.3">
      <c r="A262" t="s">
        <v>290</v>
      </c>
      <c r="B262" t="s">
        <v>15</v>
      </c>
      <c r="C262" t="s">
        <v>22</v>
      </c>
      <c r="D262" t="s">
        <v>17</v>
      </c>
      <c r="E262" t="s">
        <v>23</v>
      </c>
      <c r="F262">
        <v>75.06</v>
      </c>
      <c r="G262">
        <v>9</v>
      </c>
      <c r="H262">
        <v>709.31700000000001</v>
      </c>
      <c r="I262" s="1">
        <v>43543</v>
      </c>
      <c r="J262" s="2">
        <v>0.55902777777777779</v>
      </c>
      <c r="K262" t="s">
        <v>19</v>
      </c>
      <c r="L262">
        <v>675.54</v>
      </c>
      <c r="M262">
        <v>4.7619047620000003</v>
      </c>
      <c r="N262">
        <v>33.777000000000001</v>
      </c>
    </row>
    <row r="263" spans="1:14" x14ac:dyDescent="0.3">
      <c r="A263" t="s">
        <v>291</v>
      </c>
      <c r="B263" t="s">
        <v>21</v>
      </c>
      <c r="C263" t="s">
        <v>22</v>
      </c>
      <c r="D263" t="s">
        <v>17</v>
      </c>
      <c r="E263" t="s">
        <v>40</v>
      </c>
      <c r="F263">
        <v>16.45</v>
      </c>
      <c r="G263">
        <v>4</v>
      </c>
      <c r="H263">
        <v>69.09</v>
      </c>
      <c r="I263" s="1">
        <v>43531</v>
      </c>
      <c r="J263" s="2">
        <v>0.62013888888888891</v>
      </c>
      <c r="K263" t="s">
        <v>19</v>
      </c>
      <c r="L263">
        <v>65.8</v>
      </c>
      <c r="M263">
        <v>4.7619047620000003</v>
      </c>
      <c r="N263">
        <v>3.29</v>
      </c>
    </row>
    <row r="264" spans="1:14" x14ac:dyDescent="0.3">
      <c r="A264" t="s">
        <v>292</v>
      </c>
      <c r="B264" t="s">
        <v>37</v>
      </c>
      <c r="C264" t="s">
        <v>16</v>
      </c>
      <c r="D264" t="s">
        <v>17</v>
      </c>
      <c r="E264" t="s">
        <v>40</v>
      </c>
      <c r="F264">
        <v>38.299999999999997</v>
      </c>
      <c r="G264">
        <v>4</v>
      </c>
      <c r="H264">
        <v>160.86000000000001</v>
      </c>
      <c r="I264" s="1">
        <v>43537</v>
      </c>
      <c r="J264" s="2">
        <v>0.80694444444444446</v>
      </c>
      <c r="K264" t="s">
        <v>24</v>
      </c>
      <c r="L264">
        <v>153.19999999999999</v>
      </c>
      <c r="M264">
        <v>4.7619047620000003</v>
      </c>
      <c r="N264">
        <v>7.66</v>
      </c>
    </row>
    <row r="265" spans="1:14" x14ac:dyDescent="0.3">
      <c r="A265" t="s">
        <v>293</v>
      </c>
      <c r="B265" t="s">
        <v>15</v>
      </c>
      <c r="C265" t="s">
        <v>16</v>
      </c>
      <c r="D265" t="s">
        <v>17</v>
      </c>
      <c r="E265" t="s">
        <v>31</v>
      </c>
      <c r="F265">
        <v>22.24</v>
      </c>
      <c r="G265">
        <v>10</v>
      </c>
      <c r="H265">
        <v>233.52</v>
      </c>
      <c r="I265" s="1">
        <v>43505</v>
      </c>
      <c r="J265" s="2">
        <v>0.45833333333333331</v>
      </c>
      <c r="K265" t="s">
        <v>24</v>
      </c>
      <c r="L265">
        <v>222.4</v>
      </c>
      <c r="M265">
        <v>4.7619047620000003</v>
      </c>
      <c r="N265">
        <v>11.12</v>
      </c>
    </row>
    <row r="266" spans="1:14" x14ac:dyDescent="0.3">
      <c r="A266" t="s">
        <v>294</v>
      </c>
      <c r="B266" t="s">
        <v>37</v>
      </c>
      <c r="C266" t="s">
        <v>22</v>
      </c>
      <c r="D266" t="s">
        <v>26</v>
      </c>
      <c r="E266" t="s">
        <v>31</v>
      </c>
      <c r="F266">
        <v>54.45</v>
      </c>
      <c r="G266">
        <v>1</v>
      </c>
      <c r="H266">
        <v>57.172499999999999</v>
      </c>
      <c r="I266" s="1">
        <v>43522</v>
      </c>
      <c r="J266" s="2">
        <v>0.80833333333333324</v>
      </c>
      <c r="K266" t="s">
        <v>19</v>
      </c>
      <c r="L266">
        <v>54.45</v>
      </c>
      <c r="M266">
        <v>4.7619047620000003</v>
      </c>
      <c r="N266">
        <v>2.7225000000000001</v>
      </c>
    </row>
    <row r="267" spans="1:14" x14ac:dyDescent="0.3">
      <c r="A267" t="s">
        <v>295</v>
      </c>
      <c r="B267" t="s">
        <v>15</v>
      </c>
      <c r="C267" t="s">
        <v>16</v>
      </c>
      <c r="D267" t="s">
        <v>17</v>
      </c>
      <c r="E267" t="s">
        <v>31</v>
      </c>
      <c r="F267">
        <v>98.4</v>
      </c>
      <c r="G267">
        <v>7</v>
      </c>
      <c r="H267">
        <v>723.24</v>
      </c>
      <c r="I267" s="1">
        <v>43536</v>
      </c>
      <c r="J267" s="2">
        <v>0.52986111111111112</v>
      </c>
      <c r="K267" t="s">
        <v>28</v>
      </c>
      <c r="L267">
        <v>688.8</v>
      </c>
      <c r="M267">
        <v>4.7619047620000003</v>
      </c>
      <c r="N267">
        <v>34.44</v>
      </c>
    </row>
    <row r="268" spans="1:14" x14ac:dyDescent="0.3">
      <c r="A268" t="s">
        <v>296</v>
      </c>
      <c r="B268" t="s">
        <v>21</v>
      </c>
      <c r="C268" t="s">
        <v>22</v>
      </c>
      <c r="D268" t="s">
        <v>26</v>
      </c>
      <c r="E268" t="s">
        <v>27</v>
      </c>
      <c r="F268">
        <v>35.47</v>
      </c>
      <c r="G268">
        <v>4</v>
      </c>
      <c r="H268">
        <v>148.97399999999999</v>
      </c>
      <c r="I268" s="1">
        <v>43538</v>
      </c>
      <c r="J268" s="2">
        <v>0.72361111111111109</v>
      </c>
      <c r="K268" t="s">
        <v>28</v>
      </c>
      <c r="L268">
        <v>141.88</v>
      </c>
      <c r="M268">
        <v>4.7619047620000003</v>
      </c>
      <c r="N268">
        <v>7.0940000000000003</v>
      </c>
    </row>
    <row r="269" spans="1:14" x14ac:dyDescent="0.3">
      <c r="A269" t="s">
        <v>297</v>
      </c>
      <c r="B269" t="s">
        <v>37</v>
      </c>
      <c r="C269" t="s">
        <v>16</v>
      </c>
      <c r="D269" t="s">
        <v>17</v>
      </c>
      <c r="E269" t="s">
        <v>38</v>
      </c>
      <c r="F269">
        <v>74.599999999999994</v>
      </c>
      <c r="G269">
        <v>10</v>
      </c>
      <c r="H269">
        <v>783.3</v>
      </c>
      <c r="I269" s="1">
        <v>43473</v>
      </c>
      <c r="J269" s="2">
        <v>0.87152777777777779</v>
      </c>
      <c r="K269" t="s">
        <v>24</v>
      </c>
      <c r="L269">
        <v>746</v>
      </c>
      <c r="M269">
        <v>4.7619047620000003</v>
      </c>
      <c r="N269">
        <v>37.299999999999997</v>
      </c>
    </row>
    <row r="270" spans="1:14" x14ac:dyDescent="0.3">
      <c r="A270" t="s">
        <v>298</v>
      </c>
      <c r="B270" t="s">
        <v>15</v>
      </c>
      <c r="C270" t="s">
        <v>16</v>
      </c>
      <c r="D270" t="s">
        <v>26</v>
      </c>
      <c r="E270" t="s">
        <v>27</v>
      </c>
      <c r="F270">
        <v>70.739999999999995</v>
      </c>
      <c r="G270">
        <v>4</v>
      </c>
      <c r="H270">
        <v>297.108</v>
      </c>
      <c r="I270" s="1">
        <v>43470</v>
      </c>
      <c r="J270" s="2">
        <v>0.67013888888888884</v>
      </c>
      <c r="K270" t="s">
        <v>28</v>
      </c>
      <c r="L270">
        <v>282.95999999999998</v>
      </c>
      <c r="M270">
        <v>4.7619047620000003</v>
      </c>
      <c r="N270">
        <v>14.148</v>
      </c>
    </row>
    <row r="271" spans="1:14" x14ac:dyDescent="0.3">
      <c r="A271" t="s">
        <v>299</v>
      </c>
      <c r="B271" t="s">
        <v>15</v>
      </c>
      <c r="C271" t="s">
        <v>16</v>
      </c>
      <c r="D271" t="s">
        <v>17</v>
      </c>
      <c r="E271" t="s">
        <v>27</v>
      </c>
      <c r="F271">
        <v>35.54</v>
      </c>
      <c r="G271">
        <v>10</v>
      </c>
      <c r="H271">
        <v>373.17</v>
      </c>
      <c r="I271" s="1">
        <v>43469</v>
      </c>
      <c r="J271" s="2">
        <v>0.56527777777777777</v>
      </c>
      <c r="K271" t="s">
        <v>19</v>
      </c>
      <c r="L271">
        <v>355.4</v>
      </c>
      <c r="M271">
        <v>4.7619047620000003</v>
      </c>
      <c r="N271">
        <v>17.77</v>
      </c>
    </row>
    <row r="272" spans="1:14" x14ac:dyDescent="0.3">
      <c r="A272" t="s">
        <v>300</v>
      </c>
      <c r="B272" t="s">
        <v>37</v>
      </c>
      <c r="C272" t="s">
        <v>22</v>
      </c>
      <c r="D272" t="s">
        <v>17</v>
      </c>
      <c r="E272" t="s">
        <v>31</v>
      </c>
      <c r="F272">
        <v>67.430000000000007</v>
      </c>
      <c r="G272">
        <v>5</v>
      </c>
      <c r="H272">
        <v>354.00749999999999</v>
      </c>
      <c r="I272" s="1">
        <v>43530</v>
      </c>
      <c r="J272" s="2">
        <v>0.75902777777777775</v>
      </c>
      <c r="K272" t="s">
        <v>19</v>
      </c>
      <c r="L272">
        <v>337.15</v>
      </c>
      <c r="M272">
        <v>4.7619047620000003</v>
      </c>
      <c r="N272">
        <v>16.857500000000002</v>
      </c>
    </row>
    <row r="273" spans="1:14" x14ac:dyDescent="0.3">
      <c r="A273" t="s">
        <v>301</v>
      </c>
      <c r="B273" t="s">
        <v>21</v>
      </c>
      <c r="C273" t="s">
        <v>16</v>
      </c>
      <c r="D273" t="s">
        <v>17</v>
      </c>
      <c r="E273" t="s">
        <v>18</v>
      </c>
      <c r="F273">
        <v>21.12</v>
      </c>
      <c r="G273">
        <v>2</v>
      </c>
      <c r="H273">
        <v>44.351999999999997</v>
      </c>
      <c r="I273" s="1">
        <v>43468</v>
      </c>
      <c r="J273" s="2">
        <v>0.80347222222222225</v>
      </c>
      <c r="K273" t="s">
        <v>24</v>
      </c>
      <c r="L273">
        <v>42.24</v>
      </c>
      <c r="M273">
        <v>4.7619047620000003</v>
      </c>
      <c r="N273">
        <v>2.1120000000000001</v>
      </c>
    </row>
    <row r="274" spans="1:14" x14ac:dyDescent="0.3">
      <c r="A274" t="s">
        <v>302</v>
      </c>
      <c r="B274" t="s">
        <v>15</v>
      </c>
      <c r="C274" t="s">
        <v>16</v>
      </c>
      <c r="D274" t="s">
        <v>17</v>
      </c>
      <c r="E274" t="s">
        <v>27</v>
      </c>
      <c r="F274">
        <v>21.54</v>
      </c>
      <c r="G274">
        <v>9</v>
      </c>
      <c r="H274">
        <v>203.553</v>
      </c>
      <c r="I274" s="1">
        <v>43472</v>
      </c>
      <c r="J274" s="2">
        <v>0.48888888888888887</v>
      </c>
      <c r="K274" t="s">
        <v>28</v>
      </c>
      <c r="L274">
        <v>193.86</v>
      </c>
      <c r="M274">
        <v>4.7619047620000003</v>
      </c>
      <c r="N274">
        <v>9.6929999999999996</v>
      </c>
    </row>
    <row r="275" spans="1:14" x14ac:dyDescent="0.3">
      <c r="A275" t="s">
        <v>303</v>
      </c>
      <c r="B275" t="s">
        <v>15</v>
      </c>
      <c r="C275" t="s">
        <v>22</v>
      </c>
      <c r="D275" t="s">
        <v>17</v>
      </c>
      <c r="E275" t="s">
        <v>27</v>
      </c>
      <c r="F275">
        <v>12.03</v>
      </c>
      <c r="G275">
        <v>2</v>
      </c>
      <c r="H275">
        <v>25.263000000000002</v>
      </c>
      <c r="I275" s="1">
        <v>43492</v>
      </c>
      <c r="J275" s="2">
        <v>0.66041666666666665</v>
      </c>
      <c r="K275" t="s">
        <v>24</v>
      </c>
      <c r="L275">
        <v>24.06</v>
      </c>
      <c r="M275">
        <v>4.7619047620000003</v>
      </c>
      <c r="N275">
        <v>1.2030000000000001</v>
      </c>
    </row>
    <row r="276" spans="1:14" x14ac:dyDescent="0.3">
      <c r="A276" t="s">
        <v>304</v>
      </c>
      <c r="B276" t="s">
        <v>37</v>
      </c>
      <c r="C276" t="s">
        <v>22</v>
      </c>
      <c r="D276" t="s">
        <v>17</v>
      </c>
      <c r="E276" t="s">
        <v>18</v>
      </c>
      <c r="F276">
        <v>99.71</v>
      </c>
      <c r="G276">
        <v>6</v>
      </c>
      <c r="H276">
        <v>628.173</v>
      </c>
      <c r="I276" s="1">
        <v>43522</v>
      </c>
      <c r="J276" s="2">
        <v>0.70277777777777783</v>
      </c>
      <c r="K276" t="s">
        <v>19</v>
      </c>
      <c r="L276">
        <v>598.26</v>
      </c>
      <c r="M276">
        <v>4.7619047620000003</v>
      </c>
      <c r="N276">
        <v>29.913</v>
      </c>
    </row>
    <row r="277" spans="1:14" x14ac:dyDescent="0.3">
      <c r="A277" t="s">
        <v>305</v>
      </c>
      <c r="B277" t="s">
        <v>37</v>
      </c>
      <c r="C277" t="s">
        <v>22</v>
      </c>
      <c r="D277" t="s">
        <v>26</v>
      </c>
      <c r="E277" t="s">
        <v>40</v>
      </c>
      <c r="F277">
        <v>47.97</v>
      </c>
      <c r="G277">
        <v>7</v>
      </c>
      <c r="H277">
        <v>352.5795</v>
      </c>
      <c r="I277" s="1">
        <v>43472</v>
      </c>
      <c r="J277" s="2">
        <v>0.86944444444444446</v>
      </c>
      <c r="K277" t="s">
        <v>24</v>
      </c>
      <c r="L277">
        <v>335.79</v>
      </c>
      <c r="M277">
        <v>4.7619047620000003</v>
      </c>
      <c r="N277">
        <v>16.7895</v>
      </c>
    </row>
    <row r="278" spans="1:14" x14ac:dyDescent="0.3">
      <c r="A278" t="s">
        <v>306</v>
      </c>
      <c r="B278" t="s">
        <v>21</v>
      </c>
      <c r="C278" t="s">
        <v>16</v>
      </c>
      <c r="D278" t="s">
        <v>17</v>
      </c>
      <c r="E278" t="s">
        <v>27</v>
      </c>
      <c r="F278">
        <v>21.82</v>
      </c>
      <c r="G278">
        <v>10</v>
      </c>
      <c r="H278">
        <v>229.11</v>
      </c>
      <c r="I278" s="1">
        <v>43472</v>
      </c>
      <c r="J278" s="2">
        <v>0.73333333333333339</v>
      </c>
      <c r="K278" t="s">
        <v>24</v>
      </c>
      <c r="L278">
        <v>218.2</v>
      </c>
      <c r="M278">
        <v>4.7619047620000003</v>
      </c>
      <c r="N278">
        <v>10.91</v>
      </c>
    </row>
    <row r="279" spans="1:14" x14ac:dyDescent="0.3">
      <c r="A279" t="s">
        <v>307</v>
      </c>
      <c r="B279" t="s">
        <v>21</v>
      </c>
      <c r="C279" t="s">
        <v>22</v>
      </c>
      <c r="D279" t="s">
        <v>17</v>
      </c>
      <c r="E279" t="s">
        <v>40</v>
      </c>
      <c r="F279">
        <v>95.42</v>
      </c>
      <c r="G279">
        <v>4</v>
      </c>
      <c r="H279">
        <v>400.76400000000001</v>
      </c>
      <c r="I279" s="1">
        <v>43498</v>
      </c>
      <c r="J279" s="2">
        <v>0.55763888888888891</v>
      </c>
      <c r="K279" t="s">
        <v>19</v>
      </c>
      <c r="L279">
        <v>381.68</v>
      </c>
      <c r="M279">
        <v>4.7619047620000003</v>
      </c>
      <c r="N279">
        <v>19.084</v>
      </c>
    </row>
    <row r="280" spans="1:14" x14ac:dyDescent="0.3">
      <c r="A280" t="s">
        <v>308</v>
      </c>
      <c r="B280" t="s">
        <v>21</v>
      </c>
      <c r="C280" t="s">
        <v>16</v>
      </c>
      <c r="D280" t="s">
        <v>26</v>
      </c>
      <c r="E280" t="s">
        <v>40</v>
      </c>
      <c r="F280">
        <v>70.989999999999995</v>
      </c>
      <c r="G280">
        <v>10</v>
      </c>
      <c r="H280">
        <v>745.39499999999998</v>
      </c>
      <c r="I280" s="1">
        <v>43544</v>
      </c>
      <c r="J280" s="2">
        <v>0.68611111111111101</v>
      </c>
      <c r="K280" t="s">
        <v>24</v>
      </c>
      <c r="L280">
        <v>709.9</v>
      </c>
      <c r="M280">
        <v>4.7619047620000003</v>
      </c>
      <c r="N280">
        <v>35.494999999999997</v>
      </c>
    </row>
    <row r="281" spans="1:14" x14ac:dyDescent="0.3">
      <c r="A281" t="s">
        <v>309</v>
      </c>
      <c r="B281" t="s">
        <v>15</v>
      </c>
      <c r="C281" t="s">
        <v>16</v>
      </c>
      <c r="D281" t="s">
        <v>26</v>
      </c>
      <c r="E281" t="s">
        <v>31</v>
      </c>
      <c r="F281">
        <v>44.02</v>
      </c>
      <c r="G281">
        <v>10</v>
      </c>
      <c r="H281">
        <v>462.21</v>
      </c>
      <c r="I281" s="1">
        <v>43544</v>
      </c>
      <c r="J281" s="2">
        <v>0.83124999999999993</v>
      </c>
      <c r="K281" t="s">
        <v>28</v>
      </c>
      <c r="L281">
        <v>440.2</v>
      </c>
      <c r="M281">
        <v>4.7619047620000003</v>
      </c>
      <c r="N281">
        <v>22.01</v>
      </c>
    </row>
    <row r="282" spans="1:14" x14ac:dyDescent="0.3">
      <c r="A282" t="s">
        <v>310</v>
      </c>
      <c r="B282" t="s">
        <v>15</v>
      </c>
      <c r="C282" t="s">
        <v>22</v>
      </c>
      <c r="D282" t="s">
        <v>17</v>
      </c>
      <c r="E282" t="s">
        <v>27</v>
      </c>
      <c r="F282">
        <v>69.959999999999994</v>
      </c>
      <c r="G282">
        <v>8</v>
      </c>
      <c r="H282">
        <v>587.66399999999999</v>
      </c>
      <c r="I282" s="1">
        <v>43511</v>
      </c>
      <c r="J282" s="2">
        <v>0.7090277777777777</v>
      </c>
      <c r="K282" t="s">
        <v>28</v>
      </c>
      <c r="L282">
        <v>559.67999999999995</v>
      </c>
      <c r="M282">
        <v>4.7619047620000003</v>
      </c>
      <c r="N282">
        <v>27.984000000000002</v>
      </c>
    </row>
    <row r="283" spans="1:14" x14ac:dyDescent="0.3">
      <c r="A283" t="s">
        <v>311</v>
      </c>
      <c r="B283" t="s">
        <v>21</v>
      </c>
      <c r="C283" t="s">
        <v>22</v>
      </c>
      <c r="D283" t="s">
        <v>26</v>
      </c>
      <c r="E283" t="s">
        <v>27</v>
      </c>
      <c r="F283">
        <v>37</v>
      </c>
      <c r="G283">
        <v>1</v>
      </c>
      <c r="H283">
        <v>38.85</v>
      </c>
      <c r="I283" s="1">
        <v>43530</v>
      </c>
      <c r="J283" s="2">
        <v>0.56180555555555556</v>
      </c>
      <c r="K283" t="s">
        <v>28</v>
      </c>
      <c r="L283">
        <v>37</v>
      </c>
      <c r="M283">
        <v>4.7619047620000003</v>
      </c>
      <c r="N283">
        <v>1.85</v>
      </c>
    </row>
    <row r="284" spans="1:14" x14ac:dyDescent="0.3">
      <c r="A284" t="s">
        <v>312</v>
      </c>
      <c r="B284" t="s">
        <v>15</v>
      </c>
      <c r="C284" t="s">
        <v>22</v>
      </c>
      <c r="D284" t="s">
        <v>17</v>
      </c>
      <c r="E284" t="s">
        <v>31</v>
      </c>
      <c r="F284">
        <v>15.34</v>
      </c>
      <c r="G284">
        <v>1</v>
      </c>
      <c r="H284">
        <v>16.106999999999999</v>
      </c>
      <c r="I284" s="1">
        <v>43471</v>
      </c>
      <c r="J284" s="2">
        <v>0.46458333333333335</v>
      </c>
      <c r="K284" t="s">
        <v>24</v>
      </c>
      <c r="L284">
        <v>15.34</v>
      </c>
      <c r="M284">
        <v>4.7619047620000003</v>
      </c>
      <c r="N284">
        <v>0.76700000000000002</v>
      </c>
    </row>
    <row r="285" spans="1:14" x14ac:dyDescent="0.3">
      <c r="A285" t="s">
        <v>313</v>
      </c>
      <c r="B285" t="s">
        <v>15</v>
      </c>
      <c r="C285" t="s">
        <v>16</v>
      </c>
      <c r="D285" t="s">
        <v>26</v>
      </c>
      <c r="E285" t="s">
        <v>18</v>
      </c>
      <c r="F285">
        <v>99.83</v>
      </c>
      <c r="G285">
        <v>6</v>
      </c>
      <c r="H285">
        <v>628.92899999999997</v>
      </c>
      <c r="I285" s="1">
        <v>43528</v>
      </c>
      <c r="J285" s="2">
        <v>0.62638888888888888</v>
      </c>
      <c r="K285" t="s">
        <v>19</v>
      </c>
      <c r="L285">
        <v>598.98</v>
      </c>
      <c r="M285">
        <v>4.7619047620000003</v>
      </c>
      <c r="N285">
        <v>29.949000000000002</v>
      </c>
    </row>
    <row r="286" spans="1:14" x14ac:dyDescent="0.3">
      <c r="A286" t="s">
        <v>314</v>
      </c>
      <c r="B286" t="s">
        <v>15</v>
      </c>
      <c r="C286" t="s">
        <v>16</v>
      </c>
      <c r="D286" t="s">
        <v>17</v>
      </c>
      <c r="E286" t="s">
        <v>18</v>
      </c>
      <c r="F286">
        <v>47.67</v>
      </c>
      <c r="G286">
        <v>4</v>
      </c>
      <c r="H286">
        <v>200.214</v>
      </c>
      <c r="I286" s="1">
        <v>43536</v>
      </c>
      <c r="J286" s="2">
        <v>0.59791666666666665</v>
      </c>
      <c r="K286" t="s">
        <v>24</v>
      </c>
      <c r="L286">
        <v>190.68</v>
      </c>
      <c r="M286">
        <v>4.7619047620000003</v>
      </c>
      <c r="N286">
        <v>9.5340000000000007</v>
      </c>
    </row>
    <row r="287" spans="1:14" x14ac:dyDescent="0.3">
      <c r="A287" t="s">
        <v>315</v>
      </c>
      <c r="B287" t="s">
        <v>37</v>
      </c>
      <c r="C287" t="s">
        <v>22</v>
      </c>
      <c r="D287" t="s">
        <v>26</v>
      </c>
      <c r="E287" t="s">
        <v>18</v>
      </c>
      <c r="F287">
        <v>66.680000000000007</v>
      </c>
      <c r="G287">
        <v>5</v>
      </c>
      <c r="H287">
        <v>350.07</v>
      </c>
      <c r="I287" s="1">
        <v>43516</v>
      </c>
      <c r="J287" s="2">
        <v>0.75069444444444444</v>
      </c>
      <c r="K287" t="s">
        <v>24</v>
      </c>
      <c r="L287">
        <v>333.4</v>
      </c>
      <c r="M287">
        <v>4.7619047620000003</v>
      </c>
      <c r="N287">
        <v>16.670000000000002</v>
      </c>
    </row>
    <row r="288" spans="1:14" x14ac:dyDescent="0.3">
      <c r="A288" t="s">
        <v>316</v>
      </c>
      <c r="B288" t="s">
        <v>21</v>
      </c>
      <c r="C288" t="s">
        <v>16</v>
      </c>
      <c r="D288" t="s">
        <v>26</v>
      </c>
      <c r="E288" t="s">
        <v>27</v>
      </c>
      <c r="F288">
        <v>74.86</v>
      </c>
      <c r="G288">
        <v>1</v>
      </c>
      <c r="H288">
        <v>78.602999999999994</v>
      </c>
      <c r="I288" s="1">
        <v>43548</v>
      </c>
      <c r="J288" s="2">
        <v>0.61736111111111114</v>
      </c>
      <c r="K288" t="s">
        <v>24</v>
      </c>
      <c r="L288">
        <v>74.86</v>
      </c>
      <c r="M288">
        <v>4.7619047620000003</v>
      </c>
      <c r="N288">
        <v>3.7429999999999999</v>
      </c>
    </row>
    <row r="289" spans="1:14" x14ac:dyDescent="0.3">
      <c r="A289" t="s">
        <v>317</v>
      </c>
      <c r="B289" t="s">
        <v>21</v>
      </c>
      <c r="C289" t="s">
        <v>22</v>
      </c>
      <c r="D289" t="s">
        <v>17</v>
      </c>
      <c r="E289" t="s">
        <v>31</v>
      </c>
      <c r="F289">
        <v>23.75</v>
      </c>
      <c r="G289">
        <v>9</v>
      </c>
      <c r="H289">
        <v>224.4375</v>
      </c>
      <c r="I289" s="1">
        <v>43496</v>
      </c>
      <c r="J289" s="2">
        <v>0.50138888888888888</v>
      </c>
      <c r="K289" t="s">
        <v>24</v>
      </c>
      <c r="L289">
        <v>213.75</v>
      </c>
      <c r="M289">
        <v>4.7619047620000003</v>
      </c>
      <c r="N289">
        <v>10.6875</v>
      </c>
    </row>
    <row r="290" spans="1:14" x14ac:dyDescent="0.3">
      <c r="A290" t="s">
        <v>318</v>
      </c>
      <c r="B290" t="s">
        <v>37</v>
      </c>
      <c r="C290" t="s">
        <v>22</v>
      </c>
      <c r="D290" t="s">
        <v>17</v>
      </c>
      <c r="E290" t="s">
        <v>38</v>
      </c>
      <c r="F290">
        <v>48.51</v>
      </c>
      <c r="G290">
        <v>7</v>
      </c>
      <c r="H290">
        <v>356.54849999999999</v>
      </c>
      <c r="I290" s="1">
        <v>43490</v>
      </c>
      <c r="J290" s="2">
        <v>0.5625</v>
      </c>
      <c r="K290" t="s">
        <v>28</v>
      </c>
      <c r="L290">
        <v>339.57</v>
      </c>
      <c r="M290">
        <v>4.7619047620000003</v>
      </c>
      <c r="N290">
        <v>16.9785</v>
      </c>
    </row>
    <row r="291" spans="1:14" x14ac:dyDescent="0.3">
      <c r="A291" t="s">
        <v>319</v>
      </c>
      <c r="B291" t="s">
        <v>15</v>
      </c>
      <c r="C291" t="s">
        <v>16</v>
      </c>
      <c r="D291" t="s">
        <v>17</v>
      </c>
      <c r="E291" t="s">
        <v>27</v>
      </c>
      <c r="F291">
        <v>94.88</v>
      </c>
      <c r="G291">
        <v>7</v>
      </c>
      <c r="H291">
        <v>697.36800000000005</v>
      </c>
      <c r="I291" s="1">
        <v>43499</v>
      </c>
      <c r="J291" s="2">
        <v>0.60972222222222217</v>
      </c>
      <c r="K291" t="s">
        <v>24</v>
      </c>
      <c r="L291">
        <v>664.16</v>
      </c>
      <c r="M291">
        <v>4.7619047620000003</v>
      </c>
      <c r="N291">
        <v>33.207999999999998</v>
      </c>
    </row>
    <row r="292" spans="1:14" x14ac:dyDescent="0.3">
      <c r="A292" t="s">
        <v>320</v>
      </c>
      <c r="B292" t="s">
        <v>37</v>
      </c>
      <c r="C292" t="s">
        <v>16</v>
      </c>
      <c r="D292" t="s">
        <v>26</v>
      </c>
      <c r="E292" t="s">
        <v>23</v>
      </c>
      <c r="F292">
        <v>40.299999999999997</v>
      </c>
      <c r="G292">
        <v>10</v>
      </c>
      <c r="H292">
        <v>423.15</v>
      </c>
      <c r="I292" s="1">
        <v>43489</v>
      </c>
      <c r="J292" s="2">
        <v>0.73402777777777783</v>
      </c>
      <c r="K292" t="s">
        <v>28</v>
      </c>
      <c r="L292">
        <v>403</v>
      </c>
      <c r="M292">
        <v>4.7619047620000003</v>
      </c>
      <c r="N292">
        <v>20.149999999999999</v>
      </c>
    </row>
    <row r="293" spans="1:14" x14ac:dyDescent="0.3">
      <c r="A293" t="s">
        <v>321</v>
      </c>
      <c r="B293" t="s">
        <v>21</v>
      </c>
      <c r="C293" t="s">
        <v>22</v>
      </c>
      <c r="D293" t="s">
        <v>26</v>
      </c>
      <c r="E293" t="s">
        <v>23</v>
      </c>
      <c r="F293">
        <v>27.85</v>
      </c>
      <c r="G293">
        <v>7</v>
      </c>
      <c r="H293">
        <v>204.69749999999999</v>
      </c>
      <c r="I293" s="1">
        <v>43538</v>
      </c>
      <c r="J293" s="2">
        <v>0.72222222222222221</v>
      </c>
      <c r="K293" t="s">
        <v>19</v>
      </c>
      <c r="L293">
        <v>194.95</v>
      </c>
      <c r="M293">
        <v>4.7619047620000003</v>
      </c>
      <c r="N293">
        <v>9.7475000000000005</v>
      </c>
    </row>
    <row r="294" spans="1:14" x14ac:dyDescent="0.3">
      <c r="A294" t="s">
        <v>322</v>
      </c>
      <c r="B294" t="s">
        <v>15</v>
      </c>
      <c r="C294" t="s">
        <v>16</v>
      </c>
      <c r="D294" t="s">
        <v>17</v>
      </c>
      <c r="E294" t="s">
        <v>23</v>
      </c>
      <c r="F294">
        <v>62.48</v>
      </c>
      <c r="G294">
        <v>1</v>
      </c>
      <c r="H294">
        <v>65.603999999999999</v>
      </c>
      <c r="I294" s="1">
        <v>43514</v>
      </c>
      <c r="J294" s="2">
        <v>0.8534722222222223</v>
      </c>
      <c r="K294" t="s">
        <v>24</v>
      </c>
      <c r="L294">
        <v>62.48</v>
      </c>
      <c r="M294">
        <v>4.7619047620000003</v>
      </c>
      <c r="N294">
        <v>3.1240000000000001</v>
      </c>
    </row>
    <row r="295" spans="1:14" x14ac:dyDescent="0.3">
      <c r="A295" t="s">
        <v>323</v>
      </c>
      <c r="B295" t="s">
        <v>15</v>
      </c>
      <c r="C295" t="s">
        <v>16</v>
      </c>
      <c r="D295" t="s">
        <v>17</v>
      </c>
      <c r="E295" t="s">
        <v>38</v>
      </c>
      <c r="F295">
        <v>36.36</v>
      </c>
      <c r="G295">
        <v>2</v>
      </c>
      <c r="H295">
        <v>76.355999999999995</v>
      </c>
      <c r="I295" s="1">
        <v>43486</v>
      </c>
      <c r="J295" s="2">
        <v>0.41666666666666669</v>
      </c>
      <c r="K295" t="s">
        <v>24</v>
      </c>
      <c r="L295">
        <v>72.72</v>
      </c>
      <c r="M295">
        <v>4.7619047620000003</v>
      </c>
      <c r="N295">
        <v>3.6360000000000001</v>
      </c>
    </row>
    <row r="296" spans="1:14" x14ac:dyDescent="0.3">
      <c r="A296" t="s">
        <v>324</v>
      </c>
      <c r="B296" t="s">
        <v>37</v>
      </c>
      <c r="C296" t="s">
        <v>22</v>
      </c>
      <c r="D296" t="s">
        <v>26</v>
      </c>
      <c r="E296" t="s">
        <v>18</v>
      </c>
      <c r="F296">
        <v>18.11</v>
      </c>
      <c r="G296">
        <v>10</v>
      </c>
      <c r="H296">
        <v>190.155</v>
      </c>
      <c r="I296" s="1">
        <v>43537</v>
      </c>
      <c r="J296" s="2">
        <v>0.49027777777777781</v>
      </c>
      <c r="K296" t="s">
        <v>19</v>
      </c>
      <c r="L296">
        <v>181.1</v>
      </c>
      <c r="M296">
        <v>4.7619047620000003</v>
      </c>
      <c r="N296">
        <v>9.0549999999999997</v>
      </c>
    </row>
    <row r="297" spans="1:14" x14ac:dyDescent="0.3">
      <c r="A297" t="s">
        <v>325</v>
      </c>
      <c r="B297" t="s">
        <v>21</v>
      </c>
      <c r="C297" t="s">
        <v>16</v>
      </c>
      <c r="D297" t="s">
        <v>17</v>
      </c>
      <c r="E297" t="s">
        <v>23</v>
      </c>
      <c r="F297">
        <v>51.92</v>
      </c>
      <c r="G297">
        <v>5</v>
      </c>
      <c r="H297">
        <v>272.58</v>
      </c>
      <c r="I297" s="1">
        <v>43527</v>
      </c>
      <c r="J297" s="2">
        <v>0.5708333333333333</v>
      </c>
      <c r="K297" t="s">
        <v>24</v>
      </c>
      <c r="L297">
        <v>259.60000000000002</v>
      </c>
      <c r="M297">
        <v>4.7619047620000003</v>
      </c>
      <c r="N297">
        <v>12.98</v>
      </c>
    </row>
    <row r="298" spans="1:14" x14ac:dyDescent="0.3">
      <c r="A298" t="s">
        <v>326</v>
      </c>
      <c r="B298" t="s">
        <v>21</v>
      </c>
      <c r="C298" t="s">
        <v>22</v>
      </c>
      <c r="D298" t="s">
        <v>26</v>
      </c>
      <c r="E298" t="s">
        <v>23</v>
      </c>
      <c r="F298">
        <v>28.84</v>
      </c>
      <c r="G298">
        <v>4</v>
      </c>
      <c r="H298">
        <v>121.128</v>
      </c>
      <c r="I298" s="1">
        <v>43553</v>
      </c>
      <c r="J298" s="2">
        <v>0.61388888888888882</v>
      </c>
      <c r="K298" t="s">
        <v>24</v>
      </c>
      <c r="L298">
        <v>115.36</v>
      </c>
      <c r="M298">
        <v>4.7619047620000003</v>
      </c>
      <c r="N298">
        <v>5.7679999999999998</v>
      </c>
    </row>
    <row r="299" spans="1:14" x14ac:dyDescent="0.3">
      <c r="A299" t="s">
        <v>327</v>
      </c>
      <c r="B299" t="s">
        <v>15</v>
      </c>
      <c r="C299" t="s">
        <v>16</v>
      </c>
      <c r="D299" t="s">
        <v>26</v>
      </c>
      <c r="E299" t="s">
        <v>27</v>
      </c>
      <c r="F299">
        <v>78.38</v>
      </c>
      <c r="G299">
        <v>6</v>
      </c>
      <c r="H299">
        <v>493.79399999999998</v>
      </c>
      <c r="I299" s="1">
        <v>43475</v>
      </c>
      <c r="J299" s="2">
        <v>0.59444444444444444</v>
      </c>
      <c r="K299" t="s">
        <v>19</v>
      </c>
      <c r="L299">
        <v>470.28</v>
      </c>
      <c r="M299">
        <v>4.7619047620000003</v>
      </c>
      <c r="N299">
        <v>23.513999999999999</v>
      </c>
    </row>
    <row r="300" spans="1:14" x14ac:dyDescent="0.3">
      <c r="A300" t="s">
        <v>328</v>
      </c>
      <c r="B300" t="s">
        <v>15</v>
      </c>
      <c r="C300" t="s">
        <v>16</v>
      </c>
      <c r="D300" t="s">
        <v>26</v>
      </c>
      <c r="E300" t="s">
        <v>27</v>
      </c>
      <c r="F300">
        <v>60.01</v>
      </c>
      <c r="G300">
        <v>4</v>
      </c>
      <c r="H300">
        <v>252.042</v>
      </c>
      <c r="I300" s="1">
        <v>43490</v>
      </c>
      <c r="J300" s="2">
        <v>0.66249999999999998</v>
      </c>
      <c r="K300" t="s">
        <v>24</v>
      </c>
      <c r="L300">
        <v>240.04</v>
      </c>
      <c r="M300">
        <v>4.7619047620000003</v>
      </c>
      <c r="N300">
        <v>12.002000000000001</v>
      </c>
    </row>
    <row r="301" spans="1:14" x14ac:dyDescent="0.3">
      <c r="A301" t="s">
        <v>329</v>
      </c>
      <c r="B301" t="s">
        <v>21</v>
      </c>
      <c r="C301" t="s">
        <v>16</v>
      </c>
      <c r="D301" t="s">
        <v>17</v>
      </c>
      <c r="E301" t="s">
        <v>27</v>
      </c>
      <c r="F301">
        <v>88.61</v>
      </c>
      <c r="G301">
        <v>1</v>
      </c>
      <c r="H301">
        <v>93.040499999999994</v>
      </c>
      <c r="I301" s="1">
        <v>43484</v>
      </c>
      <c r="J301" s="2">
        <v>0.43124999999999997</v>
      </c>
      <c r="K301" t="s">
        <v>24</v>
      </c>
      <c r="L301">
        <v>88.61</v>
      </c>
      <c r="M301">
        <v>4.7619047620000003</v>
      </c>
      <c r="N301">
        <v>4.4305000000000003</v>
      </c>
    </row>
    <row r="302" spans="1:14" x14ac:dyDescent="0.3">
      <c r="A302" t="s">
        <v>330</v>
      </c>
      <c r="B302" t="s">
        <v>21</v>
      </c>
      <c r="C302" t="s">
        <v>22</v>
      </c>
      <c r="D302" t="s">
        <v>26</v>
      </c>
      <c r="E302" t="s">
        <v>40</v>
      </c>
      <c r="F302">
        <v>99.82</v>
      </c>
      <c r="G302">
        <v>2</v>
      </c>
      <c r="H302">
        <v>209.62200000000001</v>
      </c>
      <c r="I302" s="1">
        <v>43467</v>
      </c>
      <c r="J302" s="2">
        <v>0.75624999999999998</v>
      </c>
      <c r="K302" t="s">
        <v>28</v>
      </c>
      <c r="L302">
        <v>199.64</v>
      </c>
      <c r="M302">
        <v>4.7619047620000003</v>
      </c>
      <c r="N302">
        <v>9.9819999999999993</v>
      </c>
    </row>
    <row r="303" spans="1:14" x14ac:dyDescent="0.3">
      <c r="A303" t="s">
        <v>331</v>
      </c>
      <c r="B303" t="s">
        <v>37</v>
      </c>
      <c r="C303" t="s">
        <v>16</v>
      </c>
      <c r="D303" t="s">
        <v>26</v>
      </c>
      <c r="E303" t="s">
        <v>18</v>
      </c>
      <c r="F303">
        <v>39.01</v>
      </c>
      <c r="G303">
        <v>1</v>
      </c>
      <c r="H303">
        <v>40.960500000000003</v>
      </c>
      <c r="I303" s="1">
        <v>43536</v>
      </c>
      <c r="J303" s="2">
        <v>0.69861111111111107</v>
      </c>
      <c r="K303" t="s">
        <v>28</v>
      </c>
      <c r="L303">
        <v>39.01</v>
      </c>
      <c r="M303">
        <v>4.7619047620000003</v>
      </c>
      <c r="N303">
        <v>1.9504999999999999</v>
      </c>
    </row>
    <row r="304" spans="1:14" x14ac:dyDescent="0.3">
      <c r="A304" t="s">
        <v>332</v>
      </c>
      <c r="B304" t="s">
        <v>21</v>
      </c>
      <c r="C304" t="s">
        <v>22</v>
      </c>
      <c r="D304" t="s">
        <v>26</v>
      </c>
      <c r="E304" t="s">
        <v>38</v>
      </c>
      <c r="F304">
        <v>48.61</v>
      </c>
      <c r="G304">
        <v>1</v>
      </c>
      <c r="H304">
        <v>51.040500000000002</v>
      </c>
      <c r="I304" s="1">
        <v>43521</v>
      </c>
      <c r="J304" s="2">
        <v>0.64652777777777781</v>
      </c>
      <c r="K304" t="s">
        <v>24</v>
      </c>
      <c r="L304">
        <v>48.61</v>
      </c>
      <c r="M304">
        <v>4.7619047620000003</v>
      </c>
      <c r="N304">
        <v>2.4304999999999999</v>
      </c>
    </row>
    <row r="305" spans="1:14" x14ac:dyDescent="0.3">
      <c r="A305" t="s">
        <v>333</v>
      </c>
      <c r="B305" t="s">
        <v>15</v>
      </c>
      <c r="C305" t="s">
        <v>22</v>
      </c>
      <c r="D305" t="s">
        <v>17</v>
      </c>
      <c r="E305" t="s">
        <v>23</v>
      </c>
      <c r="F305">
        <v>51.19</v>
      </c>
      <c r="G305">
        <v>4</v>
      </c>
      <c r="H305">
        <v>214.99799999999999</v>
      </c>
      <c r="I305" s="1">
        <v>43542</v>
      </c>
      <c r="J305" s="2">
        <v>0.71875</v>
      </c>
      <c r="K305" t="s">
        <v>28</v>
      </c>
      <c r="L305">
        <v>204.76</v>
      </c>
      <c r="M305">
        <v>4.7619047620000003</v>
      </c>
      <c r="N305">
        <v>10.238</v>
      </c>
    </row>
    <row r="306" spans="1:14" x14ac:dyDescent="0.3">
      <c r="A306" t="s">
        <v>334</v>
      </c>
      <c r="B306" t="s">
        <v>37</v>
      </c>
      <c r="C306" t="s">
        <v>22</v>
      </c>
      <c r="D306" t="s">
        <v>17</v>
      </c>
      <c r="E306" t="s">
        <v>23</v>
      </c>
      <c r="F306">
        <v>14.96</v>
      </c>
      <c r="G306">
        <v>8</v>
      </c>
      <c r="H306">
        <v>125.664</v>
      </c>
      <c r="I306" s="1">
        <v>43519</v>
      </c>
      <c r="J306" s="2">
        <v>0.52013888888888882</v>
      </c>
      <c r="K306" t="s">
        <v>24</v>
      </c>
      <c r="L306">
        <v>119.68</v>
      </c>
      <c r="M306">
        <v>4.7619047620000003</v>
      </c>
      <c r="N306">
        <v>5.984</v>
      </c>
    </row>
    <row r="307" spans="1:14" x14ac:dyDescent="0.3">
      <c r="A307" t="s">
        <v>335</v>
      </c>
      <c r="B307" t="s">
        <v>15</v>
      </c>
      <c r="C307" t="s">
        <v>16</v>
      </c>
      <c r="D307" t="s">
        <v>26</v>
      </c>
      <c r="E307" t="s">
        <v>23</v>
      </c>
      <c r="F307">
        <v>72.2</v>
      </c>
      <c r="G307">
        <v>7</v>
      </c>
      <c r="H307">
        <v>530.66999999999996</v>
      </c>
      <c r="I307" s="1">
        <v>43550</v>
      </c>
      <c r="J307" s="2">
        <v>0.84305555555555556</v>
      </c>
      <c r="K307" t="s">
        <v>19</v>
      </c>
      <c r="L307">
        <v>505.4</v>
      </c>
      <c r="M307">
        <v>4.7619047620000003</v>
      </c>
      <c r="N307">
        <v>25.27</v>
      </c>
    </row>
    <row r="308" spans="1:14" x14ac:dyDescent="0.3">
      <c r="A308" t="s">
        <v>336</v>
      </c>
      <c r="B308" t="s">
        <v>15</v>
      </c>
      <c r="C308" t="s">
        <v>22</v>
      </c>
      <c r="D308" t="s">
        <v>17</v>
      </c>
      <c r="E308" t="s">
        <v>31</v>
      </c>
      <c r="F308">
        <v>40.229999999999997</v>
      </c>
      <c r="G308">
        <v>7</v>
      </c>
      <c r="H308">
        <v>295.69049999999999</v>
      </c>
      <c r="I308" s="1">
        <v>43554</v>
      </c>
      <c r="J308" s="2">
        <v>0.55694444444444446</v>
      </c>
      <c r="K308" t="s">
        <v>24</v>
      </c>
      <c r="L308">
        <v>281.61</v>
      </c>
      <c r="M308">
        <v>4.7619047620000003</v>
      </c>
      <c r="N308">
        <v>14.080500000000001</v>
      </c>
    </row>
    <row r="309" spans="1:14" x14ac:dyDescent="0.3">
      <c r="A309" t="s">
        <v>337</v>
      </c>
      <c r="B309" t="s">
        <v>15</v>
      </c>
      <c r="C309" t="s">
        <v>16</v>
      </c>
      <c r="D309" t="s">
        <v>17</v>
      </c>
      <c r="E309" t="s">
        <v>27</v>
      </c>
      <c r="F309">
        <v>88.79</v>
      </c>
      <c r="G309">
        <v>8</v>
      </c>
      <c r="H309">
        <v>745.83600000000001</v>
      </c>
      <c r="I309" s="1">
        <v>43513</v>
      </c>
      <c r="J309" s="2">
        <v>0.71458333333333324</v>
      </c>
      <c r="K309" t="s">
        <v>24</v>
      </c>
      <c r="L309">
        <v>710.32</v>
      </c>
      <c r="M309">
        <v>4.7619047620000003</v>
      </c>
      <c r="N309">
        <v>35.515999999999998</v>
      </c>
    </row>
    <row r="310" spans="1:14" x14ac:dyDescent="0.3">
      <c r="A310" t="s">
        <v>338</v>
      </c>
      <c r="B310" t="s">
        <v>15</v>
      </c>
      <c r="C310" t="s">
        <v>16</v>
      </c>
      <c r="D310" t="s">
        <v>17</v>
      </c>
      <c r="E310" t="s">
        <v>23</v>
      </c>
      <c r="F310">
        <v>26.48</v>
      </c>
      <c r="G310">
        <v>3</v>
      </c>
      <c r="H310">
        <v>83.412000000000006</v>
      </c>
      <c r="I310" s="1">
        <v>43545</v>
      </c>
      <c r="J310" s="2">
        <v>0.44444444444444442</v>
      </c>
      <c r="K310" t="s">
        <v>19</v>
      </c>
      <c r="L310">
        <v>79.44</v>
      </c>
      <c r="M310">
        <v>4.7619047620000003</v>
      </c>
      <c r="N310">
        <v>3.972</v>
      </c>
    </row>
    <row r="311" spans="1:14" x14ac:dyDescent="0.3">
      <c r="A311" t="s">
        <v>339</v>
      </c>
      <c r="B311" t="s">
        <v>15</v>
      </c>
      <c r="C311" t="s">
        <v>22</v>
      </c>
      <c r="D311" t="s">
        <v>17</v>
      </c>
      <c r="E311" t="s">
        <v>40</v>
      </c>
      <c r="F311">
        <v>81.91</v>
      </c>
      <c r="G311">
        <v>2</v>
      </c>
      <c r="H311">
        <v>172.011</v>
      </c>
      <c r="I311" s="1">
        <v>43529</v>
      </c>
      <c r="J311" s="2">
        <v>0.73819444444444438</v>
      </c>
      <c r="K311" t="s">
        <v>24</v>
      </c>
      <c r="L311">
        <v>163.82</v>
      </c>
      <c r="M311">
        <v>4.7619047620000003</v>
      </c>
      <c r="N311">
        <v>8.1910000000000007</v>
      </c>
    </row>
    <row r="312" spans="1:14" x14ac:dyDescent="0.3">
      <c r="A312" t="s">
        <v>340</v>
      </c>
      <c r="B312" t="s">
        <v>37</v>
      </c>
      <c r="C312" t="s">
        <v>16</v>
      </c>
      <c r="D312" t="s">
        <v>26</v>
      </c>
      <c r="E312" t="s">
        <v>31</v>
      </c>
      <c r="F312">
        <v>79.930000000000007</v>
      </c>
      <c r="G312">
        <v>6</v>
      </c>
      <c r="H312">
        <v>503.55900000000003</v>
      </c>
      <c r="I312" s="1">
        <v>43496</v>
      </c>
      <c r="J312" s="2">
        <v>0.58611111111111114</v>
      </c>
      <c r="K312" t="s">
        <v>24</v>
      </c>
      <c r="L312">
        <v>479.58</v>
      </c>
      <c r="M312">
        <v>4.7619047620000003</v>
      </c>
      <c r="N312">
        <v>23.978999999999999</v>
      </c>
    </row>
    <row r="313" spans="1:14" x14ac:dyDescent="0.3">
      <c r="A313" t="s">
        <v>341</v>
      </c>
      <c r="B313" t="s">
        <v>21</v>
      </c>
      <c r="C313" t="s">
        <v>16</v>
      </c>
      <c r="D313" t="s">
        <v>26</v>
      </c>
      <c r="E313" t="s">
        <v>40</v>
      </c>
      <c r="F313">
        <v>69.33</v>
      </c>
      <c r="G313">
        <v>2</v>
      </c>
      <c r="H313">
        <v>145.59299999999999</v>
      </c>
      <c r="I313" s="1">
        <v>43501</v>
      </c>
      <c r="J313" s="2">
        <v>0.79513888888888884</v>
      </c>
      <c r="K313" t="s">
        <v>19</v>
      </c>
      <c r="L313">
        <v>138.66</v>
      </c>
      <c r="M313">
        <v>4.7619047620000003</v>
      </c>
      <c r="N313">
        <v>6.9329999999999998</v>
      </c>
    </row>
    <row r="314" spans="1:14" x14ac:dyDescent="0.3">
      <c r="A314" t="s">
        <v>342</v>
      </c>
      <c r="B314" t="s">
        <v>15</v>
      </c>
      <c r="C314" t="s">
        <v>16</v>
      </c>
      <c r="D314" t="s">
        <v>17</v>
      </c>
      <c r="E314" t="s">
        <v>38</v>
      </c>
      <c r="F314">
        <v>14.23</v>
      </c>
      <c r="G314">
        <v>5</v>
      </c>
      <c r="H314">
        <v>74.707499999999996</v>
      </c>
      <c r="I314" s="1">
        <v>43497</v>
      </c>
      <c r="J314" s="2">
        <v>0.42222222222222222</v>
      </c>
      <c r="K314" t="s">
        <v>28</v>
      </c>
      <c r="L314">
        <v>71.150000000000006</v>
      </c>
      <c r="M314">
        <v>4.7619047620000003</v>
      </c>
      <c r="N314">
        <v>3.5575000000000001</v>
      </c>
    </row>
    <row r="315" spans="1:14" x14ac:dyDescent="0.3">
      <c r="A315" t="s">
        <v>343</v>
      </c>
      <c r="B315" t="s">
        <v>15</v>
      </c>
      <c r="C315" t="s">
        <v>16</v>
      </c>
      <c r="D315" t="s">
        <v>17</v>
      </c>
      <c r="E315" t="s">
        <v>18</v>
      </c>
      <c r="F315">
        <v>15.55</v>
      </c>
      <c r="G315">
        <v>9</v>
      </c>
      <c r="H315">
        <v>146.94749999999999</v>
      </c>
      <c r="I315" s="1">
        <v>43531</v>
      </c>
      <c r="J315" s="2">
        <v>0.54999999999999993</v>
      </c>
      <c r="K315" t="s">
        <v>24</v>
      </c>
      <c r="L315">
        <v>139.94999999999999</v>
      </c>
      <c r="M315">
        <v>4.7619047620000003</v>
      </c>
      <c r="N315">
        <v>6.9974999999999996</v>
      </c>
    </row>
    <row r="316" spans="1:14" x14ac:dyDescent="0.3">
      <c r="A316" t="s">
        <v>344</v>
      </c>
      <c r="B316" t="s">
        <v>21</v>
      </c>
      <c r="C316" t="s">
        <v>16</v>
      </c>
      <c r="D316" t="s">
        <v>17</v>
      </c>
      <c r="E316" t="s">
        <v>23</v>
      </c>
      <c r="F316">
        <v>78.13</v>
      </c>
      <c r="G316">
        <v>10</v>
      </c>
      <c r="H316">
        <v>820.36500000000001</v>
      </c>
      <c r="I316" s="1">
        <v>43506</v>
      </c>
      <c r="J316" s="2">
        <v>0.86875000000000002</v>
      </c>
      <c r="K316" t="s">
        <v>24</v>
      </c>
      <c r="L316">
        <v>781.3</v>
      </c>
      <c r="M316">
        <v>4.7619047620000003</v>
      </c>
      <c r="N316">
        <v>39.064999999999998</v>
      </c>
    </row>
    <row r="317" spans="1:14" x14ac:dyDescent="0.3">
      <c r="A317" t="s">
        <v>345</v>
      </c>
      <c r="B317" t="s">
        <v>21</v>
      </c>
      <c r="C317" t="s">
        <v>16</v>
      </c>
      <c r="D317" t="s">
        <v>26</v>
      </c>
      <c r="E317" t="s">
        <v>38</v>
      </c>
      <c r="F317">
        <v>99.37</v>
      </c>
      <c r="G317">
        <v>2</v>
      </c>
      <c r="H317">
        <v>208.67699999999999</v>
      </c>
      <c r="I317" s="1">
        <v>43510</v>
      </c>
      <c r="J317" s="2">
        <v>0.7284722222222223</v>
      </c>
      <c r="K317" t="s">
        <v>24</v>
      </c>
      <c r="L317">
        <v>198.74</v>
      </c>
      <c r="M317">
        <v>4.7619047620000003</v>
      </c>
      <c r="N317">
        <v>9.9369999999999994</v>
      </c>
    </row>
    <row r="318" spans="1:14" x14ac:dyDescent="0.3">
      <c r="A318" t="s">
        <v>346</v>
      </c>
      <c r="B318" t="s">
        <v>21</v>
      </c>
      <c r="C318" t="s">
        <v>16</v>
      </c>
      <c r="D318" t="s">
        <v>17</v>
      </c>
      <c r="E318" t="s">
        <v>38</v>
      </c>
      <c r="F318">
        <v>21.08</v>
      </c>
      <c r="G318">
        <v>3</v>
      </c>
      <c r="H318">
        <v>66.402000000000001</v>
      </c>
      <c r="I318" s="1">
        <v>43505</v>
      </c>
      <c r="J318" s="2">
        <v>0.43402777777777773</v>
      </c>
      <c r="K318" t="s">
        <v>24</v>
      </c>
      <c r="L318">
        <v>63.24</v>
      </c>
      <c r="M318">
        <v>4.7619047620000003</v>
      </c>
      <c r="N318">
        <v>3.1619999999999999</v>
      </c>
    </row>
    <row r="319" spans="1:14" x14ac:dyDescent="0.3">
      <c r="A319" t="s">
        <v>347</v>
      </c>
      <c r="B319" t="s">
        <v>21</v>
      </c>
      <c r="C319" t="s">
        <v>16</v>
      </c>
      <c r="D319" t="s">
        <v>26</v>
      </c>
      <c r="E319" t="s">
        <v>23</v>
      </c>
      <c r="F319">
        <v>74.790000000000006</v>
      </c>
      <c r="G319">
        <v>5</v>
      </c>
      <c r="H319">
        <v>392.64749999999998</v>
      </c>
      <c r="I319" s="1">
        <v>43475</v>
      </c>
      <c r="J319" s="2">
        <v>0.48194444444444445</v>
      </c>
      <c r="K319" t="s">
        <v>24</v>
      </c>
      <c r="L319">
        <v>373.95</v>
      </c>
      <c r="M319">
        <v>4.7619047620000003</v>
      </c>
      <c r="N319">
        <v>18.697500000000002</v>
      </c>
    </row>
    <row r="320" spans="1:14" x14ac:dyDescent="0.3">
      <c r="A320" t="s">
        <v>348</v>
      </c>
      <c r="B320" t="s">
        <v>21</v>
      </c>
      <c r="C320" t="s">
        <v>16</v>
      </c>
      <c r="D320" t="s">
        <v>17</v>
      </c>
      <c r="E320" t="s">
        <v>18</v>
      </c>
      <c r="F320">
        <v>29.67</v>
      </c>
      <c r="G320">
        <v>7</v>
      </c>
      <c r="H320">
        <v>218.0745</v>
      </c>
      <c r="I320" s="1">
        <v>43535</v>
      </c>
      <c r="J320" s="2">
        <v>0.79027777777777775</v>
      </c>
      <c r="K320" t="s">
        <v>28</v>
      </c>
      <c r="L320">
        <v>207.69</v>
      </c>
      <c r="M320">
        <v>4.7619047620000003</v>
      </c>
      <c r="N320">
        <v>10.384499999999999</v>
      </c>
    </row>
    <row r="321" spans="1:14" x14ac:dyDescent="0.3">
      <c r="A321" t="s">
        <v>349</v>
      </c>
      <c r="B321" t="s">
        <v>21</v>
      </c>
      <c r="C321" t="s">
        <v>16</v>
      </c>
      <c r="D321" t="s">
        <v>26</v>
      </c>
      <c r="E321" t="s">
        <v>18</v>
      </c>
      <c r="F321">
        <v>44.07</v>
      </c>
      <c r="G321">
        <v>4</v>
      </c>
      <c r="H321">
        <v>185.09399999999999</v>
      </c>
      <c r="I321" s="1">
        <v>43514</v>
      </c>
      <c r="J321" s="2">
        <v>0.68611111111111101</v>
      </c>
      <c r="K321" t="s">
        <v>19</v>
      </c>
      <c r="L321">
        <v>176.28</v>
      </c>
      <c r="M321">
        <v>4.7619047620000003</v>
      </c>
      <c r="N321">
        <v>8.8140000000000001</v>
      </c>
    </row>
    <row r="322" spans="1:14" x14ac:dyDescent="0.3">
      <c r="A322" t="s">
        <v>350</v>
      </c>
      <c r="B322" t="s">
        <v>21</v>
      </c>
      <c r="C322" t="s">
        <v>22</v>
      </c>
      <c r="D322" t="s">
        <v>17</v>
      </c>
      <c r="E322" t="s">
        <v>38</v>
      </c>
      <c r="F322">
        <v>22.93</v>
      </c>
      <c r="G322">
        <v>9</v>
      </c>
      <c r="H322">
        <v>216.6885</v>
      </c>
      <c r="I322" s="1">
        <v>43522</v>
      </c>
      <c r="J322" s="2">
        <v>0.85138888888888886</v>
      </c>
      <c r="K322" t="s">
        <v>24</v>
      </c>
      <c r="L322">
        <v>206.37</v>
      </c>
      <c r="M322">
        <v>4.7619047620000003</v>
      </c>
      <c r="N322">
        <v>10.3185</v>
      </c>
    </row>
    <row r="323" spans="1:14" x14ac:dyDescent="0.3">
      <c r="A323" t="s">
        <v>351</v>
      </c>
      <c r="B323" t="s">
        <v>21</v>
      </c>
      <c r="C323" t="s">
        <v>22</v>
      </c>
      <c r="D323" t="s">
        <v>17</v>
      </c>
      <c r="E323" t="s">
        <v>18</v>
      </c>
      <c r="F323">
        <v>39.42</v>
      </c>
      <c r="G323">
        <v>1</v>
      </c>
      <c r="H323">
        <v>41.390999999999998</v>
      </c>
      <c r="I323" s="1">
        <v>43483</v>
      </c>
      <c r="J323" s="2">
        <v>0.63055555555555554</v>
      </c>
      <c r="K323" t="s">
        <v>24</v>
      </c>
      <c r="L323">
        <v>39.42</v>
      </c>
      <c r="M323">
        <v>4.7619047620000003</v>
      </c>
      <c r="N323">
        <v>1.9710000000000001</v>
      </c>
    </row>
    <row r="324" spans="1:14" x14ac:dyDescent="0.3">
      <c r="A324" t="s">
        <v>352</v>
      </c>
      <c r="B324" t="s">
        <v>15</v>
      </c>
      <c r="C324" t="s">
        <v>22</v>
      </c>
      <c r="D324" t="s">
        <v>26</v>
      </c>
      <c r="E324" t="s">
        <v>18</v>
      </c>
      <c r="F324">
        <v>15.26</v>
      </c>
      <c r="G324">
        <v>6</v>
      </c>
      <c r="H324">
        <v>96.138000000000005</v>
      </c>
      <c r="I324" s="1">
        <v>43511</v>
      </c>
      <c r="J324" s="2">
        <v>0.75208333333333333</v>
      </c>
      <c r="K324" t="s">
        <v>19</v>
      </c>
      <c r="L324">
        <v>91.56</v>
      </c>
      <c r="M324">
        <v>4.7619047620000003</v>
      </c>
      <c r="N324">
        <v>4.5780000000000003</v>
      </c>
    </row>
    <row r="325" spans="1:14" x14ac:dyDescent="0.3">
      <c r="A325" t="s">
        <v>353</v>
      </c>
      <c r="B325" t="s">
        <v>15</v>
      </c>
      <c r="C325" t="s">
        <v>22</v>
      </c>
      <c r="D325" t="s">
        <v>17</v>
      </c>
      <c r="E325" t="s">
        <v>40</v>
      </c>
      <c r="F325">
        <v>61.77</v>
      </c>
      <c r="G325">
        <v>5</v>
      </c>
      <c r="H325">
        <v>324.29250000000002</v>
      </c>
      <c r="I325" s="1">
        <v>43532</v>
      </c>
      <c r="J325" s="2">
        <v>0.55625000000000002</v>
      </c>
      <c r="K325" t="s">
        <v>24</v>
      </c>
      <c r="L325">
        <v>308.85000000000002</v>
      </c>
      <c r="M325">
        <v>4.7619047620000003</v>
      </c>
      <c r="N325">
        <v>15.442500000000001</v>
      </c>
    </row>
    <row r="326" spans="1:14" x14ac:dyDescent="0.3">
      <c r="A326" t="s">
        <v>354</v>
      </c>
      <c r="B326" t="s">
        <v>15</v>
      </c>
      <c r="C326" t="s">
        <v>22</v>
      </c>
      <c r="D326" t="s">
        <v>26</v>
      </c>
      <c r="E326" t="s">
        <v>27</v>
      </c>
      <c r="F326">
        <v>21.52</v>
      </c>
      <c r="G326">
        <v>6</v>
      </c>
      <c r="H326">
        <v>135.57599999999999</v>
      </c>
      <c r="I326" s="1">
        <v>43482</v>
      </c>
      <c r="J326" s="2">
        <v>0.53333333333333333</v>
      </c>
      <c r="K326" t="s">
        <v>28</v>
      </c>
      <c r="L326">
        <v>129.12</v>
      </c>
      <c r="M326">
        <v>4.7619047620000003</v>
      </c>
      <c r="N326">
        <v>6.4560000000000004</v>
      </c>
    </row>
    <row r="327" spans="1:14" x14ac:dyDescent="0.3">
      <c r="A327" t="s">
        <v>355</v>
      </c>
      <c r="B327" t="s">
        <v>37</v>
      </c>
      <c r="C327" t="s">
        <v>22</v>
      </c>
      <c r="D327" t="s">
        <v>26</v>
      </c>
      <c r="E327" t="s">
        <v>31</v>
      </c>
      <c r="F327">
        <v>97.74</v>
      </c>
      <c r="G327">
        <v>4</v>
      </c>
      <c r="H327">
        <v>410.50799999999998</v>
      </c>
      <c r="I327" s="1">
        <v>43536</v>
      </c>
      <c r="J327" s="2">
        <v>0.82847222222222217</v>
      </c>
      <c r="K327" t="s">
        <v>19</v>
      </c>
      <c r="L327">
        <v>390.96</v>
      </c>
      <c r="M327">
        <v>4.7619047620000003</v>
      </c>
      <c r="N327">
        <v>19.547999999999998</v>
      </c>
    </row>
    <row r="328" spans="1:14" x14ac:dyDescent="0.3">
      <c r="A328" t="s">
        <v>356</v>
      </c>
      <c r="B328" t="s">
        <v>15</v>
      </c>
      <c r="C328" t="s">
        <v>16</v>
      </c>
      <c r="D328" t="s">
        <v>26</v>
      </c>
      <c r="E328" t="s">
        <v>38</v>
      </c>
      <c r="F328">
        <v>99.78</v>
      </c>
      <c r="G328">
        <v>5</v>
      </c>
      <c r="H328">
        <v>523.84500000000003</v>
      </c>
      <c r="I328" s="1">
        <v>43533</v>
      </c>
      <c r="J328" s="2">
        <v>0.79791666666666661</v>
      </c>
      <c r="K328" t="s">
        <v>24</v>
      </c>
      <c r="L328">
        <v>498.9</v>
      </c>
      <c r="M328">
        <v>4.7619047620000003</v>
      </c>
      <c r="N328">
        <v>24.945</v>
      </c>
    </row>
    <row r="329" spans="1:14" x14ac:dyDescent="0.3">
      <c r="A329" t="s">
        <v>357</v>
      </c>
      <c r="B329" t="s">
        <v>21</v>
      </c>
      <c r="C329" t="s">
        <v>16</v>
      </c>
      <c r="D329" t="s">
        <v>26</v>
      </c>
      <c r="E329" t="s">
        <v>38</v>
      </c>
      <c r="F329">
        <v>94.26</v>
      </c>
      <c r="G329">
        <v>4</v>
      </c>
      <c r="H329">
        <v>395.892</v>
      </c>
      <c r="I329" s="1">
        <v>43536</v>
      </c>
      <c r="J329" s="2">
        <v>0.6875</v>
      </c>
      <c r="K329" t="s">
        <v>24</v>
      </c>
      <c r="L329">
        <v>377.04</v>
      </c>
      <c r="M329">
        <v>4.7619047620000003</v>
      </c>
      <c r="N329">
        <v>18.852</v>
      </c>
    </row>
    <row r="330" spans="1:14" x14ac:dyDescent="0.3">
      <c r="A330" t="s">
        <v>358</v>
      </c>
      <c r="B330" t="s">
        <v>37</v>
      </c>
      <c r="C330" t="s">
        <v>16</v>
      </c>
      <c r="D330" t="s">
        <v>26</v>
      </c>
      <c r="E330" t="s">
        <v>18</v>
      </c>
      <c r="F330">
        <v>51.13</v>
      </c>
      <c r="G330">
        <v>4</v>
      </c>
      <c r="H330">
        <v>214.74600000000001</v>
      </c>
      <c r="I330" s="1">
        <v>43490</v>
      </c>
      <c r="J330" s="2">
        <v>0.42430555555555555</v>
      </c>
      <c r="K330" t="s">
        <v>28</v>
      </c>
      <c r="L330">
        <v>204.52</v>
      </c>
      <c r="M330">
        <v>4.7619047620000003</v>
      </c>
      <c r="N330">
        <v>10.226000000000001</v>
      </c>
    </row>
    <row r="331" spans="1:14" x14ac:dyDescent="0.3">
      <c r="A331" t="s">
        <v>359</v>
      </c>
      <c r="B331" t="s">
        <v>15</v>
      </c>
      <c r="C331" t="s">
        <v>16</v>
      </c>
      <c r="D331" t="s">
        <v>26</v>
      </c>
      <c r="E331" t="s">
        <v>23</v>
      </c>
      <c r="F331">
        <v>36.36</v>
      </c>
      <c r="G331">
        <v>4</v>
      </c>
      <c r="H331">
        <v>152.71199999999999</v>
      </c>
      <c r="I331" s="1">
        <v>43549</v>
      </c>
      <c r="J331" s="2">
        <v>0.54652777777777783</v>
      </c>
      <c r="K331" t="s">
        <v>24</v>
      </c>
      <c r="L331">
        <v>145.44</v>
      </c>
      <c r="M331">
        <v>4.7619047620000003</v>
      </c>
      <c r="N331">
        <v>7.2720000000000002</v>
      </c>
    </row>
    <row r="332" spans="1:14" x14ac:dyDescent="0.3">
      <c r="A332" t="s">
        <v>360</v>
      </c>
      <c r="B332" t="s">
        <v>37</v>
      </c>
      <c r="C332" t="s">
        <v>22</v>
      </c>
      <c r="D332" t="s">
        <v>26</v>
      </c>
      <c r="E332" t="s">
        <v>27</v>
      </c>
      <c r="F332">
        <v>22.02</v>
      </c>
      <c r="G332">
        <v>9</v>
      </c>
      <c r="H332">
        <v>208.089</v>
      </c>
      <c r="I332" s="1">
        <v>43503</v>
      </c>
      <c r="J332" s="2">
        <v>0.78333333333333333</v>
      </c>
      <c r="K332" t="s">
        <v>24</v>
      </c>
      <c r="L332">
        <v>198.18</v>
      </c>
      <c r="M332">
        <v>4.7619047620000003</v>
      </c>
      <c r="N332">
        <v>9.9090000000000007</v>
      </c>
    </row>
    <row r="333" spans="1:14" x14ac:dyDescent="0.3">
      <c r="A333" t="s">
        <v>361</v>
      </c>
      <c r="B333" t="s">
        <v>15</v>
      </c>
      <c r="C333" t="s">
        <v>22</v>
      </c>
      <c r="D333" t="s">
        <v>26</v>
      </c>
      <c r="E333" t="s">
        <v>38</v>
      </c>
      <c r="F333">
        <v>32.9</v>
      </c>
      <c r="G333">
        <v>3</v>
      </c>
      <c r="H333">
        <v>103.63500000000001</v>
      </c>
      <c r="I333" s="1">
        <v>43513</v>
      </c>
      <c r="J333" s="2">
        <v>0.7270833333333333</v>
      </c>
      <c r="K333" t="s">
        <v>28</v>
      </c>
      <c r="L333">
        <v>98.7</v>
      </c>
      <c r="M333">
        <v>4.7619047620000003</v>
      </c>
      <c r="N333">
        <v>4.9349999999999996</v>
      </c>
    </row>
    <row r="334" spans="1:14" x14ac:dyDescent="0.3">
      <c r="A334" t="s">
        <v>362</v>
      </c>
      <c r="B334" t="s">
        <v>15</v>
      </c>
      <c r="C334" t="s">
        <v>22</v>
      </c>
      <c r="D334" t="s">
        <v>26</v>
      </c>
      <c r="E334" t="s">
        <v>40</v>
      </c>
      <c r="F334">
        <v>77.02</v>
      </c>
      <c r="G334">
        <v>5</v>
      </c>
      <c r="H334">
        <v>404.35500000000002</v>
      </c>
      <c r="I334" s="1">
        <v>43499</v>
      </c>
      <c r="J334" s="2">
        <v>0.66597222222222219</v>
      </c>
      <c r="K334" t="s">
        <v>24</v>
      </c>
      <c r="L334">
        <v>385.1</v>
      </c>
      <c r="M334">
        <v>4.7619047620000003</v>
      </c>
      <c r="N334">
        <v>19.254999999999999</v>
      </c>
    </row>
    <row r="335" spans="1:14" x14ac:dyDescent="0.3">
      <c r="A335" t="s">
        <v>363</v>
      </c>
      <c r="B335" t="s">
        <v>15</v>
      </c>
      <c r="C335" t="s">
        <v>16</v>
      </c>
      <c r="D335" t="s">
        <v>26</v>
      </c>
      <c r="E335" t="s">
        <v>38</v>
      </c>
      <c r="F335">
        <v>23.48</v>
      </c>
      <c r="G335">
        <v>2</v>
      </c>
      <c r="H335">
        <v>49.308</v>
      </c>
      <c r="I335" s="1">
        <v>43538</v>
      </c>
      <c r="J335" s="2">
        <v>0.47291666666666665</v>
      </c>
      <c r="K335" t="s">
        <v>28</v>
      </c>
      <c r="L335">
        <v>46.96</v>
      </c>
      <c r="M335">
        <v>4.7619047620000003</v>
      </c>
      <c r="N335">
        <v>2.3479999999999999</v>
      </c>
    </row>
    <row r="336" spans="1:14" x14ac:dyDescent="0.3">
      <c r="A336" t="s">
        <v>364</v>
      </c>
      <c r="B336" t="s">
        <v>21</v>
      </c>
      <c r="C336" t="s">
        <v>16</v>
      </c>
      <c r="D336" t="s">
        <v>26</v>
      </c>
      <c r="E336" t="s">
        <v>31</v>
      </c>
      <c r="F336">
        <v>14.7</v>
      </c>
      <c r="G336">
        <v>5</v>
      </c>
      <c r="H336">
        <v>77.174999999999997</v>
      </c>
      <c r="I336" s="1">
        <v>43548</v>
      </c>
      <c r="J336" s="2">
        <v>0.57500000000000007</v>
      </c>
      <c r="K336" t="s">
        <v>19</v>
      </c>
      <c r="L336">
        <v>73.5</v>
      </c>
      <c r="M336">
        <v>4.7619047620000003</v>
      </c>
      <c r="N336">
        <v>3.6749999999999998</v>
      </c>
    </row>
    <row r="337" spans="1:14" x14ac:dyDescent="0.3">
      <c r="A337" t="s">
        <v>365</v>
      </c>
      <c r="B337" t="s">
        <v>15</v>
      </c>
      <c r="C337" t="s">
        <v>16</v>
      </c>
      <c r="D337" t="s">
        <v>17</v>
      </c>
      <c r="E337" t="s">
        <v>23</v>
      </c>
      <c r="F337">
        <v>28.45</v>
      </c>
      <c r="G337">
        <v>5</v>
      </c>
      <c r="H337">
        <v>149.36250000000001</v>
      </c>
      <c r="I337" s="1">
        <v>43545</v>
      </c>
      <c r="J337" s="2">
        <v>0.4284722222222222</v>
      </c>
      <c r="K337" t="s">
        <v>28</v>
      </c>
      <c r="L337">
        <v>142.25</v>
      </c>
      <c r="M337">
        <v>4.7619047620000003</v>
      </c>
      <c r="N337">
        <v>7.1124999999999998</v>
      </c>
    </row>
    <row r="338" spans="1:14" x14ac:dyDescent="0.3">
      <c r="A338" t="s">
        <v>366</v>
      </c>
      <c r="B338" t="s">
        <v>15</v>
      </c>
      <c r="C338" t="s">
        <v>22</v>
      </c>
      <c r="D338" t="s">
        <v>26</v>
      </c>
      <c r="E338" t="s">
        <v>40</v>
      </c>
      <c r="F338">
        <v>76.400000000000006</v>
      </c>
      <c r="G338">
        <v>9</v>
      </c>
      <c r="H338">
        <v>721.98</v>
      </c>
      <c r="I338" s="1">
        <v>43543</v>
      </c>
      <c r="J338" s="2">
        <v>0.65902777777777777</v>
      </c>
      <c r="K338" t="s">
        <v>19</v>
      </c>
      <c r="L338">
        <v>687.6</v>
      </c>
      <c r="M338">
        <v>4.7619047620000003</v>
      </c>
      <c r="N338">
        <v>34.380000000000003</v>
      </c>
    </row>
    <row r="339" spans="1:14" x14ac:dyDescent="0.3">
      <c r="A339" t="s">
        <v>367</v>
      </c>
      <c r="B339" t="s">
        <v>37</v>
      </c>
      <c r="C339" t="s">
        <v>22</v>
      </c>
      <c r="D339" t="s">
        <v>17</v>
      </c>
      <c r="E339" t="s">
        <v>31</v>
      </c>
      <c r="F339">
        <v>57.95</v>
      </c>
      <c r="G339">
        <v>6</v>
      </c>
      <c r="H339">
        <v>365.08499999999998</v>
      </c>
      <c r="I339" s="1">
        <v>43520</v>
      </c>
      <c r="J339" s="2">
        <v>0.54305555555555551</v>
      </c>
      <c r="K339" t="s">
        <v>24</v>
      </c>
      <c r="L339">
        <v>347.7</v>
      </c>
      <c r="M339">
        <v>4.7619047620000003</v>
      </c>
      <c r="N339">
        <v>17.385000000000002</v>
      </c>
    </row>
    <row r="340" spans="1:14" x14ac:dyDescent="0.3">
      <c r="A340" t="s">
        <v>368</v>
      </c>
      <c r="B340" t="s">
        <v>21</v>
      </c>
      <c r="C340" t="s">
        <v>22</v>
      </c>
      <c r="D340" t="s">
        <v>17</v>
      </c>
      <c r="E340" t="s">
        <v>23</v>
      </c>
      <c r="F340">
        <v>47.65</v>
      </c>
      <c r="G340">
        <v>3</v>
      </c>
      <c r="H340">
        <v>150.0975</v>
      </c>
      <c r="I340" s="1">
        <v>43552</v>
      </c>
      <c r="J340" s="2">
        <v>0.54027777777777775</v>
      </c>
      <c r="K340" t="s">
        <v>28</v>
      </c>
      <c r="L340">
        <v>142.94999999999999</v>
      </c>
      <c r="M340">
        <v>4.7619047620000003</v>
      </c>
      <c r="N340">
        <v>7.1475</v>
      </c>
    </row>
    <row r="341" spans="1:14" x14ac:dyDescent="0.3">
      <c r="A341" t="s">
        <v>369</v>
      </c>
      <c r="B341" t="s">
        <v>37</v>
      </c>
      <c r="C341" t="s">
        <v>16</v>
      </c>
      <c r="D341" t="s">
        <v>17</v>
      </c>
      <c r="E341" t="s">
        <v>38</v>
      </c>
      <c r="F341">
        <v>42.82</v>
      </c>
      <c r="G341">
        <v>9</v>
      </c>
      <c r="H341">
        <v>404.649</v>
      </c>
      <c r="I341" s="1">
        <v>43501</v>
      </c>
      <c r="J341" s="2">
        <v>0.6430555555555556</v>
      </c>
      <c r="K341" t="s">
        <v>28</v>
      </c>
      <c r="L341">
        <v>385.38</v>
      </c>
      <c r="M341">
        <v>4.7619047620000003</v>
      </c>
      <c r="N341">
        <v>19.268999999999998</v>
      </c>
    </row>
    <row r="342" spans="1:14" x14ac:dyDescent="0.3">
      <c r="A342" t="s">
        <v>370</v>
      </c>
      <c r="B342" t="s">
        <v>37</v>
      </c>
      <c r="C342" t="s">
        <v>16</v>
      </c>
      <c r="D342" t="s">
        <v>26</v>
      </c>
      <c r="E342" t="s">
        <v>23</v>
      </c>
      <c r="F342">
        <v>48.09</v>
      </c>
      <c r="G342">
        <v>3</v>
      </c>
      <c r="H342">
        <v>151.48349999999999</v>
      </c>
      <c r="I342" s="1">
        <v>43506</v>
      </c>
      <c r="J342" s="2">
        <v>0.76597222222222217</v>
      </c>
      <c r="K342" t="s">
        <v>28</v>
      </c>
      <c r="L342">
        <v>144.27000000000001</v>
      </c>
      <c r="M342">
        <v>4.7619047620000003</v>
      </c>
      <c r="N342">
        <v>7.2134999999999998</v>
      </c>
    </row>
    <row r="343" spans="1:14" x14ac:dyDescent="0.3">
      <c r="A343" t="s">
        <v>371</v>
      </c>
      <c r="B343" t="s">
        <v>37</v>
      </c>
      <c r="C343" t="s">
        <v>16</v>
      </c>
      <c r="D343" t="s">
        <v>17</v>
      </c>
      <c r="E343" t="s">
        <v>18</v>
      </c>
      <c r="F343">
        <v>55.97</v>
      </c>
      <c r="G343">
        <v>7</v>
      </c>
      <c r="H343">
        <v>411.37950000000001</v>
      </c>
      <c r="I343" s="1">
        <v>43529</v>
      </c>
      <c r="J343" s="2">
        <v>0.79583333333333339</v>
      </c>
      <c r="K343" t="s">
        <v>19</v>
      </c>
      <c r="L343">
        <v>391.79</v>
      </c>
      <c r="M343">
        <v>4.7619047620000003</v>
      </c>
      <c r="N343">
        <v>19.589500000000001</v>
      </c>
    </row>
    <row r="344" spans="1:14" x14ac:dyDescent="0.3">
      <c r="A344" t="s">
        <v>372</v>
      </c>
      <c r="B344" t="s">
        <v>37</v>
      </c>
      <c r="C344" t="s">
        <v>16</v>
      </c>
      <c r="D344" t="s">
        <v>17</v>
      </c>
      <c r="E344" t="s">
        <v>18</v>
      </c>
      <c r="F344">
        <v>76.900000000000006</v>
      </c>
      <c r="G344">
        <v>7</v>
      </c>
      <c r="H344">
        <v>565.21500000000003</v>
      </c>
      <c r="I344" s="1">
        <v>43511</v>
      </c>
      <c r="J344" s="2">
        <v>0.84791666666666676</v>
      </c>
      <c r="K344" t="s">
        <v>24</v>
      </c>
      <c r="L344">
        <v>538.29999999999995</v>
      </c>
      <c r="M344">
        <v>4.7619047620000003</v>
      </c>
      <c r="N344">
        <v>26.914999999999999</v>
      </c>
    </row>
    <row r="345" spans="1:14" x14ac:dyDescent="0.3">
      <c r="A345" t="s">
        <v>373</v>
      </c>
      <c r="B345" t="s">
        <v>21</v>
      </c>
      <c r="C345" t="s">
        <v>22</v>
      </c>
      <c r="D345" t="s">
        <v>17</v>
      </c>
      <c r="E345" t="s">
        <v>38</v>
      </c>
      <c r="F345">
        <v>97.03</v>
      </c>
      <c r="G345">
        <v>5</v>
      </c>
      <c r="H345">
        <v>509.40750000000003</v>
      </c>
      <c r="I345" s="1">
        <v>43495</v>
      </c>
      <c r="J345" s="2">
        <v>0.68333333333333324</v>
      </c>
      <c r="K345" t="s">
        <v>19</v>
      </c>
      <c r="L345">
        <v>485.15</v>
      </c>
      <c r="M345">
        <v>4.7619047620000003</v>
      </c>
      <c r="N345">
        <v>24.2575</v>
      </c>
    </row>
    <row r="346" spans="1:14" x14ac:dyDescent="0.3">
      <c r="A346" t="s">
        <v>374</v>
      </c>
      <c r="B346" t="s">
        <v>15</v>
      </c>
      <c r="C346" t="s">
        <v>22</v>
      </c>
      <c r="D346" t="s">
        <v>26</v>
      </c>
      <c r="E346" t="s">
        <v>31</v>
      </c>
      <c r="F346">
        <v>44.65</v>
      </c>
      <c r="G346">
        <v>3</v>
      </c>
      <c r="H346">
        <v>140.64750000000001</v>
      </c>
      <c r="I346" s="1">
        <v>43510</v>
      </c>
      <c r="J346" s="2">
        <v>0.62777777777777777</v>
      </c>
      <c r="K346" t="s">
        <v>24</v>
      </c>
      <c r="L346">
        <v>133.94999999999999</v>
      </c>
      <c r="M346">
        <v>4.7619047620000003</v>
      </c>
      <c r="N346">
        <v>6.6974999999999998</v>
      </c>
    </row>
    <row r="347" spans="1:14" x14ac:dyDescent="0.3">
      <c r="A347" t="s">
        <v>375</v>
      </c>
      <c r="B347" t="s">
        <v>15</v>
      </c>
      <c r="C347" t="s">
        <v>22</v>
      </c>
      <c r="D347" t="s">
        <v>17</v>
      </c>
      <c r="E347" t="s">
        <v>40</v>
      </c>
      <c r="F347">
        <v>77.930000000000007</v>
      </c>
      <c r="G347">
        <v>9</v>
      </c>
      <c r="H347">
        <v>736.43849999999998</v>
      </c>
      <c r="I347" s="1">
        <v>43523</v>
      </c>
      <c r="J347" s="2">
        <v>0.67361111111111116</v>
      </c>
      <c r="K347" t="s">
        <v>19</v>
      </c>
      <c r="L347">
        <v>701.37</v>
      </c>
      <c r="M347">
        <v>4.7619047620000003</v>
      </c>
      <c r="N347">
        <v>35.0685</v>
      </c>
    </row>
    <row r="348" spans="1:14" x14ac:dyDescent="0.3">
      <c r="A348" t="s">
        <v>376</v>
      </c>
      <c r="B348" t="s">
        <v>15</v>
      </c>
      <c r="C348" t="s">
        <v>16</v>
      </c>
      <c r="D348" t="s">
        <v>26</v>
      </c>
      <c r="E348" t="s">
        <v>23</v>
      </c>
      <c r="F348">
        <v>71.95</v>
      </c>
      <c r="G348">
        <v>1</v>
      </c>
      <c r="H348">
        <v>75.547499999999999</v>
      </c>
      <c r="I348" s="1">
        <v>43500</v>
      </c>
      <c r="J348" s="2">
        <v>0.50972222222222219</v>
      </c>
      <c r="K348" t="s">
        <v>24</v>
      </c>
      <c r="L348">
        <v>71.95</v>
      </c>
      <c r="M348">
        <v>4.7619047620000003</v>
      </c>
      <c r="N348">
        <v>3.5975000000000001</v>
      </c>
    </row>
    <row r="349" spans="1:14" x14ac:dyDescent="0.3">
      <c r="A349" t="s">
        <v>377</v>
      </c>
      <c r="B349" t="s">
        <v>21</v>
      </c>
      <c r="C349" t="s">
        <v>16</v>
      </c>
      <c r="D349" t="s">
        <v>17</v>
      </c>
      <c r="E349" t="s">
        <v>27</v>
      </c>
      <c r="F349">
        <v>89.25</v>
      </c>
      <c r="G349">
        <v>8</v>
      </c>
      <c r="H349">
        <v>749.7</v>
      </c>
      <c r="I349" s="1">
        <v>43485</v>
      </c>
      <c r="J349" s="2">
        <v>0.42569444444444443</v>
      </c>
      <c r="K349" t="s">
        <v>24</v>
      </c>
      <c r="L349">
        <v>714</v>
      </c>
      <c r="M349">
        <v>4.7619047620000003</v>
      </c>
      <c r="N349">
        <v>35.700000000000003</v>
      </c>
    </row>
    <row r="350" spans="1:14" x14ac:dyDescent="0.3">
      <c r="A350" t="s">
        <v>378</v>
      </c>
      <c r="B350" t="s">
        <v>15</v>
      </c>
      <c r="C350" t="s">
        <v>22</v>
      </c>
      <c r="D350" t="s">
        <v>26</v>
      </c>
      <c r="E350" t="s">
        <v>23</v>
      </c>
      <c r="F350">
        <v>26.02</v>
      </c>
      <c r="G350">
        <v>7</v>
      </c>
      <c r="H350">
        <v>191.24700000000001</v>
      </c>
      <c r="I350" s="1">
        <v>43552</v>
      </c>
      <c r="J350" s="2">
        <v>0.73472222222222217</v>
      </c>
      <c r="K350" t="s">
        <v>24</v>
      </c>
      <c r="L350">
        <v>182.14</v>
      </c>
      <c r="M350">
        <v>4.7619047620000003</v>
      </c>
      <c r="N350">
        <v>9.1069999999999993</v>
      </c>
    </row>
    <row r="351" spans="1:14" x14ac:dyDescent="0.3">
      <c r="A351" t="s">
        <v>379</v>
      </c>
      <c r="B351" t="s">
        <v>37</v>
      </c>
      <c r="C351" t="s">
        <v>22</v>
      </c>
      <c r="D351" t="s">
        <v>17</v>
      </c>
      <c r="E351" t="s">
        <v>18</v>
      </c>
      <c r="F351">
        <v>13.5</v>
      </c>
      <c r="G351">
        <v>10</v>
      </c>
      <c r="H351">
        <v>141.75</v>
      </c>
      <c r="I351" s="1">
        <v>43523</v>
      </c>
      <c r="J351" s="2">
        <v>0.46249999999999997</v>
      </c>
      <c r="K351" t="s">
        <v>28</v>
      </c>
      <c r="L351">
        <v>135</v>
      </c>
      <c r="M351">
        <v>4.7619047620000003</v>
      </c>
      <c r="N351">
        <v>6.75</v>
      </c>
    </row>
    <row r="352" spans="1:14" x14ac:dyDescent="0.3">
      <c r="A352" t="s">
        <v>380</v>
      </c>
      <c r="B352" t="s">
        <v>21</v>
      </c>
      <c r="C352" t="s">
        <v>16</v>
      </c>
      <c r="D352" t="s">
        <v>17</v>
      </c>
      <c r="E352" t="s">
        <v>40</v>
      </c>
      <c r="F352">
        <v>99.3</v>
      </c>
      <c r="G352">
        <v>10</v>
      </c>
      <c r="H352">
        <v>1042.6500000000001</v>
      </c>
      <c r="I352" s="1">
        <v>43511</v>
      </c>
      <c r="J352" s="2">
        <v>0.62013888888888891</v>
      </c>
      <c r="K352" t="s">
        <v>28</v>
      </c>
      <c r="L352">
        <v>993</v>
      </c>
      <c r="M352">
        <v>4.7619047620000003</v>
      </c>
      <c r="N352">
        <v>49.65</v>
      </c>
    </row>
    <row r="353" spans="1:14" x14ac:dyDescent="0.3">
      <c r="A353" t="s">
        <v>381</v>
      </c>
      <c r="B353" t="s">
        <v>15</v>
      </c>
      <c r="C353" t="s">
        <v>22</v>
      </c>
      <c r="D353" t="s">
        <v>26</v>
      </c>
      <c r="E353" t="s">
        <v>23</v>
      </c>
      <c r="F353">
        <v>51.69</v>
      </c>
      <c r="G353">
        <v>7</v>
      </c>
      <c r="H353">
        <v>379.92149999999998</v>
      </c>
      <c r="I353" s="1">
        <v>43491</v>
      </c>
      <c r="J353" s="2">
        <v>0.76527777777777783</v>
      </c>
      <c r="K353" t="s">
        <v>24</v>
      </c>
      <c r="L353">
        <v>361.83</v>
      </c>
      <c r="M353">
        <v>4.7619047620000003</v>
      </c>
      <c r="N353">
        <v>18.0915</v>
      </c>
    </row>
    <row r="354" spans="1:14" x14ac:dyDescent="0.3">
      <c r="A354" t="s">
        <v>382</v>
      </c>
      <c r="B354" t="s">
        <v>37</v>
      </c>
      <c r="C354" t="s">
        <v>16</v>
      </c>
      <c r="D354" t="s">
        <v>17</v>
      </c>
      <c r="E354" t="s">
        <v>40</v>
      </c>
      <c r="F354">
        <v>54.73</v>
      </c>
      <c r="G354">
        <v>7</v>
      </c>
      <c r="H354">
        <v>402.26549999999997</v>
      </c>
      <c r="I354" s="1">
        <v>43538</v>
      </c>
      <c r="J354" s="2">
        <v>0.79305555555555562</v>
      </c>
      <c r="K354" t="s">
        <v>28</v>
      </c>
      <c r="L354">
        <v>383.11</v>
      </c>
      <c r="M354">
        <v>4.7619047620000003</v>
      </c>
      <c r="N354">
        <v>19.1555</v>
      </c>
    </row>
    <row r="355" spans="1:14" x14ac:dyDescent="0.3">
      <c r="A355" t="s">
        <v>383</v>
      </c>
      <c r="B355" t="s">
        <v>37</v>
      </c>
      <c r="C355" t="s">
        <v>16</v>
      </c>
      <c r="D355" t="s">
        <v>26</v>
      </c>
      <c r="E355" t="s">
        <v>27</v>
      </c>
      <c r="F355">
        <v>27</v>
      </c>
      <c r="G355">
        <v>9</v>
      </c>
      <c r="H355">
        <v>255.15</v>
      </c>
      <c r="I355" s="1">
        <v>43526</v>
      </c>
      <c r="J355" s="2">
        <v>0.59444444444444444</v>
      </c>
      <c r="K355" t="s">
        <v>24</v>
      </c>
      <c r="L355">
        <v>243</v>
      </c>
      <c r="M355">
        <v>4.7619047620000003</v>
      </c>
      <c r="N355">
        <v>12.15</v>
      </c>
    </row>
    <row r="356" spans="1:14" x14ac:dyDescent="0.3">
      <c r="A356" t="s">
        <v>384</v>
      </c>
      <c r="B356" t="s">
        <v>21</v>
      </c>
      <c r="C356" t="s">
        <v>22</v>
      </c>
      <c r="D356" t="s">
        <v>17</v>
      </c>
      <c r="E356" t="s">
        <v>23</v>
      </c>
      <c r="F356">
        <v>30.24</v>
      </c>
      <c r="G356">
        <v>1</v>
      </c>
      <c r="H356">
        <v>31.751999999999999</v>
      </c>
      <c r="I356" s="1">
        <v>43528</v>
      </c>
      <c r="J356" s="2">
        <v>0.65555555555555556</v>
      </c>
      <c r="K356" t="s">
        <v>24</v>
      </c>
      <c r="L356">
        <v>30.24</v>
      </c>
      <c r="M356">
        <v>4.7619047620000003</v>
      </c>
      <c r="N356">
        <v>1.512</v>
      </c>
    </row>
    <row r="357" spans="1:14" x14ac:dyDescent="0.3">
      <c r="A357" t="s">
        <v>385</v>
      </c>
      <c r="B357" t="s">
        <v>37</v>
      </c>
      <c r="C357" t="s">
        <v>16</v>
      </c>
      <c r="D357" t="s">
        <v>17</v>
      </c>
      <c r="E357" t="s">
        <v>38</v>
      </c>
      <c r="F357">
        <v>89.14</v>
      </c>
      <c r="G357">
        <v>4</v>
      </c>
      <c r="H357">
        <v>374.38799999999998</v>
      </c>
      <c r="I357" s="1">
        <v>43472</v>
      </c>
      <c r="J357" s="2">
        <v>0.51388888888888895</v>
      </c>
      <c r="K357" t="s">
        <v>28</v>
      </c>
      <c r="L357">
        <v>356.56</v>
      </c>
      <c r="M357">
        <v>4.7619047620000003</v>
      </c>
      <c r="N357">
        <v>17.827999999999999</v>
      </c>
    </row>
    <row r="358" spans="1:14" x14ac:dyDescent="0.3">
      <c r="A358" t="s">
        <v>386</v>
      </c>
      <c r="B358" t="s">
        <v>21</v>
      </c>
      <c r="C358" t="s">
        <v>22</v>
      </c>
      <c r="D358" t="s">
        <v>17</v>
      </c>
      <c r="E358" t="s">
        <v>40</v>
      </c>
      <c r="F358">
        <v>37.549999999999997</v>
      </c>
      <c r="G358">
        <v>10</v>
      </c>
      <c r="H358">
        <v>394.27499999999998</v>
      </c>
      <c r="I358" s="1">
        <v>43532</v>
      </c>
      <c r="J358" s="2">
        <v>0.8340277777777777</v>
      </c>
      <c r="K358" t="s">
        <v>28</v>
      </c>
      <c r="L358">
        <v>375.5</v>
      </c>
      <c r="M358">
        <v>4.7619047620000003</v>
      </c>
      <c r="N358">
        <v>18.774999999999999</v>
      </c>
    </row>
    <row r="359" spans="1:14" x14ac:dyDescent="0.3">
      <c r="A359" t="s">
        <v>387</v>
      </c>
      <c r="B359" t="s">
        <v>21</v>
      </c>
      <c r="C359" t="s">
        <v>22</v>
      </c>
      <c r="D359" t="s">
        <v>17</v>
      </c>
      <c r="E359" t="s">
        <v>31</v>
      </c>
      <c r="F359">
        <v>95.44</v>
      </c>
      <c r="G359">
        <v>10</v>
      </c>
      <c r="H359">
        <v>1002.12</v>
      </c>
      <c r="I359" s="1">
        <v>43474</v>
      </c>
      <c r="J359" s="2">
        <v>0.57291666666666663</v>
      </c>
      <c r="K359" t="s">
        <v>24</v>
      </c>
      <c r="L359">
        <v>954.4</v>
      </c>
      <c r="M359">
        <v>4.7619047620000003</v>
      </c>
      <c r="N359">
        <v>47.72</v>
      </c>
    </row>
    <row r="360" spans="1:14" x14ac:dyDescent="0.3">
      <c r="A360" t="s">
        <v>388</v>
      </c>
      <c r="B360" t="s">
        <v>37</v>
      </c>
      <c r="C360" t="s">
        <v>22</v>
      </c>
      <c r="D360" t="s">
        <v>26</v>
      </c>
      <c r="E360" t="s">
        <v>23</v>
      </c>
      <c r="F360">
        <v>27.5</v>
      </c>
      <c r="G360">
        <v>3</v>
      </c>
      <c r="H360">
        <v>86.625</v>
      </c>
      <c r="I360" s="1">
        <v>43525</v>
      </c>
      <c r="J360" s="2">
        <v>0.65277777777777779</v>
      </c>
      <c r="K360" t="s">
        <v>19</v>
      </c>
      <c r="L360">
        <v>82.5</v>
      </c>
      <c r="M360">
        <v>4.7619047620000003</v>
      </c>
      <c r="N360">
        <v>4.125</v>
      </c>
    </row>
    <row r="361" spans="1:14" x14ac:dyDescent="0.3">
      <c r="A361" t="s">
        <v>389</v>
      </c>
      <c r="B361" t="s">
        <v>37</v>
      </c>
      <c r="C361" t="s">
        <v>22</v>
      </c>
      <c r="D361" t="s">
        <v>26</v>
      </c>
      <c r="E361" t="s">
        <v>31</v>
      </c>
      <c r="F361">
        <v>74.97</v>
      </c>
      <c r="G361">
        <v>1</v>
      </c>
      <c r="H361">
        <v>78.718500000000006</v>
      </c>
      <c r="I361" s="1">
        <v>43540</v>
      </c>
      <c r="J361" s="2">
        <v>0.70694444444444438</v>
      </c>
      <c r="K361" t="s">
        <v>24</v>
      </c>
      <c r="L361">
        <v>74.97</v>
      </c>
      <c r="M361">
        <v>4.7619047620000003</v>
      </c>
      <c r="N361">
        <v>3.7484999999999999</v>
      </c>
    </row>
    <row r="362" spans="1:14" x14ac:dyDescent="0.3">
      <c r="A362" t="s">
        <v>390</v>
      </c>
      <c r="B362" t="s">
        <v>15</v>
      </c>
      <c r="C362" t="s">
        <v>16</v>
      </c>
      <c r="D362" t="s">
        <v>26</v>
      </c>
      <c r="E362" t="s">
        <v>38</v>
      </c>
      <c r="F362">
        <v>80.959999999999994</v>
      </c>
      <c r="G362">
        <v>8</v>
      </c>
      <c r="H362">
        <v>680.06399999999996</v>
      </c>
      <c r="I362" s="1">
        <v>43513</v>
      </c>
      <c r="J362" s="2">
        <v>0.46666666666666662</v>
      </c>
      <c r="K362" t="s">
        <v>28</v>
      </c>
      <c r="L362">
        <v>647.67999999999995</v>
      </c>
      <c r="M362">
        <v>4.7619047620000003</v>
      </c>
      <c r="N362">
        <v>32.384</v>
      </c>
    </row>
    <row r="363" spans="1:14" x14ac:dyDescent="0.3">
      <c r="A363" t="s">
        <v>391</v>
      </c>
      <c r="B363" t="s">
        <v>21</v>
      </c>
      <c r="C363" t="s">
        <v>22</v>
      </c>
      <c r="D363" t="s">
        <v>17</v>
      </c>
      <c r="E363" t="s">
        <v>38</v>
      </c>
      <c r="F363">
        <v>94.47</v>
      </c>
      <c r="G363">
        <v>8</v>
      </c>
      <c r="H363">
        <v>793.548</v>
      </c>
      <c r="I363" s="1">
        <v>43523</v>
      </c>
      <c r="J363" s="2">
        <v>0.6333333333333333</v>
      </c>
      <c r="K363" t="s">
        <v>24</v>
      </c>
      <c r="L363">
        <v>755.76</v>
      </c>
      <c r="M363">
        <v>4.7619047620000003</v>
      </c>
      <c r="N363">
        <v>37.787999999999997</v>
      </c>
    </row>
    <row r="364" spans="1:14" x14ac:dyDescent="0.3">
      <c r="A364" t="s">
        <v>392</v>
      </c>
      <c r="B364" t="s">
        <v>21</v>
      </c>
      <c r="C364" t="s">
        <v>22</v>
      </c>
      <c r="D364" t="s">
        <v>26</v>
      </c>
      <c r="E364" t="s">
        <v>38</v>
      </c>
      <c r="F364">
        <v>99.79</v>
      </c>
      <c r="G364">
        <v>2</v>
      </c>
      <c r="H364">
        <v>209.559</v>
      </c>
      <c r="I364" s="1">
        <v>43531</v>
      </c>
      <c r="J364" s="2">
        <v>0.85902777777777783</v>
      </c>
      <c r="K364" t="s">
        <v>19</v>
      </c>
      <c r="L364">
        <v>199.58</v>
      </c>
      <c r="M364">
        <v>4.7619047620000003</v>
      </c>
      <c r="N364">
        <v>9.9789999999999992</v>
      </c>
    </row>
    <row r="365" spans="1:14" x14ac:dyDescent="0.3">
      <c r="A365" t="s">
        <v>393</v>
      </c>
      <c r="B365" t="s">
        <v>15</v>
      </c>
      <c r="C365" t="s">
        <v>22</v>
      </c>
      <c r="D365" t="s">
        <v>26</v>
      </c>
      <c r="E365" t="s">
        <v>27</v>
      </c>
      <c r="F365">
        <v>73.22</v>
      </c>
      <c r="G365">
        <v>6</v>
      </c>
      <c r="H365">
        <v>461.286</v>
      </c>
      <c r="I365" s="1">
        <v>43486</v>
      </c>
      <c r="J365" s="2">
        <v>0.73888888888888893</v>
      </c>
      <c r="K365" t="s">
        <v>24</v>
      </c>
      <c r="L365">
        <v>439.32</v>
      </c>
      <c r="M365">
        <v>4.7619047620000003</v>
      </c>
      <c r="N365">
        <v>21.966000000000001</v>
      </c>
    </row>
    <row r="366" spans="1:14" x14ac:dyDescent="0.3">
      <c r="A366" t="s">
        <v>394</v>
      </c>
      <c r="B366" t="s">
        <v>21</v>
      </c>
      <c r="C366" t="s">
        <v>22</v>
      </c>
      <c r="D366" t="s">
        <v>17</v>
      </c>
      <c r="E366" t="s">
        <v>38</v>
      </c>
      <c r="F366">
        <v>41.24</v>
      </c>
      <c r="G366">
        <v>4</v>
      </c>
      <c r="H366">
        <v>173.208</v>
      </c>
      <c r="I366" s="1">
        <v>43515</v>
      </c>
      <c r="J366" s="2">
        <v>0.68263888888888891</v>
      </c>
      <c r="K366" t="s">
        <v>24</v>
      </c>
      <c r="L366">
        <v>164.96</v>
      </c>
      <c r="M366">
        <v>4.7619047620000003</v>
      </c>
      <c r="N366">
        <v>8.2479999999999993</v>
      </c>
    </row>
    <row r="367" spans="1:14" x14ac:dyDescent="0.3">
      <c r="A367" t="s">
        <v>395</v>
      </c>
      <c r="B367" t="s">
        <v>21</v>
      </c>
      <c r="C367" t="s">
        <v>22</v>
      </c>
      <c r="D367" t="s">
        <v>17</v>
      </c>
      <c r="E367" t="s">
        <v>40</v>
      </c>
      <c r="F367">
        <v>81.680000000000007</v>
      </c>
      <c r="G367">
        <v>4</v>
      </c>
      <c r="H367">
        <v>343.05599999999998</v>
      </c>
      <c r="I367" s="1">
        <v>43471</v>
      </c>
      <c r="J367" s="2">
        <v>0.5083333333333333</v>
      </c>
      <c r="K367" t="s">
        <v>24</v>
      </c>
      <c r="L367">
        <v>326.72000000000003</v>
      </c>
      <c r="M367">
        <v>4.7619047620000003</v>
      </c>
      <c r="N367">
        <v>16.335999999999999</v>
      </c>
    </row>
    <row r="368" spans="1:14" x14ac:dyDescent="0.3">
      <c r="A368" t="s">
        <v>396</v>
      </c>
      <c r="B368" t="s">
        <v>21</v>
      </c>
      <c r="C368" t="s">
        <v>22</v>
      </c>
      <c r="D368" t="s">
        <v>17</v>
      </c>
      <c r="E368" t="s">
        <v>23</v>
      </c>
      <c r="F368">
        <v>51.32</v>
      </c>
      <c r="G368">
        <v>9</v>
      </c>
      <c r="H368">
        <v>484.97399999999999</v>
      </c>
      <c r="I368" s="1">
        <v>43538</v>
      </c>
      <c r="J368" s="2">
        <v>0.81458333333333333</v>
      </c>
      <c r="K368" t="s">
        <v>24</v>
      </c>
      <c r="L368">
        <v>461.88</v>
      </c>
      <c r="M368">
        <v>4.7619047620000003</v>
      </c>
      <c r="N368">
        <v>23.094000000000001</v>
      </c>
    </row>
    <row r="369" spans="1:14" x14ac:dyDescent="0.3">
      <c r="A369" t="s">
        <v>397</v>
      </c>
      <c r="B369" t="s">
        <v>15</v>
      </c>
      <c r="C369" t="s">
        <v>16</v>
      </c>
      <c r="D369" t="s">
        <v>26</v>
      </c>
      <c r="E369" t="s">
        <v>27</v>
      </c>
      <c r="F369">
        <v>65.94</v>
      </c>
      <c r="G369">
        <v>4</v>
      </c>
      <c r="H369">
        <v>276.94799999999998</v>
      </c>
      <c r="I369" s="1">
        <v>43548</v>
      </c>
      <c r="J369" s="2">
        <v>0.4368055555555555</v>
      </c>
      <c r="K369" t="s">
        <v>24</v>
      </c>
      <c r="L369">
        <v>263.76</v>
      </c>
      <c r="M369">
        <v>4.7619047620000003</v>
      </c>
      <c r="N369">
        <v>13.188000000000001</v>
      </c>
    </row>
    <row r="370" spans="1:14" x14ac:dyDescent="0.3">
      <c r="A370" t="s">
        <v>398</v>
      </c>
      <c r="B370" t="s">
        <v>21</v>
      </c>
      <c r="C370" t="s">
        <v>22</v>
      </c>
      <c r="D370" t="s">
        <v>17</v>
      </c>
      <c r="E370" t="s">
        <v>31</v>
      </c>
      <c r="F370">
        <v>14.36</v>
      </c>
      <c r="G370">
        <v>10</v>
      </c>
      <c r="H370">
        <v>150.78</v>
      </c>
      <c r="I370" s="1">
        <v>43492</v>
      </c>
      <c r="J370" s="2">
        <v>0.60277777777777775</v>
      </c>
      <c r="K370" t="s">
        <v>24</v>
      </c>
      <c r="L370">
        <v>143.6</v>
      </c>
      <c r="M370">
        <v>4.7619047620000003</v>
      </c>
      <c r="N370">
        <v>7.18</v>
      </c>
    </row>
    <row r="371" spans="1:14" x14ac:dyDescent="0.3">
      <c r="A371" t="s">
        <v>399</v>
      </c>
      <c r="B371" t="s">
        <v>15</v>
      </c>
      <c r="C371" t="s">
        <v>16</v>
      </c>
      <c r="D371" t="s">
        <v>26</v>
      </c>
      <c r="E371" t="s">
        <v>23</v>
      </c>
      <c r="F371">
        <v>21.5</v>
      </c>
      <c r="G371">
        <v>9</v>
      </c>
      <c r="H371">
        <v>203.17500000000001</v>
      </c>
      <c r="I371" s="1">
        <v>43530</v>
      </c>
      <c r="J371" s="2">
        <v>0.53194444444444444</v>
      </c>
      <c r="K371" t="s">
        <v>28</v>
      </c>
      <c r="L371">
        <v>193.5</v>
      </c>
      <c r="M371">
        <v>4.7619047620000003</v>
      </c>
      <c r="N371">
        <v>9.6750000000000007</v>
      </c>
    </row>
    <row r="372" spans="1:14" x14ac:dyDescent="0.3">
      <c r="A372" t="s">
        <v>400</v>
      </c>
      <c r="B372" t="s">
        <v>37</v>
      </c>
      <c r="C372" t="s">
        <v>16</v>
      </c>
      <c r="D372" t="s">
        <v>17</v>
      </c>
      <c r="E372" t="s">
        <v>23</v>
      </c>
      <c r="F372">
        <v>26.26</v>
      </c>
      <c r="G372">
        <v>7</v>
      </c>
      <c r="H372">
        <v>193.011</v>
      </c>
      <c r="I372" s="1">
        <v>43498</v>
      </c>
      <c r="J372" s="2">
        <v>0.81944444444444453</v>
      </c>
      <c r="K372" t="s">
        <v>24</v>
      </c>
      <c r="L372">
        <v>183.82</v>
      </c>
      <c r="M372">
        <v>4.7619047620000003</v>
      </c>
      <c r="N372">
        <v>9.1910000000000007</v>
      </c>
    </row>
    <row r="373" spans="1:14" x14ac:dyDescent="0.3">
      <c r="A373" t="s">
        <v>401</v>
      </c>
      <c r="B373" t="s">
        <v>37</v>
      </c>
      <c r="C373" t="s">
        <v>22</v>
      </c>
      <c r="D373" t="s">
        <v>17</v>
      </c>
      <c r="E373" t="s">
        <v>40</v>
      </c>
      <c r="F373">
        <v>60.96</v>
      </c>
      <c r="G373">
        <v>2</v>
      </c>
      <c r="H373">
        <v>128.01599999999999</v>
      </c>
      <c r="I373" s="1">
        <v>43490</v>
      </c>
      <c r="J373" s="2">
        <v>0.81874999999999998</v>
      </c>
      <c r="K373" t="s">
        <v>28</v>
      </c>
      <c r="L373">
        <v>121.92</v>
      </c>
      <c r="M373">
        <v>4.7619047620000003</v>
      </c>
      <c r="N373">
        <v>6.0960000000000001</v>
      </c>
    </row>
    <row r="374" spans="1:14" x14ac:dyDescent="0.3">
      <c r="A374" t="s">
        <v>402</v>
      </c>
      <c r="B374" t="s">
        <v>21</v>
      </c>
      <c r="C374" t="s">
        <v>22</v>
      </c>
      <c r="D374" t="s">
        <v>17</v>
      </c>
      <c r="E374" t="s">
        <v>27</v>
      </c>
      <c r="F374">
        <v>70.11</v>
      </c>
      <c r="G374">
        <v>6</v>
      </c>
      <c r="H374">
        <v>441.69299999999998</v>
      </c>
      <c r="I374" s="1">
        <v>43538</v>
      </c>
      <c r="J374" s="2">
        <v>0.74583333333333324</v>
      </c>
      <c r="K374" t="s">
        <v>19</v>
      </c>
      <c r="L374">
        <v>420.66</v>
      </c>
      <c r="M374">
        <v>4.7619047620000003</v>
      </c>
      <c r="N374">
        <v>21.033000000000001</v>
      </c>
    </row>
    <row r="375" spans="1:14" x14ac:dyDescent="0.3">
      <c r="A375" t="s">
        <v>403</v>
      </c>
      <c r="B375" t="s">
        <v>21</v>
      </c>
      <c r="C375" t="s">
        <v>22</v>
      </c>
      <c r="D375" t="s">
        <v>26</v>
      </c>
      <c r="E375" t="s">
        <v>40</v>
      </c>
      <c r="F375">
        <v>42.08</v>
      </c>
      <c r="G375">
        <v>6</v>
      </c>
      <c r="H375">
        <v>265.10399999999998</v>
      </c>
      <c r="I375" s="1">
        <v>43494</v>
      </c>
      <c r="J375" s="2">
        <v>0.51736111111111105</v>
      </c>
      <c r="K375" t="s">
        <v>24</v>
      </c>
      <c r="L375">
        <v>252.48</v>
      </c>
      <c r="M375">
        <v>4.7619047620000003</v>
      </c>
      <c r="N375">
        <v>12.624000000000001</v>
      </c>
    </row>
    <row r="376" spans="1:14" x14ac:dyDescent="0.3">
      <c r="A376" t="s">
        <v>404</v>
      </c>
      <c r="B376" t="s">
        <v>15</v>
      </c>
      <c r="C376" t="s">
        <v>22</v>
      </c>
      <c r="D376" t="s">
        <v>17</v>
      </c>
      <c r="E376" t="s">
        <v>27</v>
      </c>
      <c r="F376">
        <v>67.09</v>
      </c>
      <c r="G376">
        <v>5</v>
      </c>
      <c r="H376">
        <v>352.22250000000003</v>
      </c>
      <c r="I376" s="1">
        <v>43468</v>
      </c>
      <c r="J376" s="2">
        <v>0.69930555555555562</v>
      </c>
      <c r="K376" t="s">
        <v>28</v>
      </c>
      <c r="L376">
        <v>335.45</v>
      </c>
      <c r="M376">
        <v>4.7619047620000003</v>
      </c>
      <c r="N376">
        <v>16.772500000000001</v>
      </c>
    </row>
    <row r="377" spans="1:14" x14ac:dyDescent="0.3">
      <c r="A377" t="s">
        <v>405</v>
      </c>
      <c r="B377" t="s">
        <v>15</v>
      </c>
      <c r="C377" t="s">
        <v>16</v>
      </c>
      <c r="D377" t="s">
        <v>17</v>
      </c>
      <c r="E377" t="s">
        <v>40</v>
      </c>
      <c r="F377">
        <v>96.7</v>
      </c>
      <c r="G377">
        <v>5</v>
      </c>
      <c r="H377">
        <v>507.67500000000001</v>
      </c>
      <c r="I377" s="1">
        <v>43479</v>
      </c>
      <c r="J377" s="2">
        <v>0.53611111111111109</v>
      </c>
      <c r="K377" t="s">
        <v>19</v>
      </c>
      <c r="L377">
        <v>483.5</v>
      </c>
      <c r="M377">
        <v>4.7619047620000003</v>
      </c>
      <c r="N377">
        <v>24.175000000000001</v>
      </c>
    </row>
    <row r="378" spans="1:14" x14ac:dyDescent="0.3">
      <c r="A378" t="s">
        <v>406</v>
      </c>
      <c r="B378" t="s">
        <v>37</v>
      </c>
      <c r="C378" t="s">
        <v>16</v>
      </c>
      <c r="D378" t="s">
        <v>17</v>
      </c>
      <c r="E378" t="s">
        <v>27</v>
      </c>
      <c r="F378">
        <v>35.380000000000003</v>
      </c>
      <c r="G378">
        <v>9</v>
      </c>
      <c r="H378">
        <v>334.34100000000001</v>
      </c>
      <c r="I378" s="1">
        <v>43470</v>
      </c>
      <c r="J378" s="2">
        <v>0.82638888888888884</v>
      </c>
      <c r="K378" t="s">
        <v>28</v>
      </c>
      <c r="L378">
        <v>318.42</v>
      </c>
      <c r="M378">
        <v>4.7619047620000003</v>
      </c>
      <c r="N378">
        <v>15.920999999999999</v>
      </c>
    </row>
    <row r="379" spans="1:14" x14ac:dyDescent="0.3">
      <c r="A379" t="s">
        <v>407</v>
      </c>
      <c r="B379" t="s">
        <v>21</v>
      </c>
      <c r="C379" t="s">
        <v>22</v>
      </c>
      <c r="D379" t="s">
        <v>26</v>
      </c>
      <c r="E379" t="s">
        <v>31</v>
      </c>
      <c r="F379">
        <v>95.49</v>
      </c>
      <c r="G379">
        <v>7</v>
      </c>
      <c r="H379">
        <v>701.85149999999999</v>
      </c>
      <c r="I379" s="1">
        <v>43518</v>
      </c>
      <c r="J379" s="2">
        <v>0.76180555555555562</v>
      </c>
      <c r="K379" t="s">
        <v>19</v>
      </c>
      <c r="L379">
        <v>668.43</v>
      </c>
      <c r="M379">
        <v>4.7619047620000003</v>
      </c>
      <c r="N379">
        <v>33.421500000000002</v>
      </c>
    </row>
    <row r="380" spans="1:14" x14ac:dyDescent="0.3">
      <c r="A380" t="s">
        <v>408</v>
      </c>
      <c r="B380" t="s">
        <v>21</v>
      </c>
      <c r="C380" t="s">
        <v>16</v>
      </c>
      <c r="D380" t="s">
        <v>26</v>
      </c>
      <c r="E380" t="s">
        <v>40</v>
      </c>
      <c r="F380">
        <v>96.98</v>
      </c>
      <c r="G380">
        <v>4</v>
      </c>
      <c r="H380">
        <v>407.31599999999997</v>
      </c>
      <c r="I380" s="1">
        <v>43502</v>
      </c>
      <c r="J380" s="2">
        <v>0.72222222222222221</v>
      </c>
      <c r="K380" t="s">
        <v>19</v>
      </c>
      <c r="L380">
        <v>387.92</v>
      </c>
      <c r="M380">
        <v>4.7619047620000003</v>
      </c>
      <c r="N380">
        <v>19.396000000000001</v>
      </c>
    </row>
    <row r="381" spans="1:14" x14ac:dyDescent="0.3">
      <c r="A381" t="s">
        <v>409</v>
      </c>
      <c r="B381" t="s">
        <v>37</v>
      </c>
      <c r="C381" t="s">
        <v>22</v>
      </c>
      <c r="D381" t="s">
        <v>17</v>
      </c>
      <c r="E381" t="s">
        <v>23</v>
      </c>
      <c r="F381">
        <v>23.65</v>
      </c>
      <c r="G381">
        <v>4</v>
      </c>
      <c r="H381">
        <v>99.33</v>
      </c>
      <c r="I381" s="1">
        <v>43495</v>
      </c>
      <c r="J381" s="2">
        <v>0.56388888888888888</v>
      </c>
      <c r="K381" t="s">
        <v>28</v>
      </c>
      <c r="L381">
        <v>94.6</v>
      </c>
      <c r="M381">
        <v>4.7619047620000003</v>
      </c>
      <c r="N381">
        <v>4.7300000000000004</v>
      </c>
    </row>
    <row r="382" spans="1:14" x14ac:dyDescent="0.3">
      <c r="A382" t="s">
        <v>410</v>
      </c>
      <c r="B382" t="s">
        <v>15</v>
      </c>
      <c r="C382" t="s">
        <v>16</v>
      </c>
      <c r="D382" t="s">
        <v>26</v>
      </c>
      <c r="E382" t="s">
        <v>31</v>
      </c>
      <c r="F382">
        <v>82.33</v>
      </c>
      <c r="G382">
        <v>4</v>
      </c>
      <c r="H382">
        <v>345.786</v>
      </c>
      <c r="I382" s="1">
        <v>43476</v>
      </c>
      <c r="J382" s="2">
        <v>0.44236111111111115</v>
      </c>
      <c r="K382" t="s">
        <v>28</v>
      </c>
      <c r="L382">
        <v>329.32</v>
      </c>
      <c r="M382">
        <v>4.7619047620000003</v>
      </c>
      <c r="N382">
        <v>16.466000000000001</v>
      </c>
    </row>
    <row r="383" spans="1:14" x14ac:dyDescent="0.3">
      <c r="A383" t="s">
        <v>411</v>
      </c>
      <c r="B383" t="s">
        <v>21</v>
      </c>
      <c r="C383" t="s">
        <v>22</v>
      </c>
      <c r="D383" t="s">
        <v>17</v>
      </c>
      <c r="E383" t="s">
        <v>23</v>
      </c>
      <c r="F383">
        <v>26.61</v>
      </c>
      <c r="G383">
        <v>2</v>
      </c>
      <c r="H383">
        <v>55.881</v>
      </c>
      <c r="I383" s="1">
        <v>43543</v>
      </c>
      <c r="J383" s="2">
        <v>0.60763888888888895</v>
      </c>
      <c r="K383" t="s">
        <v>24</v>
      </c>
      <c r="L383">
        <v>53.22</v>
      </c>
      <c r="M383">
        <v>4.7619047620000003</v>
      </c>
      <c r="N383">
        <v>2.661</v>
      </c>
    </row>
    <row r="384" spans="1:14" x14ac:dyDescent="0.3">
      <c r="A384" t="s">
        <v>412</v>
      </c>
      <c r="B384" t="s">
        <v>37</v>
      </c>
      <c r="C384" t="s">
        <v>22</v>
      </c>
      <c r="D384" t="s">
        <v>17</v>
      </c>
      <c r="E384" t="s">
        <v>38</v>
      </c>
      <c r="F384">
        <v>99.69</v>
      </c>
      <c r="G384">
        <v>5</v>
      </c>
      <c r="H384">
        <v>523.37249999999995</v>
      </c>
      <c r="I384" s="1">
        <v>43479</v>
      </c>
      <c r="J384" s="2">
        <v>0.50624999999999998</v>
      </c>
      <c r="K384" t="s">
        <v>24</v>
      </c>
      <c r="L384">
        <v>498.45</v>
      </c>
      <c r="M384">
        <v>4.7619047620000003</v>
      </c>
      <c r="N384">
        <v>24.922499999999999</v>
      </c>
    </row>
    <row r="385" spans="1:14" x14ac:dyDescent="0.3">
      <c r="A385" t="s">
        <v>413</v>
      </c>
      <c r="B385" t="s">
        <v>21</v>
      </c>
      <c r="C385" t="s">
        <v>16</v>
      </c>
      <c r="D385" t="s">
        <v>17</v>
      </c>
      <c r="E385" t="s">
        <v>38</v>
      </c>
      <c r="F385">
        <v>74.89</v>
      </c>
      <c r="G385">
        <v>4</v>
      </c>
      <c r="H385">
        <v>314.53800000000001</v>
      </c>
      <c r="I385" s="1">
        <v>43525</v>
      </c>
      <c r="J385" s="2">
        <v>0.64722222222222225</v>
      </c>
      <c r="K385" t="s">
        <v>19</v>
      </c>
      <c r="L385">
        <v>299.56</v>
      </c>
      <c r="M385">
        <v>4.7619047620000003</v>
      </c>
      <c r="N385">
        <v>14.978</v>
      </c>
    </row>
    <row r="386" spans="1:14" x14ac:dyDescent="0.3">
      <c r="A386" t="s">
        <v>414</v>
      </c>
      <c r="B386" t="s">
        <v>15</v>
      </c>
      <c r="C386" t="s">
        <v>22</v>
      </c>
      <c r="D386" t="s">
        <v>17</v>
      </c>
      <c r="E386" t="s">
        <v>38</v>
      </c>
      <c r="F386">
        <v>40.94</v>
      </c>
      <c r="G386">
        <v>5</v>
      </c>
      <c r="H386">
        <v>214.935</v>
      </c>
      <c r="I386" s="1">
        <v>43471</v>
      </c>
      <c r="J386" s="2">
        <v>0.58194444444444449</v>
      </c>
      <c r="K386" t="s">
        <v>19</v>
      </c>
      <c r="L386">
        <v>204.7</v>
      </c>
      <c r="M386">
        <v>4.7619047620000003</v>
      </c>
      <c r="N386">
        <v>10.234999999999999</v>
      </c>
    </row>
    <row r="387" spans="1:14" x14ac:dyDescent="0.3">
      <c r="A387" t="s">
        <v>415</v>
      </c>
      <c r="B387" t="s">
        <v>37</v>
      </c>
      <c r="C387" t="s">
        <v>16</v>
      </c>
      <c r="D387" t="s">
        <v>26</v>
      </c>
      <c r="E387" t="s">
        <v>31</v>
      </c>
      <c r="F387">
        <v>75.819999999999993</v>
      </c>
      <c r="G387">
        <v>1</v>
      </c>
      <c r="H387">
        <v>79.611000000000004</v>
      </c>
      <c r="I387" s="1">
        <v>43496</v>
      </c>
      <c r="J387" s="2">
        <v>0.55486111111111114</v>
      </c>
      <c r="K387" t="s">
        <v>24</v>
      </c>
      <c r="L387">
        <v>75.819999999999993</v>
      </c>
      <c r="M387">
        <v>4.7619047620000003</v>
      </c>
      <c r="N387">
        <v>3.7909999999999999</v>
      </c>
    </row>
    <row r="388" spans="1:14" x14ac:dyDescent="0.3">
      <c r="A388" t="s">
        <v>416</v>
      </c>
      <c r="B388" t="s">
        <v>21</v>
      </c>
      <c r="C388" t="s">
        <v>22</v>
      </c>
      <c r="D388" t="s">
        <v>26</v>
      </c>
      <c r="E388" t="s">
        <v>38</v>
      </c>
      <c r="F388">
        <v>46.77</v>
      </c>
      <c r="G388">
        <v>6</v>
      </c>
      <c r="H388">
        <v>294.65100000000001</v>
      </c>
      <c r="I388" s="1">
        <v>43535</v>
      </c>
      <c r="J388" s="2">
        <v>0.56736111111111109</v>
      </c>
      <c r="K388" t="s">
        <v>24</v>
      </c>
      <c r="L388">
        <v>280.62</v>
      </c>
      <c r="M388">
        <v>4.7619047620000003</v>
      </c>
      <c r="N388">
        <v>14.031000000000001</v>
      </c>
    </row>
    <row r="389" spans="1:14" x14ac:dyDescent="0.3">
      <c r="A389" t="s">
        <v>417</v>
      </c>
      <c r="B389" t="s">
        <v>15</v>
      </c>
      <c r="C389" t="s">
        <v>22</v>
      </c>
      <c r="D389" t="s">
        <v>17</v>
      </c>
      <c r="E389" t="s">
        <v>18</v>
      </c>
      <c r="F389">
        <v>32.32</v>
      </c>
      <c r="G389">
        <v>10</v>
      </c>
      <c r="H389">
        <v>339.36</v>
      </c>
      <c r="I389" s="1">
        <v>43516</v>
      </c>
      <c r="J389" s="2">
        <v>0.7006944444444444</v>
      </c>
      <c r="K389" t="s">
        <v>28</v>
      </c>
      <c r="L389">
        <v>323.2</v>
      </c>
      <c r="M389">
        <v>4.7619047620000003</v>
      </c>
      <c r="N389">
        <v>16.16</v>
      </c>
    </row>
    <row r="390" spans="1:14" x14ac:dyDescent="0.3">
      <c r="A390" t="s">
        <v>418</v>
      </c>
      <c r="B390" t="s">
        <v>21</v>
      </c>
      <c r="C390" t="s">
        <v>16</v>
      </c>
      <c r="D390" t="s">
        <v>17</v>
      </c>
      <c r="E390" t="s">
        <v>40</v>
      </c>
      <c r="F390">
        <v>54.07</v>
      </c>
      <c r="G390">
        <v>9</v>
      </c>
      <c r="H390">
        <v>510.9615</v>
      </c>
      <c r="I390" s="1">
        <v>43492</v>
      </c>
      <c r="J390" s="2">
        <v>0.62152777777777779</v>
      </c>
      <c r="K390" t="s">
        <v>19</v>
      </c>
      <c r="L390">
        <v>486.63</v>
      </c>
      <c r="M390">
        <v>4.7619047620000003</v>
      </c>
      <c r="N390">
        <v>24.331499999999998</v>
      </c>
    </row>
    <row r="391" spans="1:14" x14ac:dyDescent="0.3">
      <c r="A391" t="s">
        <v>419</v>
      </c>
      <c r="B391" t="s">
        <v>37</v>
      </c>
      <c r="C391" t="s">
        <v>22</v>
      </c>
      <c r="D391" t="s">
        <v>26</v>
      </c>
      <c r="E391" t="s">
        <v>38</v>
      </c>
      <c r="F391">
        <v>18.22</v>
      </c>
      <c r="G391">
        <v>7</v>
      </c>
      <c r="H391">
        <v>133.917</v>
      </c>
      <c r="I391" s="1">
        <v>43534</v>
      </c>
      <c r="J391" s="2">
        <v>0.58611111111111114</v>
      </c>
      <c r="K391" t="s">
        <v>28</v>
      </c>
      <c r="L391">
        <v>127.54</v>
      </c>
      <c r="M391">
        <v>4.7619047620000003</v>
      </c>
      <c r="N391">
        <v>6.3769999999999998</v>
      </c>
    </row>
    <row r="392" spans="1:14" x14ac:dyDescent="0.3">
      <c r="A392" t="s">
        <v>420</v>
      </c>
      <c r="B392" t="s">
        <v>21</v>
      </c>
      <c r="C392" t="s">
        <v>16</v>
      </c>
      <c r="D392" t="s">
        <v>17</v>
      </c>
      <c r="E392" t="s">
        <v>40</v>
      </c>
      <c r="F392">
        <v>80.48</v>
      </c>
      <c r="G392">
        <v>3</v>
      </c>
      <c r="H392">
        <v>253.512</v>
      </c>
      <c r="I392" s="1">
        <v>43511</v>
      </c>
      <c r="J392" s="2">
        <v>0.52152777777777781</v>
      </c>
      <c r="K392" t="s">
        <v>24</v>
      </c>
      <c r="L392">
        <v>241.44</v>
      </c>
      <c r="M392">
        <v>4.7619047620000003</v>
      </c>
      <c r="N392">
        <v>12.071999999999999</v>
      </c>
    </row>
    <row r="393" spans="1:14" x14ac:dyDescent="0.3">
      <c r="A393" t="s">
        <v>421</v>
      </c>
      <c r="B393" t="s">
        <v>37</v>
      </c>
      <c r="C393" t="s">
        <v>22</v>
      </c>
      <c r="D393" t="s">
        <v>17</v>
      </c>
      <c r="E393" t="s">
        <v>40</v>
      </c>
      <c r="F393">
        <v>37.950000000000003</v>
      </c>
      <c r="G393">
        <v>10</v>
      </c>
      <c r="H393">
        <v>398.47500000000002</v>
      </c>
      <c r="I393" s="1">
        <v>43491</v>
      </c>
      <c r="J393" s="2">
        <v>0.61875000000000002</v>
      </c>
      <c r="K393" t="s">
        <v>24</v>
      </c>
      <c r="L393">
        <v>379.5</v>
      </c>
      <c r="M393">
        <v>4.7619047620000003</v>
      </c>
      <c r="N393">
        <v>18.975000000000001</v>
      </c>
    </row>
    <row r="394" spans="1:14" x14ac:dyDescent="0.3">
      <c r="A394" t="s">
        <v>422</v>
      </c>
      <c r="B394" t="s">
        <v>15</v>
      </c>
      <c r="C394" t="s">
        <v>16</v>
      </c>
      <c r="D394" t="s">
        <v>26</v>
      </c>
      <c r="E394" t="s">
        <v>23</v>
      </c>
      <c r="F394">
        <v>76.819999999999993</v>
      </c>
      <c r="G394">
        <v>1</v>
      </c>
      <c r="H394">
        <v>80.661000000000001</v>
      </c>
      <c r="I394" s="1">
        <v>43509</v>
      </c>
      <c r="J394" s="2">
        <v>0.76874999999999993</v>
      </c>
      <c r="K394" t="s">
        <v>19</v>
      </c>
      <c r="L394">
        <v>76.819999999999993</v>
      </c>
      <c r="M394">
        <v>4.7619047620000003</v>
      </c>
      <c r="N394">
        <v>3.8410000000000002</v>
      </c>
    </row>
    <row r="395" spans="1:14" x14ac:dyDescent="0.3">
      <c r="A395" t="s">
        <v>423</v>
      </c>
      <c r="B395" t="s">
        <v>15</v>
      </c>
      <c r="C395" t="s">
        <v>16</v>
      </c>
      <c r="D395" t="s">
        <v>17</v>
      </c>
      <c r="E395" t="s">
        <v>31</v>
      </c>
      <c r="F395">
        <v>52.26</v>
      </c>
      <c r="G395">
        <v>10</v>
      </c>
      <c r="H395">
        <v>548.73</v>
      </c>
      <c r="I395" s="1">
        <v>43533</v>
      </c>
      <c r="J395" s="2">
        <v>0.53125</v>
      </c>
      <c r="K395" t="s">
        <v>28</v>
      </c>
      <c r="L395">
        <v>522.6</v>
      </c>
      <c r="M395">
        <v>4.7619047620000003</v>
      </c>
      <c r="N395">
        <v>26.13</v>
      </c>
    </row>
    <row r="396" spans="1:14" x14ac:dyDescent="0.3">
      <c r="A396" t="s">
        <v>424</v>
      </c>
      <c r="B396" t="s">
        <v>15</v>
      </c>
      <c r="C396" t="s">
        <v>22</v>
      </c>
      <c r="D396" t="s">
        <v>17</v>
      </c>
      <c r="E396" t="s">
        <v>18</v>
      </c>
      <c r="F396">
        <v>79.739999999999995</v>
      </c>
      <c r="G396">
        <v>1</v>
      </c>
      <c r="H396">
        <v>83.727000000000004</v>
      </c>
      <c r="I396" s="1">
        <v>43530</v>
      </c>
      <c r="J396" s="2">
        <v>0.44166666666666665</v>
      </c>
      <c r="K396" t="s">
        <v>19</v>
      </c>
      <c r="L396">
        <v>79.739999999999995</v>
      </c>
      <c r="M396">
        <v>4.7619047620000003</v>
      </c>
      <c r="N396">
        <v>3.9870000000000001</v>
      </c>
    </row>
    <row r="397" spans="1:14" x14ac:dyDescent="0.3">
      <c r="A397" t="s">
        <v>425</v>
      </c>
      <c r="B397" t="s">
        <v>15</v>
      </c>
      <c r="C397" t="s">
        <v>22</v>
      </c>
      <c r="D397" t="s">
        <v>17</v>
      </c>
      <c r="E397" t="s">
        <v>18</v>
      </c>
      <c r="F397">
        <v>77.5</v>
      </c>
      <c r="G397">
        <v>5</v>
      </c>
      <c r="H397">
        <v>406.875</v>
      </c>
      <c r="I397" s="1">
        <v>43489</v>
      </c>
      <c r="J397" s="2">
        <v>0.85833333333333339</v>
      </c>
      <c r="K397" t="s">
        <v>19</v>
      </c>
      <c r="L397">
        <v>387.5</v>
      </c>
      <c r="M397">
        <v>4.7619047620000003</v>
      </c>
      <c r="N397">
        <v>19.375</v>
      </c>
    </row>
    <row r="398" spans="1:14" x14ac:dyDescent="0.3">
      <c r="A398" t="s">
        <v>426</v>
      </c>
      <c r="B398" t="s">
        <v>15</v>
      </c>
      <c r="C398" t="s">
        <v>22</v>
      </c>
      <c r="D398" t="s">
        <v>17</v>
      </c>
      <c r="E398" t="s">
        <v>38</v>
      </c>
      <c r="F398">
        <v>54.27</v>
      </c>
      <c r="G398">
        <v>5</v>
      </c>
      <c r="H398">
        <v>284.91750000000002</v>
      </c>
      <c r="I398" s="1">
        <v>43537</v>
      </c>
      <c r="J398" s="2">
        <v>0.59444444444444444</v>
      </c>
      <c r="K398" t="s">
        <v>19</v>
      </c>
      <c r="L398">
        <v>271.35000000000002</v>
      </c>
      <c r="M398">
        <v>4.7619047620000003</v>
      </c>
      <c r="N398">
        <v>13.567500000000001</v>
      </c>
    </row>
    <row r="399" spans="1:14" x14ac:dyDescent="0.3">
      <c r="A399" t="s">
        <v>427</v>
      </c>
      <c r="B399" t="s">
        <v>37</v>
      </c>
      <c r="C399" t="s">
        <v>22</v>
      </c>
      <c r="D399" t="s">
        <v>26</v>
      </c>
      <c r="E399" t="s">
        <v>27</v>
      </c>
      <c r="F399">
        <v>13.59</v>
      </c>
      <c r="G399">
        <v>9</v>
      </c>
      <c r="H399">
        <v>128.4255</v>
      </c>
      <c r="I399" s="1">
        <v>43539</v>
      </c>
      <c r="J399" s="2">
        <v>0.43472222222222223</v>
      </c>
      <c r="K399" t="s">
        <v>24</v>
      </c>
      <c r="L399">
        <v>122.31</v>
      </c>
      <c r="M399">
        <v>4.7619047620000003</v>
      </c>
      <c r="N399">
        <v>6.1154999999999999</v>
      </c>
    </row>
    <row r="400" spans="1:14" x14ac:dyDescent="0.3">
      <c r="A400" t="s">
        <v>428</v>
      </c>
      <c r="B400" t="s">
        <v>37</v>
      </c>
      <c r="C400" t="s">
        <v>16</v>
      </c>
      <c r="D400" t="s">
        <v>17</v>
      </c>
      <c r="E400" t="s">
        <v>18</v>
      </c>
      <c r="F400">
        <v>41.06</v>
      </c>
      <c r="G400">
        <v>6</v>
      </c>
      <c r="H400">
        <v>258.678</v>
      </c>
      <c r="I400" s="1">
        <v>43529</v>
      </c>
      <c r="J400" s="2">
        <v>0.5625</v>
      </c>
      <c r="K400" t="s">
        <v>28</v>
      </c>
      <c r="L400">
        <v>246.36</v>
      </c>
      <c r="M400">
        <v>4.7619047620000003</v>
      </c>
      <c r="N400">
        <v>12.318</v>
      </c>
    </row>
    <row r="401" spans="1:14" x14ac:dyDescent="0.3">
      <c r="A401" t="s">
        <v>429</v>
      </c>
      <c r="B401" t="s">
        <v>37</v>
      </c>
      <c r="C401" t="s">
        <v>16</v>
      </c>
      <c r="D401" t="s">
        <v>26</v>
      </c>
      <c r="E401" t="s">
        <v>23</v>
      </c>
      <c r="F401">
        <v>19.239999999999998</v>
      </c>
      <c r="G401">
        <v>9</v>
      </c>
      <c r="H401">
        <v>181.81800000000001</v>
      </c>
      <c r="I401" s="1">
        <v>43528</v>
      </c>
      <c r="J401" s="2">
        <v>0.68611111111111101</v>
      </c>
      <c r="K401" t="s">
        <v>24</v>
      </c>
      <c r="L401">
        <v>173.16</v>
      </c>
      <c r="M401">
        <v>4.7619047620000003</v>
      </c>
      <c r="N401">
        <v>8.6579999999999995</v>
      </c>
    </row>
    <row r="402" spans="1:14" x14ac:dyDescent="0.3">
      <c r="A402" t="s">
        <v>430</v>
      </c>
      <c r="B402" t="s">
        <v>21</v>
      </c>
      <c r="C402" t="s">
        <v>22</v>
      </c>
      <c r="D402" t="s">
        <v>17</v>
      </c>
      <c r="E402" t="s">
        <v>38</v>
      </c>
      <c r="F402">
        <v>39.43</v>
      </c>
      <c r="G402">
        <v>6</v>
      </c>
      <c r="H402">
        <v>248.40899999999999</v>
      </c>
      <c r="I402" s="1">
        <v>43549</v>
      </c>
      <c r="J402" s="2">
        <v>0.84583333333333333</v>
      </c>
      <c r="K402" t="s">
        <v>28</v>
      </c>
      <c r="L402">
        <v>236.58</v>
      </c>
      <c r="M402">
        <v>4.7619047620000003</v>
      </c>
      <c r="N402">
        <v>11.829000000000001</v>
      </c>
    </row>
    <row r="403" spans="1:14" x14ac:dyDescent="0.3">
      <c r="A403" t="s">
        <v>431</v>
      </c>
      <c r="B403" t="s">
        <v>21</v>
      </c>
      <c r="C403" t="s">
        <v>22</v>
      </c>
      <c r="D403" t="s">
        <v>26</v>
      </c>
      <c r="E403" t="s">
        <v>27</v>
      </c>
      <c r="F403">
        <v>46.22</v>
      </c>
      <c r="G403">
        <v>4</v>
      </c>
      <c r="H403">
        <v>194.124</v>
      </c>
      <c r="I403" s="1">
        <v>43536</v>
      </c>
      <c r="J403" s="2">
        <v>0.83611111111111114</v>
      </c>
      <c r="K403" t="s">
        <v>28</v>
      </c>
      <c r="L403">
        <v>184.88</v>
      </c>
      <c r="M403">
        <v>4.7619047620000003</v>
      </c>
      <c r="N403">
        <v>9.2439999999999998</v>
      </c>
    </row>
    <row r="404" spans="1:14" x14ac:dyDescent="0.3">
      <c r="A404" t="s">
        <v>432</v>
      </c>
      <c r="B404" t="s">
        <v>21</v>
      </c>
      <c r="C404" t="s">
        <v>16</v>
      </c>
      <c r="D404" t="s">
        <v>26</v>
      </c>
      <c r="E404" t="s">
        <v>27</v>
      </c>
      <c r="F404">
        <v>13.98</v>
      </c>
      <c r="G404">
        <v>1</v>
      </c>
      <c r="H404">
        <v>14.679</v>
      </c>
      <c r="I404" s="1">
        <v>43500</v>
      </c>
      <c r="J404" s="2">
        <v>0.56805555555555554</v>
      </c>
      <c r="K404" t="s">
        <v>19</v>
      </c>
      <c r="L404">
        <v>13.98</v>
      </c>
      <c r="M404">
        <v>4.7619047620000003</v>
      </c>
      <c r="N404">
        <v>0.69899999999999995</v>
      </c>
    </row>
    <row r="405" spans="1:14" x14ac:dyDescent="0.3">
      <c r="A405" t="s">
        <v>433</v>
      </c>
      <c r="B405" t="s">
        <v>37</v>
      </c>
      <c r="C405" t="s">
        <v>22</v>
      </c>
      <c r="D405" t="s">
        <v>17</v>
      </c>
      <c r="E405" t="s">
        <v>40</v>
      </c>
      <c r="F405">
        <v>39.75</v>
      </c>
      <c r="G405">
        <v>5</v>
      </c>
      <c r="H405">
        <v>208.6875</v>
      </c>
      <c r="I405" s="1">
        <v>43518</v>
      </c>
      <c r="J405" s="2">
        <v>0.4465277777777778</v>
      </c>
      <c r="K405" t="s">
        <v>19</v>
      </c>
      <c r="L405">
        <v>198.75</v>
      </c>
      <c r="M405">
        <v>4.7619047620000003</v>
      </c>
      <c r="N405">
        <v>9.9375</v>
      </c>
    </row>
    <row r="406" spans="1:14" x14ac:dyDescent="0.3">
      <c r="A406" t="s">
        <v>434</v>
      </c>
      <c r="B406" t="s">
        <v>21</v>
      </c>
      <c r="C406" t="s">
        <v>16</v>
      </c>
      <c r="D406" t="s">
        <v>17</v>
      </c>
      <c r="E406" t="s">
        <v>40</v>
      </c>
      <c r="F406">
        <v>97.79</v>
      </c>
      <c r="G406">
        <v>7</v>
      </c>
      <c r="H406">
        <v>718.75649999999996</v>
      </c>
      <c r="I406" s="1">
        <v>43512</v>
      </c>
      <c r="J406" s="2">
        <v>0.72916666666666663</v>
      </c>
      <c r="K406" t="s">
        <v>19</v>
      </c>
      <c r="L406">
        <v>684.53</v>
      </c>
      <c r="M406">
        <v>4.7619047620000003</v>
      </c>
      <c r="N406">
        <v>34.226500000000001</v>
      </c>
    </row>
    <row r="407" spans="1:14" x14ac:dyDescent="0.3">
      <c r="A407" t="s">
        <v>435</v>
      </c>
      <c r="B407" t="s">
        <v>15</v>
      </c>
      <c r="C407" t="s">
        <v>16</v>
      </c>
      <c r="D407" t="s">
        <v>26</v>
      </c>
      <c r="E407" t="s">
        <v>31</v>
      </c>
      <c r="F407">
        <v>67.260000000000005</v>
      </c>
      <c r="G407">
        <v>4</v>
      </c>
      <c r="H407">
        <v>282.49200000000002</v>
      </c>
      <c r="I407" s="1">
        <v>43484</v>
      </c>
      <c r="J407" s="2">
        <v>0.64444444444444449</v>
      </c>
      <c r="K407" t="s">
        <v>28</v>
      </c>
      <c r="L407">
        <v>269.04000000000002</v>
      </c>
      <c r="M407">
        <v>4.7619047620000003</v>
      </c>
      <c r="N407">
        <v>13.452</v>
      </c>
    </row>
    <row r="408" spans="1:14" x14ac:dyDescent="0.3">
      <c r="A408" t="s">
        <v>436</v>
      </c>
      <c r="B408" t="s">
        <v>15</v>
      </c>
      <c r="C408" t="s">
        <v>22</v>
      </c>
      <c r="D408" t="s">
        <v>26</v>
      </c>
      <c r="E408" t="s">
        <v>38</v>
      </c>
      <c r="F408">
        <v>13.79</v>
      </c>
      <c r="G408">
        <v>5</v>
      </c>
      <c r="H408">
        <v>72.397499999999994</v>
      </c>
      <c r="I408" s="1">
        <v>43476</v>
      </c>
      <c r="J408" s="2">
        <v>0.79652777777777783</v>
      </c>
      <c r="K408" t="s">
        <v>28</v>
      </c>
      <c r="L408">
        <v>68.95</v>
      </c>
      <c r="M408">
        <v>4.7619047620000003</v>
      </c>
      <c r="N408">
        <v>3.4474999999999998</v>
      </c>
    </row>
    <row r="409" spans="1:14" x14ac:dyDescent="0.3">
      <c r="A409" t="s">
        <v>437</v>
      </c>
      <c r="B409" t="s">
        <v>37</v>
      </c>
      <c r="C409" t="s">
        <v>16</v>
      </c>
      <c r="D409" t="s">
        <v>17</v>
      </c>
      <c r="E409" t="s">
        <v>40</v>
      </c>
      <c r="F409">
        <v>68.709999999999994</v>
      </c>
      <c r="G409">
        <v>4</v>
      </c>
      <c r="H409">
        <v>288.58199999999999</v>
      </c>
      <c r="I409" s="1">
        <v>43469</v>
      </c>
      <c r="J409" s="2">
        <v>0.79236111111111107</v>
      </c>
      <c r="K409" t="s">
        <v>24</v>
      </c>
      <c r="L409">
        <v>274.83999999999997</v>
      </c>
      <c r="M409">
        <v>4.7619047620000003</v>
      </c>
      <c r="N409">
        <v>13.742000000000001</v>
      </c>
    </row>
    <row r="410" spans="1:14" x14ac:dyDescent="0.3">
      <c r="A410" t="s">
        <v>438</v>
      </c>
      <c r="B410" t="s">
        <v>15</v>
      </c>
      <c r="C410" t="s">
        <v>22</v>
      </c>
      <c r="D410" t="s">
        <v>17</v>
      </c>
      <c r="E410" t="s">
        <v>27</v>
      </c>
      <c r="F410">
        <v>56.53</v>
      </c>
      <c r="G410">
        <v>4</v>
      </c>
      <c r="H410">
        <v>237.42599999999999</v>
      </c>
      <c r="I410" s="1">
        <v>43528</v>
      </c>
      <c r="J410" s="2">
        <v>0.82500000000000007</v>
      </c>
      <c r="K410" t="s">
        <v>19</v>
      </c>
      <c r="L410">
        <v>226.12</v>
      </c>
      <c r="M410">
        <v>4.7619047620000003</v>
      </c>
      <c r="N410">
        <v>11.305999999999999</v>
      </c>
    </row>
    <row r="411" spans="1:14" x14ac:dyDescent="0.3">
      <c r="A411" t="s">
        <v>439</v>
      </c>
      <c r="B411" t="s">
        <v>21</v>
      </c>
      <c r="C411" t="s">
        <v>22</v>
      </c>
      <c r="D411" t="s">
        <v>17</v>
      </c>
      <c r="E411" t="s">
        <v>40</v>
      </c>
      <c r="F411">
        <v>23.82</v>
      </c>
      <c r="G411">
        <v>5</v>
      </c>
      <c r="H411">
        <v>125.05500000000001</v>
      </c>
      <c r="I411" s="1">
        <v>43493</v>
      </c>
      <c r="J411" s="2">
        <v>0.80833333333333324</v>
      </c>
      <c r="K411" t="s">
        <v>19</v>
      </c>
      <c r="L411">
        <v>119.1</v>
      </c>
      <c r="M411">
        <v>4.7619047620000003</v>
      </c>
      <c r="N411">
        <v>5.9550000000000001</v>
      </c>
    </row>
    <row r="412" spans="1:14" x14ac:dyDescent="0.3">
      <c r="A412" t="s">
        <v>440</v>
      </c>
      <c r="B412" t="s">
        <v>37</v>
      </c>
      <c r="C412" t="s">
        <v>22</v>
      </c>
      <c r="D412" t="s">
        <v>17</v>
      </c>
      <c r="E412" t="s">
        <v>18</v>
      </c>
      <c r="F412">
        <v>34.21</v>
      </c>
      <c r="G412">
        <v>10</v>
      </c>
      <c r="H412">
        <v>359.20499999999998</v>
      </c>
      <c r="I412" s="1">
        <v>43467</v>
      </c>
      <c r="J412" s="2">
        <v>0.54166666666666663</v>
      </c>
      <c r="K412" t="s">
        <v>24</v>
      </c>
      <c r="L412">
        <v>342.1</v>
      </c>
      <c r="M412">
        <v>4.7619047620000003</v>
      </c>
      <c r="N412">
        <v>17.105</v>
      </c>
    </row>
    <row r="413" spans="1:14" x14ac:dyDescent="0.3">
      <c r="A413" t="s">
        <v>441</v>
      </c>
      <c r="B413" t="s">
        <v>37</v>
      </c>
      <c r="C413" t="s">
        <v>22</v>
      </c>
      <c r="D413" t="s">
        <v>26</v>
      </c>
      <c r="E413" t="s">
        <v>31</v>
      </c>
      <c r="F413">
        <v>21.87</v>
      </c>
      <c r="G413">
        <v>2</v>
      </c>
      <c r="H413">
        <v>45.927</v>
      </c>
      <c r="I413" s="1">
        <v>43490</v>
      </c>
      <c r="J413" s="2">
        <v>0.60347222222222219</v>
      </c>
      <c r="K413" t="s">
        <v>19</v>
      </c>
      <c r="L413">
        <v>43.74</v>
      </c>
      <c r="M413">
        <v>4.7619047620000003</v>
      </c>
      <c r="N413">
        <v>2.1869999999999998</v>
      </c>
    </row>
    <row r="414" spans="1:14" x14ac:dyDescent="0.3">
      <c r="A414" t="s">
        <v>442</v>
      </c>
      <c r="B414" t="s">
        <v>15</v>
      </c>
      <c r="C414" t="s">
        <v>16</v>
      </c>
      <c r="D414" t="s">
        <v>26</v>
      </c>
      <c r="E414" t="s">
        <v>18</v>
      </c>
      <c r="F414">
        <v>20.97</v>
      </c>
      <c r="G414">
        <v>5</v>
      </c>
      <c r="H414">
        <v>110.0925</v>
      </c>
      <c r="I414" s="1">
        <v>43469</v>
      </c>
      <c r="J414" s="2">
        <v>0.55625000000000002</v>
      </c>
      <c r="K414" t="s">
        <v>24</v>
      </c>
      <c r="L414">
        <v>104.85</v>
      </c>
      <c r="M414">
        <v>4.7619047620000003</v>
      </c>
      <c r="N414">
        <v>5.2424999999999997</v>
      </c>
    </row>
    <row r="415" spans="1:14" x14ac:dyDescent="0.3">
      <c r="A415" t="s">
        <v>443</v>
      </c>
      <c r="B415" t="s">
        <v>15</v>
      </c>
      <c r="C415" t="s">
        <v>22</v>
      </c>
      <c r="D415" t="s">
        <v>26</v>
      </c>
      <c r="E415" t="s">
        <v>31</v>
      </c>
      <c r="F415">
        <v>25.84</v>
      </c>
      <c r="G415">
        <v>3</v>
      </c>
      <c r="H415">
        <v>81.396000000000001</v>
      </c>
      <c r="I415" s="1">
        <v>43534</v>
      </c>
      <c r="J415" s="2">
        <v>0.78819444444444453</v>
      </c>
      <c r="K415" t="s">
        <v>19</v>
      </c>
      <c r="L415">
        <v>77.52</v>
      </c>
      <c r="M415">
        <v>4.7619047620000003</v>
      </c>
      <c r="N415">
        <v>3.8759999999999999</v>
      </c>
    </row>
    <row r="416" spans="1:14" x14ac:dyDescent="0.3">
      <c r="A416" t="s">
        <v>444</v>
      </c>
      <c r="B416" t="s">
        <v>15</v>
      </c>
      <c r="C416" t="s">
        <v>22</v>
      </c>
      <c r="D416" t="s">
        <v>26</v>
      </c>
      <c r="E416" t="s">
        <v>27</v>
      </c>
      <c r="F416">
        <v>50.93</v>
      </c>
      <c r="G416">
        <v>8</v>
      </c>
      <c r="H416">
        <v>427.81200000000001</v>
      </c>
      <c r="I416" s="1">
        <v>43546</v>
      </c>
      <c r="J416" s="2">
        <v>0.81666666666666676</v>
      </c>
      <c r="K416" t="s">
        <v>19</v>
      </c>
      <c r="L416">
        <v>407.44</v>
      </c>
      <c r="M416">
        <v>4.7619047620000003</v>
      </c>
      <c r="N416">
        <v>20.372</v>
      </c>
    </row>
    <row r="417" spans="1:14" x14ac:dyDescent="0.3">
      <c r="A417" t="s">
        <v>445</v>
      </c>
      <c r="B417" t="s">
        <v>37</v>
      </c>
      <c r="C417" t="s">
        <v>22</v>
      </c>
      <c r="D417" t="s">
        <v>26</v>
      </c>
      <c r="E417" t="s">
        <v>18</v>
      </c>
      <c r="F417">
        <v>96.11</v>
      </c>
      <c r="G417">
        <v>1</v>
      </c>
      <c r="H417">
        <v>100.91549999999999</v>
      </c>
      <c r="I417" s="1">
        <v>43490</v>
      </c>
      <c r="J417" s="2">
        <v>0.68611111111111101</v>
      </c>
      <c r="K417" t="s">
        <v>19</v>
      </c>
      <c r="L417">
        <v>96.11</v>
      </c>
      <c r="M417">
        <v>4.7619047620000003</v>
      </c>
      <c r="N417">
        <v>4.8055000000000003</v>
      </c>
    </row>
    <row r="418" spans="1:14" x14ac:dyDescent="0.3">
      <c r="A418" t="s">
        <v>446</v>
      </c>
      <c r="B418" t="s">
        <v>21</v>
      </c>
      <c r="C418" t="s">
        <v>22</v>
      </c>
      <c r="D418" t="s">
        <v>17</v>
      </c>
      <c r="E418" t="s">
        <v>27</v>
      </c>
      <c r="F418">
        <v>45.38</v>
      </c>
      <c r="G418">
        <v>4</v>
      </c>
      <c r="H418">
        <v>190.596</v>
      </c>
      <c r="I418" s="1">
        <v>43473</v>
      </c>
      <c r="J418" s="2">
        <v>0.57500000000000007</v>
      </c>
      <c r="K418" t="s">
        <v>28</v>
      </c>
      <c r="L418">
        <v>181.52</v>
      </c>
      <c r="M418">
        <v>4.7619047620000003</v>
      </c>
      <c r="N418">
        <v>9.0760000000000005</v>
      </c>
    </row>
    <row r="419" spans="1:14" x14ac:dyDescent="0.3">
      <c r="A419" t="s">
        <v>447</v>
      </c>
      <c r="B419" t="s">
        <v>21</v>
      </c>
      <c r="C419" t="s">
        <v>16</v>
      </c>
      <c r="D419" t="s">
        <v>17</v>
      </c>
      <c r="E419" t="s">
        <v>18</v>
      </c>
      <c r="F419">
        <v>81.510000000000005</v>
      </c>
      <c r="G419">
        <v>1</v>
      </c>
      <c r="H419">
        <v>85.585499999999996</v>
      </c>
      <c r="I419" s="1">
        <v>43487</v>
      </c>
      <c r="J419" s="2">
        <v>0.45624999999999999</v>
      </c>
      <c r="K419" t="s">
        <v>19</v>
      </c>
      <c r="L419">
        <v>81.510000000000005</v>
      </c>
      <c r="M419">
        <v>4.7619047620000003</v>
      </c>
      <c r="N419">
        <v>4.0754999999999999</v>
      </c>
    </row>
    <row r="420" spans="1:14" x14ac:dyDescent="0.3">
      <c r="A420" t="s">
        <v>448</v>
      </c>
      <c r="B420" t="s">
        <v>37</v>
      </c>
      <c r="C420" t="s">
        <v>22</v>
      </c>
      <c r="D420" t="s">
        <v>17</v>
      </c>
      <c r="E420" t="s">
        <v>18</v>
      </c>
      <c r="F420">
        <v>57.22</v>
      </c>
      <c r="G420">
        <v>2</v>
      </c>
      <c r="H420">
        <v>120.16200000000001</v>
      </c>
      <c r="I420" s="1">
        <v>43477</v>
      </c>
      <c r="J420" s="2">
        <v>0.71736111111111101</v>
      </c>
      <c r="K420" t="s">
        <v>19</v>
      </c>
      <c r="L420">
        <v>114.44</v>
      </c>
      <c r="M420">
        <v>4.7619047620000003</v>
      </c>
      <c r="N420">
        <v>5.7220000000000004</v>
      </c>
    </row>
    <row r="421" spans="1:14" x14ac:dyDescent="0.3">
      <c r="A421" t="s">
        <v>449</v>
      </c>
      <c r="B421" t="s">
        <v>15</v>
      </c>
      <c r="C421" t="s">
        <v>16</v>
      </c>
      <c r="D421" t="s">
        <v>17</v>
      </c>
      <c r="E421" t="s">
        <v>23</v>
      </c>
      <c r="F421">
        <v>25.22</v>
      </c>
      <c r="G421">
        <v>7</v>
      </c>
      <c r="H421">
        <v>185.36699999999999</v>
      </c>
      <c r="I421" s="1">
        <v>43500</v>
      </c>
      <c r="J421" s="2">
        <v>0.43263888888888885</v>
      </c>
      <c r="K421" t="s">
        <v>24</v>
      </c>
      <c r="L421">
        <v>176.54</v>
      </c>
      <c r="M421">
        <v>4.7619047620000003</v>
      </c>
      <c r="N421">
        <v>8.827</v>
      </c>
    </row>
    <row r="422" spans="1:14" x14ac:dyDescent="0.3">
      <c r="A422" t="s">
        <v>450</v>
      </c>
      <c r="B422" t="s">
        <v>21</v>
      </c>
      <c r="C422" t="s">
        <v>16</v>
      </c>
      <c r="D422" t="s">
        <v>17</v>
      </c>
      <c r="E422" t="s">
        <v>38</v>
      </c>
      <c r="F422">
        <v>38.6</v>
      </c>
      <c r="G422">
        <v>3</v>
      </c>
      <c r="H422">
        <v>121.59</v>
      </c>
      <c r="I422" s="1">
        <v>43552</v>
      </c>
      <c r="J422" s="2">
        <v>0.58124999999999993</v>
      </c>
      <c r="K422" t="s">
        <v>19</v>
      </c>
      <c r="L422">
        <v>115.8</v>
      </c>
      <c r="M422">
        <v>4.7619047620000003</v>
      </c>
      <c r="N422">
        <v>5.79</v>
      </c>
    </row>
    <row r="423" spans="1:14" x14ac:dyDescent="0.3">
      <c r="A423" t="s">
        <v>451</v>
      </c>
      <c r="B423" t="s">
        <v>21</v>
      </c>
      <c r="C423" t="s">
        <v>22</v>
      </c>
      <c r="D423" t="s">
        <v>17</v>
      </c>
      <c r="E423" t="s">
        <v>23</v>
      </c>
      <c r="F423">
        <v>84.05</v>
      </c>
      <c r="G423">
        <v>3</v>
      </c>
      <c r="H423">
        <v>264.75749999999999</v>
      </c>
      <c r="I423" s="1">
        <v>43488</v>
      </c>
      <c r="J423" s="2">
        <v>0.56180555555555556</v>
      </c>
      <c r="K423" t="s">
        <v>24</v>
      </c>
      <c r="L423">
        <v>252.15</v>
      </c>
      <c r="M423">
        <v>4.7619047620000003</v>
      </c>
      <c r="N423">
        <v>12.6075</v>
      </c>
    </row>
    <row r="424" spans="1:14" x14ac:dyDescent="0.3">
      <c r="A424" t="s">
        <v>452</v>
      </c>
      <c r="B424" t="s">
        <v>21</v>
      </c>
      <c r="C424" t="s">
        <v>16</v>
      </c>
      <c r="D424" t="s">
        <v>17</v>
      </c>
      <c r="E424" t="s">
        <v>40</v>
      </c>
      <c r="F424">
        <v>97.21</v>
      </c>
      <c r="G424">
        <v>10</v>
      </c>
      <c r="H424">
        <v>1020.705</v>
      </c>
      <c r="I424" s="1">
        <v>43504</v>
      </c>
      <c r="J424" s="2">
        <v>0.54166666666666663</v>
      </c>
      <c r="K424" t="s">
        <v>28</v>
      </c>
      <c r="L424">
        <v>972.1</v>
      </c>
      <c r="M424">
        <v>4.7619047620000003</v>
      </c>
      <c r="N424">
        <v>48.604999999999997</v>
      </c>
    </row>
    <row r="425" spans="1:14" x14ac:dyDescent="0.3">
      <c r="A425" t="s">
        <v>453</v>
      </c>
      <c r="B425" t="s">
        <v>37</v>
      </c>
      <c r="C425" t="s">
        <v>16</v>
      </c>
      <c r="D425" t="s">
        <v>26</v>
      </c>
      <c r="E425" t="s">
        <v>40</v>
      </c>
      <c r="F425">
        <v>25.42</v>
      </c>
      <c r="G425">
        <v>8</v>
      </c>
      <c r="H425">
        <v>213.52799999999999</v>
      </c>
      <c r="I425" s="1">
        <v>43543</v>
      </c>
      <c r="J425" s="2">
        <v>0.8208333333333333</v>
      </c>
      <c r="K425" t="s">
        <v>28</v>
      </c>
      <c r="L425">
        <v>203.36</v>
      </c>
      <c r="M425">
        <v>4.7619047620000003</v>
      </c>
      <c r="N425">
        <v>10.167999999999999</v>
      </c>
    </row>
    <row r="426" spans="1:14" x14ac:dyDescent="0.3">
      <c r="A426" t="s">
        <v>454</v>
      </c>
      <c r="B426" t="s">
        <v>21</v>
      </c>
      <c r="C426" t="s">
        <v>22</v>
      </c>
      <c r="D426" t="s">
        <v>26</v>
      </c>
      <c r="E426" t="s">
        <v>40</v>
      </c>
      <c r="F426">
        <v>16.28</v>
      </c>
      <c r="G426">
        <v>1</v>
      </c>
      <c r="H426">
        <v>17.094000000000001</v>
      </c>
      <c r="I426" s="1">
        <v>43533</v>
      </c>
      <c r="J426" s="2">
        <v>0.65</v>
      </c>
      <c r="K426" t="s">
        <v>24</v>
      </c>
      <c r="L426">
        <v>16.28</v>
      </c>
      <c r="M426">
        <v>4.7619047620000003</v>
      </c>
      <c r="N426">
        <v>0.81399999999999995</v>
      </c>
    </row>
    <row r="427" spans="1:14" x14ac:dyDescent="0.3">
      <c r="A427" t="s">
        <v>455</v>
      </c>
      <c r="B427" t="s">
        <v>37</v>
      </c>
      <c r="C427" t="s">
        <v>16</v>
      </c>
      <c r="D427" t="s">
        <v>26</v>
      </c>
      <c r="E427" t="s">
        <v>40</v>
      </c>
      <c r="F427">
        <v>40.61</v>
      </c>
      <c r="G427">
        <v>9</v>
      </c>
      <c r="H427">
        <v>383.7645</v>
      </c>
      <c r="I427" s="1">
        <v>43467</v>
      </c>
      <c r="J427" s="2">
        <v>0.56944444444444442</v>
      </c>
      <c r="K427" t="s">
        <v>24</v>
      </c>
      <c r="L427">
        <v>365.49</v>
      </c>
      <c r="M427">
        <v>4.7619047620000003</v>
      </c>
      <c r="N427">
        <v>18.2745</v>
      </c>
    </row>
    <row r="428" spans="1:14" x14ac:dyDescent="0.3">
      <c r="A428" t="s">
        <v>456</v>
      </c>
      <c r="B428" t="s">
        <v>15</v>
      </c>
      <c r="C428" t="s">
        <v>16</v>
      </c>
      <c r="D428" t="s">
        <v>26</v>
      </c>
      <c r="E428" t="s">
        <v>18</v>
      </c>
      <c r="F428">
        <v>53.17</v>
      </c>
      <c r="G428">
        <v>7</v>
      </c>
      <c r="H428">
        <v>390.79950000000002</v>
      </c>
      <c r="I428" s="1">
        <v>43486</v>
      </c>
      <c r="J428" s="2">
        <v>0.75069444444444444</v>
      </c>
      <c r="K428" t="s">
        <v>24</v>
      </c>
      <c r="L428">
        <v>372.19</v>
      </c>
      <c r="M428">
        <v>4.7619047620000003</v>
      </c>
      <c r="N428">
        <v>18.609500000000001</v>
      </c>
    </row>
    <row r="429" spans="1:14" x14ac:dyDescent="0.3">
      <c r="A429" t="s">
        <v>457</v>
      </c>
      <c r="B429" t="s">
        <v>37</v>
      </c>
      <c r="C429" t="s">
        <v>16</v>
      </c>
      <c r="D429" t="s">
        <v>17</v>
      </c>
      <c r="E429" t="s">
        <v>38</v>
      </c>
      <c r="F429">
        <v>20.87</v>
      </c>
      <c r="G429">
        <v>3</v>
      </c>
      <c r="H429">
        <v>65.740499999999997</v>
      </c>
      <c r="I429" s="1">
        <v>43544</v>
      </c>
      <c r="J429" s="2">
        <v>0.57847222222222217</v>
      </c>
      <c r="K429" t="s">
        <v>28</v>
      </c>
      <c r="L429">
        <v>62.61</v>
      </c>
      <c r="M429">
        <v>4.7619047620000003</v>
      </c>
      <c r="N429">
        <v>3.1305000000000001</v>
      </c>
    </row>
    <row r="430" spans="1:14" x14ac:dyDescent="0.3">
      <c r="A430" t="s">
        <v>458</v>
      </c>
      <c r="B430" t="s">
        <v>37</v>
      </c>
      <c r="C430" t="s">
        <v>22</v>
      </c>
      <c r="D430" t="s">
        <v>26</v>
      </c>
      <c r="E430" t="s">
        <v>31</v>
      </c>
      <c r="F430">
        <v>67.27</v>
      </c>
      <c r="G430">
        <v>5</v>
      </c>
      <c r="H430">
        <v>353.16750000000002</v>
      </c>
      <c r="I430" s="1">
        <v>43523</v>
      </c>
      <c r="J430" s="2">
        <v>0.7270833333333333</v>
      </c>
      <c r="K430" t="s">
        <v>24</v>
      </c>
      <c r="L430">
        <v>336.35</v>
      </c>
      <c r="M430">
        <v>4.7619047620000003</v>
      </c>
      <c r="N430">
        <v>16.817499999999999</v>
      </c>
    </row>
    <row r="431" spans="1:14" x14ac:dyDescent="0.3">
      <c r="A431" t="s">
        <v>459</v>
      </c>
      <c r="B431" t="s">
        <v>15</v>
      </c>
      <c r="C431" t="s">
        <v>16</v>
      </c>
      <c r="D431" t="s">
        <v>17</v>
      </c>
      <c r="E431" t="s">
        <v>27</v>
      </c>
      <c r="F431">
        <v>90.65</v>
      </c>
      <c r="G431">
        <v>10</v>
      </c>
      <c r="H431">
        <v>951.82500000000005</v>
      </c>
      <c r="I431" s="1">
        <v>43532</v>
      </c>
      <c r="J431" s="2">
        <v>0.45347222222222222</v>
      </c>
      <c r="K431" t="s">
        <v>19</v>
      </c>
      <c r="L431">
        <v>906.5</v>
      </c>
      <c r="M431">
        <v>4.7619047620000003</v>
      </c>
      <c r="N431">
        <v>45.325000000000003</v>
      </c>
    </row>
    <row r="432" spans="1:14" x14ac:dyDescent="0.3">
      <c r="A432" t="s">
        <v>460</v>
      </c>
      <c r="B432" t="s">
        <v>37</v>
      </c>
      <c r="C432" t="s">
        <v>22</v>
      </c>
      <c r="D432" t="s">
        <v>26</v>
      </c>
      <c r="E432" t="s">
        <v>40</v>
      </c>
      <c r="F432">
        <v>69.08</v>
      </c>
      <c r="G432">
        <v>2</v>
      </c>
      <c r="H432">
        <v>145.06800000000001</v>
      </c>
      <c r="I432" s="1">
        <v>43496</v>
      </c>
      <c r="J432" s="2">
        <v>0.82500000000000007</v>
      </c>
      <c r="K432" t="s">
        <v>28</v>
      </c>
      <c r="L432">
        <v>138.16</v>
      </c>
      <c r="M432">
        <v>4.7619047620000003</v>
      </c>
      <c r="N432">
        <v>6.9080000000000004</v>
      </c>
    </row>
    <row r="433" spans="1:14" x14ac:dyDescent="0.3">
      <c r="A433" t="s">
        <v>461</v>
      </c>
      <c r="B433" t="s">
        <v>21</v>
      </c>
      <c r="C433" t="s">
        <v>22</v>
      </c>
      <c r="D433" t="s">
        <v>26</v>
      </c>
      <c r="E433" t="s">
        <v>38</v>
      </c>
      <c r="F433">
        <v>43.27</v>
      </c>
      <c r="G433">
        <v>2</v>
      </c>
      <c r="H433">
        <v>90.867000000000004</v>
      </c>
      <c r="I433" s="1">
        <v>43532</v>
      </c>
      <c r="J433" s="2">
        <v>0.70347222222222217</v>
      </c>
      <c r="K433" t="s">
        <v>19</v>
      </c>
      <c r="L433">
        <v>86.54</v>
      </c>
      <c r="M433">
        <v>4.7619047620000003</v>
      </c>
      <c r="N433">
        <v>4.327</v>
      </c>
    </row>
    <row r="434" spans="1:14" x14ac:dyDescent="0.3">
      <c r="A434" t="s">
        <v>462</v>
      </c>
      <c r="B434" t="s">
        <v>15</v>
      </c>
      <c r="C434" t="s">
        <v>22</v>
      </c>
      <c r="D434" t="s">
        <v>17</v>
      </c>
      <c r="E434" t="s">
        <v>23</v>
      </c>
      <c r="F434">
        <v>23.46</v>
      </c>
      <c r="G434">
        <v>6</v>
      </c>
      <c r="H434">
        <v>147.798</v>
      </c>
      <c r="I434" s="1">
        <v>43478</v>
      </c>
      <c r="J434" s="2">
        <v>0.80138888888888893</v>
      </c>
      <c r="K434" t="s">
        <v>19</v>
      </c>
      <c r="L434">
        <v>140.76</v>
      </c>
      <c r="M434">
        <v>4.7619047620000003</v>
      </c>
      <c r="N434">
        <v>7.0380000000000003</v>
      </c>
    </row>
    <row r="435" spans="1:14" x14ac:dyDescent="0.3">
      <c r="A435" t="s">
        <v>463</v>
      </c>
      <c r="B435" t="s">
        <v>37</v>
      </c>
      <c r="C435" t="s">
        <v>22</v>
      </c>
      <c r="D435" t="s">
        <v>26</v>
      </c>
      <c r="E435" t="s">
        <v>40</v>
      </c>
      <c r="F435">
        <v>95.54</v>
      </c>
      <c r="G435">
        <v>7</v>
      </c>
      <c r="H435">
        <v>702.21900000000005</v>
      </c>
      <c r="I435" s="1">
        <v>43533</v>
      </c>
      <c r="J435" s="2">
        <v>0.60833333333333328</v>
      </c>
      <c r="K435" t="s">
        <v>28</v>
      </c>
      <c r="L435">
        <v>668.78</v>
      </c>
      <c r="M435">
        <v>4.7619047620000003</v>
      </c>
      <c r="N435">
        <v>33.439</v>
      </c>
    </row>
    <row r="436" spans="1:14" x14ac:dyDescent="0.3">
      <c r="A436" t="s">
        <v>464</v>
      </c>
      <c r="B436" t="s">
        <v>37</v>
      </c>
      <c r="C436" t="s">
        <v>22</v>
      </c>
      <c r="D436" t="s">
        <v>17</v>
      </c>
      <c r="E436" t="s">
        <v>40</v>
      </c>
      <c r="F436">
        <v>47.44</v>
      </c>
      <c r="G436">
        <v>1</v>
      </c>
      <c r="H436">
        <v>49.811999999999998</v>
      </c>
      <c r="I436" s="1">
        <v>43518</v>
      </c>
      <c r="J436" s="2">
        <v>0.7631944444444444</v>
      </c>
      <c r="K436" t="s">
        <v>28</v>
      </c>
      <c r="L436">
        <v>47.44</v>
      </c>
      <c r="M436">
        <v>4.7619047620000003</v>
      </c>
      <c r="N436">
        <v>2.3719999999999999</v>
      </c>
    </row>
    <row r="437" spans="1:14" x14ac:dyDescent="0.3">
      <c r="A437" t="s">
        <v>465</v>
      </c>
      <c r="B437" t="s">
        <v>21</v>
      </c>
      <c r="C437" t="s">
        <v>22</v>
      </c>
      <c r="D437" t="s">
        <v>26</v>
      </c>
      <c r="E437" t="s">
        <v>31</v>
      </c>
      <c r="F437">
        <v>99.24</v>
      </c>
      <c r="G437">
        <v>9</v>
      </c>
      <c r="H437">
        <v>937.81799999999998</v>
      </c>
      <c r="I437" s="1">
        <v>43543</v>
      </c>
      <c r="J437" s="2">
        <v>0.79791666666666661</v>
      </c>
      <c r="K437" t="s">
        <v>19</v>
      </c>
      <c r="L437">
        <v>893.16</v>
      </c>
      <c r="M437">
        <v>4.7619047620000003</v>
      </c>
      <c r="N437">
        <v>44.658000000000001</v>
      </c>
    </row>
    <row r="438" spans="1:14" x14ac:dyDescent="0.3">
      <c r="A438" t="s">
        <v>466</v>
      </c>
      <c r="B438" t="s">
        <v>21</v>
      </c>
      <c r="C438" t="s">
        <v>16</v>
      </c>
      <c r="D438" t="s">
        <v>26</v>
      </c>
      <c r="E438" t="s">
        <v>31</v>
      </c>
      <c r="F438">
        <v>82.93</v>
      </c>
      <c r="G438">
        <v>4</v>
      </c>
      <c r="H438">
        <v>348.30599999999998</v>
      </c>
      <c r="I438" s="1">
        <v>43485</v>
      </c>
      <c r="J438" s="2">
        <v>0.70208333333333339</v>
      </c>
      <c r="K438" t="s">
        <v>19</v>
      </c>
      <c r="L438">
        <v>331.72</v>
      </c>
      <c r="M438">
        <v>4.7619047620000003</v>
      </c>
      <c r="N438">
        <v>16.585999999999999</v>
      </c>
    </row>
    <row r="439" spans="1:14" x14ac:dyDescent="0.3">
      <c r="A439" t="s">
        <v>467</v>
      </c>
      <c r="B439" t="s">
        <v>15</v>
      </c>
      <c r="C439" t="s">
        <v>22</v>
      </c>
      <c r="D439" t="s">
        <v>26</v>
      </c>
      <c r="E439" t="s">
        <v>27</v>
      </c>
      <c r="F439">
        <v>33.99</v>
      </c>
      <c r="G439">
        <v>6</v>
      </c>
      <c r="H439">
        <v>214.137</v>
      </c>
      <c r="I439" s="1">
        <v>43532</v>
      </c>
      <c r="J439" s="2">
        <v>0.65069444444444446</v>
      </c>
      <c r="K439" t="s">
        <v>28</v>
      </c>
      <c r="L439">
        <v>203.94</v>
      </c>
      <c r="M439">
        <v>4.7619047620000003</v>
      </c>
      <c r="N439">
        <v>10.196999999999999</v>
      </c>
    </row>
    <row r="440" spans="1:14" x14ac:dyDescent="0.3">
      <c r="A440" t="s">
        <v>468</v>
      </c>
      <c r="B440" t="s">
        <v>21</v>
      </c>
      <c r="C440" t="s">
        <v>16</v>
      </c>
      <c r="D440" t="s">
        <v>26</v>
      </c>
      <c r="E440" t="s">
        <v>38</v>
      </c>
      <c r="F440">
        <v>17.04</v>
      </c>
      <c r="G440">
        <v>4</v>
      </c>
      <c r="H440">
        <v>71.567999999999998</v>
      </c>
      <c r="I440" s="1">
        <v>43532</v>
      </c>
      <c r="J440" s="2">
        <v>0.84375</v>
      </c>
      <c r="K440" t="s">
        <v>19</v>
      </c>
      <c r="L440">
        <v>68.16</v>
      </c>
      <c r="M440">
        <v>4.7619047620000003</v>
      </c>
      <c r="N440">
        <v>3.4079999999999999</v>
      </c>
    </row>
    <row r="441" spans="1:14" x14ac:dyDescent="0.3">
      <c r="A441" t="s">
        <v>469</v>
      </c>
      <c r="B441" t="s">
        <v>21</v>
      </c>
      <c r="C441" t="s">
        <v>22</v>
      </c>
      <c r="D441" t="s">
        <v>17</v>
      </c>
      <c r="E441" t="s">
        <v>23</v>
      </c>
      <c r="F441">
        <v>40.86</v>
      </c>
      <c r="G441">
        <v>8</v>
      </c>
      <c r="H441">
        <v>343.22399999999999</v>
      </c>
      <c r="I441" s="1">
        <v>43503</v>
      </c>
      <c r="J441" s="2">
        <v>0.60972222222222217</v>
      </c>
      <c r="K441" t="s">
        <v>28</v>
      </c>
      <c r="L441">
        <v>326.88</v>
      </c>
      <c r="M441">
        <v>4.7619047620000003</v>
      </c>
      <c r="N441">
        <v>16.344000000000001</v>
      </c>
    </row>
    <row r="442" spans="1:14" x14ac:dyDescent="0.3">
      <c r="A442" t="s">
        <v>470</v>
      </c>
      <c r="B442" t="s">
        <v>21</v>
      </c>
      <c r="C442" t="s">
        <v>16</v>
      </c>
      <c r="D442" t="s">
        <v>26</v>
      </c>
      <c r="E442" t="s">
        <v>38</v>
      </c>
      <c r="F442">
        <v>17.440000000000001</v>
      </c>
      <c r="G442">
        <v>5</v>
      </c>
      <c r="H442">
        <v>91.56</v>
      </c>
      <c r="I442" s="1">
        <v>43480</v>
      </c>
      <c r="J442" s="2">
        <v>0.80902777777777779</v>
      </c>
      <c r="K442" t="s">
        <v>24</v>
      </c>
      <c r="L442">
        <v>87.2</v>
      </c>
      <c r="M442">
        <v>4.7619047620000003</v>
      </c>
      <c r="N442">
        <v>4.3600000000000003</v>
      </c>
    </row>
    <row r="443" spans="1:14" x14ac:dyDescent="0.3">
      <c r="A443" t="s">
        <v>471</v>
      </c>
      <c r="B443" t="s">
        <v>37</v>
      </c>
      <c r="C443" t="s">
        <v>16</v>
      </c>
      <c r="D443" t="s">
        <v>17</v>
      </c>
      <c r="E443" t="s">
        <v>31</v>
      </c>
      <c r="F443">
        <v>88.43</v>
      </c>
      <c r="G443">
        <v>8</v>
      </c>
      <c r="H443">
        <v>742.81200000000001</v>
      </c>
      <c r="I443" s="1">
        <v>43546</v>
      </c>
      <c r="J443" s="2">
        <v>0.81597222222222221</v>
      </c>
      <c r="K443" t="s">
        <v>28</v>
      </c>
      <c r="L443">
        <v>707.44</v>
      </c>
      <c r="M443">
        <v>4.7619047620000003</v>
      </c>
      <c r="N443">
        <v>35.372</v>
      </c>
    </row>
    <row r="444" spans="1:14" x14ac:dyDescent="0.3">
      <c r="A444" t="s">
        <v>472</v>
      </c>
      <c r="B444" t="s">
        <v>15</v>
      </c>
      <c r="C444" t="s">
        <v>16</v>
      </c>
      <c r="D444" t="s">
        <v>17</v>
      </c>
      <c r="E444" t="s">
        <v>27</v>
      </c>
      <c r="F444">
        <v>89.21</v>
      </c>
      <c r="G444">
        <v>9</v>
      </c>
      <c r="H444">
        <v>843.03449999999998</v>
      </c>
      <c r="I444" s="1">
        <v>43480</v>
      </c>
      <c r="J444" s="2">
        <v>0.65416666666666667</v>
      </c>
      <c r="K444" t="s">
        <v>28</v>
      </c>
      <c r="L444">
        <v>802.89</v>
      </c>
      <c r="M444">
        <v>4.7619047620000003</v>
      </c>
      <c r="N444">
        <v>40.144500000000001</v>
      </c>
    </row>
    <row r="445" spans="1:14" x14ac:dyDescent="0.3">
      <c r="A445" t="s">
        <v>473</v>
      </c>
      <c r="B445" t="s">
        <v>21</v>
      </c>
      <c r="C445" t="s">
        <v>22</v>
      </c>
      <c r="D445" t="s">
        <v>26</v>
      </c>
      <c r="E445" t="s">
        <v>40</v>
      </c>
      <c r="F445">
        <v>12.78</v>
      </c>
      <c r="G445">
        <v>1</v>
      </c>
      <c r="H445">
        <v>13.419</v>
      </c>
      <c r="I445" s="1">
        <v>43473</v>
      </c>
      <c r="J445" s="2">
        <v>0.59097222222222223</v>
      </c>
      <c r="K445" t="s">
        <v>19</v>
      </c>
      <c r="L445">
        <v>12.78</v>
      </c>
      <c r="M445">
        <v>4.7619047620000003</v>
      </c>
      <c r="N445">
        <v>0.63900000000000001</v>
      </c>
    </row>
    <row r="446" spans="1:14" x14ac:dyDescent="0.3">
      <c r="A446" t="s">
        <v>474</v>
      </c>
      <c r="B446" t="s">
        <v>15</v>
      </c>
      <c r="C446" t="s">
        <v>22</v>
      </c>
      <c r="D446" t="s">
        <v>17</v>
      </c>
      <c r="E446" t="s">
        <v>31</v>
      </c>
      <c r="F446">
        <v>19.100000000000001</v>
      </c>
      <c r="G446">
        <v>7</v>
      </c>
      <c r="H446">
        <v>140.38499999999999</v>
      </c>
      <c r="I446" s="1">
        <v>43480</v>
      </c>
      <c r="J446" s="2">
        <v>0.4465277777777778</v>
      </c>
      <c r="K446" t="s">
        <v>24</v>
      </c>
      <c r="L446">
        <v>133.69999999999999</v>
      </c>
      <c r="M446">
        <v>4.7619047620000003</v>
      </c>
      <c r="N446">
        <v>6.6849999999999996</v>
      </c>
    </row>
    <row r="447" spans="1:14" x14ac:dyDescent="0.3">
      <c r="A447" t="s">
        <v>475</v>
      </c>
      <c r="B447" t="s">
        <v>37</v>
      </c>
      <c r="C447" t="s">
        <v>16</v>
      </c>
      <c r="D447" t="s">
        <v>17</v>
      </c>
      <c r="E447" t="s">
        <v>18</v>
      </c>
      <c r="F447">
        <v>19.149999999999999</v>
      </c>
      <c r="G447">
        <v>1</v>
      </c>
      <c r="H447">
        <v>20.107500000000002</v>
      </c>
      <c r="I447" s="1">
        <v>43493</v>
      </c>
      <c r="J447" s="2">
        <v>0.74861111111111101</v>
      </c>
      <c r="K447" t="s">
        <v>28</v>
      </c>
      <c r="L447">
        <v>19.149999999999999</v>
      </c>
      <c r="M447">
        <v>4.7619047620000003</v>
      </c>
      <c r="N447">
        <v>0.95750000000000002</v>
      </c>
    </row>
    <row r="448" spans="1:14" x14ac:dyDescent="0.3">
      <c r="A448" t="s">
        <v>476</v>
      </c>
      <c r="B448" t="s">
        <v>21</v>
      </c>
      <c r="C448" t="s">
        <v>16</v>
      </c>
      <c r="D448" t="s">
        <v>26</v>
      </c>
      <c r="E448" t="s">
        <v>38</v>
      </c>
      <c r="F448">
        <v>27.66</v>
      </c>
      <c r="G448">
        <v>10</v>
      </c>
      <c r="H448">
        <v>290.43</v>
      </c>
      <c r="I448" s="1">
        <v>43510</v>
      </c>
      <c r="J448" s="2">
        <v>0.47638888888888892</v>
      </c>
      <c r="K448" t="s">
        <v>28</v>
      </c>
      <c r="L448">
        <v>276.60000000000002</v>
      </c>
      <c r="M448">
        <v>4.7619047620000003</v>
      </c>
      <c r="N448">
        <v>13.83</v>
      </c>
    </row>
    <row r="449" spans="1:14" x14ac:dyDescent="0.3">
      <c r="A449" t="s">
        <v>477</v>
      </c>
      <c r="B449" t="s">
        <v>21</v>
      </c>
      <c r="C449" t="s">
        <v>22</v>
      </c>
      <c r="D449" t="s">
        <v>26</v>
      </c>
      <c r="E449" t="s">
        <v>40</v>
      </c>
      <c r="F449">
        <v>45.74</v>
      </c>
      <c r="G449">
        <v>3</v>
      </c>
      <c r="H449">
        <v>144.08099999999999</v>
      </c>
      <c r="I449" s="1">
        <v>43534</v>
      </c>
      <c r="J449" s="2">
        <v>0.73472222222222217</v>
      </c>
      <c r="K449" t="s">
        <v>28</v>
      </c>
      <c r="L449">
        <v>137.22</v>
      </c>
      <c r="M449">
        <v>4.7619047620000003</v>
      </c>
      <c r="N449">
        <v>6.8609999999999998</v>
      </c>
    </row>
    <row r="450" spans="1:14" x14ac:dyDescent="0.3">
      <c r="A450" t="s">
        <v>478</v>
      </c>
      <c r="B450" t="s">
        <v>37</v>
      </c>
      <c r="C450" t="s">
        <v>16</v>
      </c>
      <c r="D450" t="s">
        <v>17</v>
      </c>
      <c r="E450" t="s">
        <v>18</v>
      </c>
      <c r="F450">
        <v>27.07</v>
      </c>
      <c r="G450">
        <v>1</v>
      </c>
      <c r="H450">
        <v>28.423500000000001</v>
      </c>
      <c r="I450" s="1">
        <v>43477</v>
      </c>
      <c r="J450" s="2">
        <v>0.83819444444444446</v>
      </c>
      <c r="K450" t="s">
        <v>28</v>
      </c>
      <c r="L450">
        <v>27.07</v>
      </c>
      <c r="M450">
        <v>4.7619047620000003</v>
      </c>
      <c r="N450">
        <v>1.3534999999999999</v>
      </c>
    </row>
    <row r="451" spans="1:14" x14ac:dyDescent="0.3">
      <c r="A451" t="s">
        <v>479</v>
      </c>
      <c r="B451" t="s">
        <v>37</v>
      </c>
      <c r="C451" t="s">
        <v>16</v>
      </c>
      <c r="D451" t="s">
        <v>17</v>
      </c>
      <c r="E451" t="s">
        <v>31</v>
      </c>
      <c r="F451">
        <v>39.119999999999997</v>
      </c>
      <c r="G451">
        <v>1</v>
      </c>
      <c r="H451">
        <v>41.076000000000001</v>
      </c>
      <c r="I451" s="1">
        <v>43550</v>
      </c>
      <c r="J451" s="2">
        <v>0.4597222222222222</v>
      </c>
      <c r="K451" t="s">
        <v>28</v>
      </c>
      <c r="L451">
        <v>39.119999999999997</v>
      </c>
      <c r="M451">
        <v>4.7619047620000003</v>
      </c>
      <c r="N451">
        <v>1.956</v>
      </c>
    </row>
    <row r="452" spans="1:14" x14ac:dyDescent="0.3">
      <c r="A452" t="s">
        <v>480</v>
      </c>
      <c r="B452" t="s">
        <v>37</v>
      </c>
      <c r="C452" t="s">
        <v>22</v>
      </c>
      <c r="D452" t="s">
        <v>17</v>
      </c>
      <c r="E452" t="s">
        <v>23</v>
      </c>
      <c r="F452">
        <v>74.709999999999994</v>
      </c>
      <c r="G452">
        <v>6</v>
      </c>
      <c r="H452">
        <v>470.673</v>
      </c>
      <c r="I452" s="1">
        <v>43466</v>
      </c>
      <c r="J452" s="2">
        <v>0.79652777777777783</v>
      </c>
      <c r="K452" t="s">
        <v>24</v>
      </c>
      <c r="L452">
        <v>448.26</v>
      </c>
      <c r="M452">
        <v>4.7619047620000003</v>
      </c>
      <c r="N452">
        <v>22.413</v>
      </c>
    </row>
    <row r="453" spans="1:14" x14ac:dyDescent="0.3">
      <c r="A453" t="s">
        <v>481</v>
      </c>
      <c r="B453" t="s">
        <v>37</v>
      </c>
      <c r="C453" t="s">
        <v>22</v>
      </c>
      <c r="D453" t="s">
        <v>26</v>
      </c>
      <c r="E453" t="s">
        <v>23</v>
      </c>
      <c r="F453">
        <v>22.01</v>
      </c>
      <c r="G453">
        <v>6</v>
      </c>
      <c r="H453">
        <v>138.66300000000001</v>
      </c>
      <c r="I453" s="1">
        <v>43467</v>
      </c>
      <c r="J453" s="2">
        <v>0.78472222222222221</v>
      </c>
      <c r="K453" t="s">
        <v>24</v>
      </c>
      <c r="L453">
        <v>132.06</v>
      </c>
      <c r="M453">
        <v>4.7619047620000003</v>
      </c>
      <c r="N453">
        <v>6.6029999999999998</v>
      </c>
    </row>
    <row r="454" spans="1:14" x14ac:dyDescent="0.3">
      <c r="A454" t="s">
        <v>482</v>
      </c>
      <c r="B454" t="s">
        <v>15</v>
      </c>
      <c r="C454" t="s">
        <v>22</v>
      </c>
      <c r="D454" t="s">
        <v>17</v>
      </c>
      <c r="E454" t="s">
        <v>38</v>
      </c>
      <c r="F454">
        <v>63.61</v>
      </c>
      <c r="G454">
        <v>5</v>
      </c>
      <c r="H454">
        <v>333.95249999999999</v>
      </c>
      <c r="I454" s="1">
        <v>43540</v>
      </c>
      <c r="J454" s="2">
        <v>0.52986111111111112</v>
      </c>
      <c r="K454" t="s">
        <v>19</v>
      </c>
      <c r="L454">
        <v>318.05</v>
      </c>
      <c r="M454">
        <v>4.7619047620000003</v>
      </c>
      <c r="N454">
        <v>15.9025</v>
      </c>
    </row>
    <row r="455" spans="1:14" x14ac:dyDescent="0.3">
      <c r="A455" t="s">
        <v>483</v>
      </c>
      <c r="B455" t="s">
        <v>15</v>
      </c>
      <c r="C455" t="s">
        <v>22</v>
      </c>
      <c r="D455" t="s">
        <v>26</v>
      </c>
      <c r="E455" t="s">
        <v>18</v>
      </c>
      <c r="F455">
        <v>25</v>
      </c>
      <c r="G455">
        <v>1</v>
      </c>
      <c r="H455">
        <v>26.25</v>
      </c>
      <c r="I455" s="1">
        <v>43527</v>
      </c>
      <c r="J455" s="2">
        <v>0.63124999999999998</v>
      </c>
      <c r="K455" t="s">
        <v>19</v>
      </c>
      <c r="L455">
        <v>25</v>
      </c>
      <c r="M455">
        <v>4.7619047620000003</v>
      </c>
      <c r="N455">
        <v>1.25</v>
      </c>
    </row>
    <row r="456" spans="1:14" x14ac:dyDescent="0.3">
      <c r="A456" t="s">
        <v>484</v>
      </c>
      <c r="B456" t="s">
        <v>15</v>
      </c>
      <c r="C456" t="s">
        <v>16</v>
      </c>
      <c r="D456" t="s">
        <v>26</v>
      </c>
      <c r="E456" t="s">
        <v>23</v>
      </c>
      <c r="F456">
        <v>20.77</v>
      </c>
      <c r="G456">
        <v>4</v>
      </c>
      <c r="H456">
        <v>87.233999999999995</v>
      </c>
      <c r="I456" s="1">
        <v>43496</v>
      </c>
      <c r="J456" s="2">
        <v>0.57430555555555551</v>
      </c>
      <c r="K456" t="s">
        <v>24</v>
      </c>
      <c r="L456">
        <v>83.08</v>
      </c>
      <c r="M456">
        <v>4.7619047620000003</v>
      </c>
      <c r="N456">
        <v>4.1539999999999999</v>
      </c>
    </row>
    <row r="457" spans="1:14" x14ac:dyDescent="0.3">
      <c r="A457" t="s">
        <v>485</v>
      </c>
      <c r="B457" t="s">
        <v>37</v>
      </c>
      <c r="C457" t="s">
        <v>16</v>
      </c>
      <c r="D457" t="s">
        <v>17</v>
      </c>
      <c r="E457" t="s">
        <v>40</v>
      </c>
      <c r="F457">
        <v>29.56</v>
      </c>
      <c r="G457">
        <v>5</v>
      </c>
      <c r="H457">
        <v>155.19</v>
      </c>
      <c r="I457" s="1">
        <v>43509</v>
      </c>
      <c r="J457" s="2">
        <v>0.70763888888888893</v>
      </c>
      <c r="K457" t="s">
        <v>24</v>
      </c>
      <c r="L457">
        <v>147.80000000000001</v>
      </c>
      <c r="M457">
        <v>4.7619047620000003</v>
      </c>
      <c r="N457">
        <v>7.39</v>
      </c>
    </row>
    <row r="458" spans="1:14" x14ac:dyDescent="0.3">
      <c r="A458" t="s">
        <v>486</v>
      </c>
      <c r="B458" t="s">
        <v>37</v>
      </c>
      <c r="C458" t="s">
        <v>16</v>
      </c>
      <c r="D458" t="s">
        <v>17</v>
      </c>
      <c r="E458" t="s">
        <v>38</v>
      </c>
      <c r="F458">
        <v>77.400000000000006</v>
      </c>
      <c r="G458">
        <v>9</v>
      </c>
      <c r="H458">
        <v>731.43</v>
      </c>
      <c r="I458" s="1">
        <v>43511</v>
      </c>
      <c r="J458" s="2">
        <v>0.59375</v>
      </c>
      <c r="K458" t="s">
        <v>28</v>
      </c>
      <c r="L458">
        <v>696.6</v>
      </c>
      <c r="M458">
        <v>4.7619047620000003</v>
      </c>
      <c r="N458">
        <v>34.83</v>
      </c>
    </row>
    <row r="459" spans="1:14" x14ac:dyDescent="0.3">
      <c r="A459" t="s">
        <v>487</v>
      </c>
      <c r="B459" t="s">
        <v>37</v>
      </c>
      <c r="C459" t="s">
        <v>22</v>
      </c>
      <c r="D459" t="s">
        <v>26</v>
      </c>
      <c r="E459" t="s">
        <v>23</v>
      </c>
      <c r="F459">
        <v>79.39</v>
      </c>
      <c r="G459">
        <v>10</v>
      </c>
      <c r="H459">
        <v>833.59500000000003</v>
      </c>
      <c r="I459" s="1">
        <v>43503</v>
      </c>
      <c r="J459" s="2">
        <v>0.85</v>
      </c>
      <c r="K459" t="s">
        <v>24</v>
      </c>
      <c r="L459">
        <v>793.9</v>
      </c>
      <c r="M459">
        <v>4.7619047620000003</v>
      </c>
      <c r="N459">
        <v>39.695</v>
      </c>
    </row>
    <row r="460" spans="1:14" x14ac:dyDescent="0.3">
      <c r="A460" t="s">
        <v>488</v>
      </c>
      <c r="B460" t="s">
        <v>21</v>
      </c>
      <c r="C460" t="s">
        <v>16</v>
      </c>
      <c r="D460" t="s">
        <v>17</v>
      </c>
      <c r="E460" t="s">
        <v>23</v>
      </c>
      <c r="F460">
        <v>46.57</v>
      </c>
      <c r="G460">
        <v>10</v>
      </c>
      <c r="H460">
        <v>488.98500000000001</v>
      </c>
      <c r="I460" s="1">
        <v>43492</v>
      </c>
      <c r="J460" s="2">
        <v>0.58194444444444449</v>
      </c>
      <c r="K460" t="s">
        <v>24</v>
      </c>
      <c r="L460">
        <v>465.7</v>
      </c>
      <c r="M460">
        <v>4.7619047620000003</v>
      </c>
      <c r="N460">
        <v>23.285</v>
      </c>
    </row>
    <row r="461" spans="1:14" x14ac:dyDescent="0.3">
      <c r="A461" t="s">
        <v>489</v>
      </c>
      <c r="B461" t="s">
        <v>21</v>
      </c>
      <c r="C461" t="s">
        <v>22</v>
      </c>
      <c r="D461" t="s">
        <v>26</v>
      </c>
      <c r="E461" t="s">
        <v>38</v>
      </c>
      <c r="F461">
        <v>35.89</v>
      </c>
      <c r="G461">
        <v>1</v>
      </c>
      <c r="H461">
        <v>37.6845</v>
      </c>
      <c r="I461" s="1">
        <v>43519</v>
      </c>
      <c r="J461" s="2">
        <v>0.70277777777777783</v>
      </c>
      <c r="K461" t="s">
        <v>28</v>
      </c>
      <c r="L461">
        <v>35.89</v>
      </c>
      <c r="M461">
        <v>4.7619047620000003</v>
      </c>
      <c r="N461">
        <v>1.7945</v>
      </c>
    </row>
    <row r="462" spans="1:14" x14ac:dyDescent="0.3">
      <c r="A462" t="s">
        <v>490</v>
      </c>
      <c r="B462" t="s">
        <v>21</v>
      </c>
      <c r="C462" t="s">
        <v>22</v>
      </c>
      <c r="D462" t="s">
        <v>26</v>
      </c>
      <c r="E462" t="s">
        <v>38</v>
      </c>
      <c r="F462">
        <v>40.520000000000003</v>
      </c>
      <c r="G462">
        <v>5</v>
      </c>
      <c r="H462">
        <v>212.73</v>
      </c>
      <c r="I462" s="1">
        <v>43499</v>
      </c>
      <c r="J462" s="2">
        <v>0.6381944444444444</v>
      </c>
      <c r="K462" t="s">
        <v>24</v>
      </c>
      <c r="L462">
        <v>202.6</v>
      </c>
      <c r="M462">
        <v>4.7619047620000003</v>
      </c>
      <c r="N462">
        <v>10.130000000000001</v>
      </c>
    </row>
    <row r="463" spans="1:14" x14ac:dyDescent="0.3">
      <c r="A463" t="s">
        <v>491</v>
      </c>
      <c r="B463" t="s">
        <v>37</v>
      </c>
      <c r="C463" t="s">
        <v>16</v>
      </c>
      <c r="D463" t="s">
        <v>17</v>
      </c>
      <c r="E463" t="s">
        <v>38</v>
      </c>
      <c r="F463">
        <v>73.05</v>
      </c>
      <c r="G463">
        <v>10</v>
      </c>
      <c r="H463">
        <v>767.02499999999998</v>
      </c>
      <c r="I463" s="1">
        <v>43527</v>
      </c>
      <c r="J463" s="2">
        <v>0.51736111111111105</v>
      </c>
      <c r="K463" t="s">
        <v>28</v>
      </c>
      <c r="L463">
        <v>730.5</v>
      </c>
      <c r="M463">
        <v>4.7619047620000003</v>
      </c>
      <c r="N463">
        <v>36.524999999999999</v>
      </c>
    </row>
    <row r="464" spans="1:14" x14ac:dyDescent="0.3">
      <c r="A464" t="s">
        <v>492</v>
      </c>
      <c r="B464" t="s">
        <v>21</v>
      </c>
      <c r="C464" t="s">
        <v>22</v>
      </c>
      <c r="D464" t="s">
        <v>17</v>
      </c>
      <c r="E464" t="s">
        <v>31</v>
      </c>
      <c r="F464">
        <v>73.95</v>
      </c>
      <c r="G464">
        <v>4</v>
      </c>
      <c r="H464">
        <v>310.58999999999997</v>
      </c>
      <c r="I464" s="1">
        <v>43499</v>
      </c>
      <c r="J464" s="2">
        <v>0.41805555555555557</v>
      </c>
      <c r="K464" t="s">
        <v>24</v>
      </c>
      <c r="L464">
        <v>295.8</v>
      </c>
      <c r="M464">
        <v>4.7619047620000003</v>
      </c>
      <c r="N464">
        <v>14.79</v>
      </c>
    </row>
    <row r="465" spans="1:14" x14ac:dyDescent="0.3">
      <c r="A465" t="s">
        <v>493</v>
      </c>
      <c r="B465" t="s">
        <v>21</v>
      </c>
      <c r="C465" t="s">
        <v>16</v>
      </c>
      <c r="D465" t="s">
        <v>17</v>
      </c>
      <c r="E465" t="s">
        <v>38</v>
      </c>
      <c r="F465">
        <v>22.62</v>
      </c>
      <c r="G465">
        <v>1</v>
      </c>
      <c r="H465">
        <v>23.751000000000001</v>
      </c>
      <c r="I465" s="1">
        <v>43541</v>
      </c>
      <c r="J465" s="2">
        <v>0.79027777777777775</v>
      </c>
      <c r="K465" t="s">
        <v>24</v>
      </c>
      <c r="L465">
        <v>22.62</v>
      </c>
      <c r="M465">
        <v>4.7619047620000003</v>
      </c>
      <c r="N465">
        <v>1.131</v>
      </c>
    </row>
    <row r="466" spans="1:14" x14ac:dyDescent="0.3">
      <c r="A466" t="s">
        <v>494</v>
      </c>
      <c r="B466" t="s">
        <v>15</v>
      </c>
      <c r="C466" t="s">
        <v>16</v>
      </c>
      <c r="D466" t="s">
        <v>26</v>
      </c>
      <c r="E466" t="s">
        <v>38</v>
      </c>
      <c r="F466">
        <v>51.34</v>
      </c>
      <c r="G466">
        <v>5</v>
      </c>
      <c r="H466">
        <v>269.53500000000003</v>
      </c>
      <c r="I466" s="1">
        <v>43552</v>
      </c>
      <c r="J466" s="2">
        <v>0.64652777777777781</v>
      </c>
      <c r="K466" t="s">
        <v>28</v>
      </c>
      <c r="L466">
        <v>256.7</v>
      </c>
      <c r="M466">
        <v>4.7619047620000003</v>
      </c>
      <c r="N466">
        <v>12.835000000000001</v>
      </c>
    </row>
    <row r="467" spans="1:14" x14ac:dyDescent="0.3">
      <c r="A467" t="s">
        <v>495</v>
      </c>
      <c r="B467" t="s">
        <v>21</v>
      </c>
      <c r="C467" t="s">
        <v>16</v>
      </c>
      <c r="D467" t="s">
        <v>17</v>
      </c>
      <c r="E467" t="s">
        <v>31</v>
      </c>
      <c r="F467">
        <v>54.55</v>
      </c>
      <c r="G467">
        <v>10</v>
      </c>
      <c r="H467">
        <v>572.77499999999998</v>
      </c>
      <c r="I467" s="1">
        <v>43526</v>
      </c>
      <c r="J467" s="2">
        <v>0.47361111111111115</v>
      </c>
      <c r="K467" t="s">
        <v>28</v>
      </c>
      <c r="L467">
        <v>545.5</v>
      </c>
      <c r="M467">
        <v>4.7619047620000003</v>
      </c>
      <c r="N467">
        <v>27.274999999999999</v>
      </c>
    </row>
    <row r="468" spans="1:14" x14ac:dyDescent="0.3">
      <c r="A468" t="s">
        <v>496</v>
      </c>
      <c r="B468" t="s">
        <v>21</v>
      </c>
      <c r="C468" t="s">
        <v>16</v>
      </c>
      <c r="D468" t="s">
        <v>17</v>
      </c>
      <c r="E468" t="s">
        <v>18</v>
      </c>
      <c r="F468">
        <v>37.15</v>
      </c>
      <c r="G468">
        <v>7</v>
      </c>
      <c r="H468">
        <v>273.05250000000001</v>
      </c>
      <c r="I468" s="1">
        <v>43504</v>
      </c>
      <c r="J468" s="2">
        <v>0.54999999999999993</v>
      </c>
      <c r="K468" t="s">
        <v>28</v>
      </c>
      <c r="L468">
        <v>260.05</v>
      </c>
      <c r="M468">
        <v>4.7619047620000003</v>
      </c>
      <c r="N468">
        <v>13.0025</v>
      </c>
    </row>
    <row r="469" spans="1:14" x14ac:dyDescent="0.3">
      <c r="A469" t="s">
        <v>497</v>
      </c>
      <c r="B469" t="s">
        <v>37</v>
      </c>
      <c r="C469" t="s">
        <v>22</v>
      </c>
      <c r="D469" t="s">
        <v>26</v>
      </c>
      <c r="E469" t="s">
        <v>31</v>
      </c>
      <c r="F469">
        <v>37.020000000000003</v>
      </c>
      <c r="G469">
        <v>6</v>
      </c>
      <c r="H469">
        <v>233.226</v>
      </c>
      <c r="I469" s="1">
        <v>43546</v>
      </c>
      <c r="J469" s="2">
        <v>0.7729166666666667</v>
      </c>
      <c r="K469" t="s">
        <v>24</v>
      </c>
      <c r="L469">
        <v>222.12</v>
      </c>
      <c r="M469">
        <v>4.7619047620000003</v>
      </c>
      <c r="N469">
        <v>11.106</v>
      </c>
    </row>
    <row r="470" spans="1:14" x14ac:dyDescent="0.3">
      <c r="A470" t="s">
        <v>498</v>
      </c>
      <c r="B470" t="s">
        <v>21</v>
      </c>
      <c r="C470" t="s">
        <v>22</v>
      </c>
      <c r="D470" t="s">
        <v>26</v>
      </c>
      <c r="E470" t="s">
        <v>38</v>
      </c>
      <c r="F470">
        <v>21.58</v>
      </c>
      <c r="G470">
        <v>1</v>
      </c>
      <c r="H470">
        <v>22.658999999999999</v>
      </c>
      <c r="I470" s="1">
        <v>43505</v>
      </c>
      <c r="J470" s="2">
        <v>0.41805555555555557</v>
      </c>
      <c r="K470" t="s">
        <v>19</v>
      </c>
      <c r="L470">
        <v>21.58</v>
      </c>
      <c r="M470">
        <v>4.7619047620000003</v>
      </c>
      <c r="N470">
        <v>1.079</v>
      </c>
    </row>
    <row r="471" spans="1:14" x14ac:dyDescent="0.3">
      <c r="A471" t="s">
        <v>499</v>
      </c>
      <c r="B471" t="s">
        <v>21</v>
      </c>
      <c r="C471" t="s">
        <v>16</v>
      </c>
      <c r="D471" t="s">
        <v>17</v>
      </c>
      <c r="E471" t="s">
        <v>23</v>
      </c>
      <c r="F471">
        <v>98.84</v>
      </c>
      <c r="G471">
        <v>1</v>
      </c>
      <c r="H471">
        <v>103.782</v>
      </c>
      <c r="I471" s="1">
        <v>43511</v>
      </c>
      <c r="J471" s="2">
        <v>0.47291666666666665</v>
      </c>
      <c r="K471" t="s">
        <v>24</v>
      </c>
      <c r="L471">
        <v>98.84</v>
      </c>
      <c r="M471">
        <v>4.7619047620000003</v>
      </c>
      <c r="N471">
        <v>4.9420000000000002</v>
      </c>
    </row>
    <row r="472" spans="1:14" x14ac:dyDescent="0.3">
      <c r="A472" t="s">
        <v>500</v>
      </c>
      <c r="B472" t="s">
        <v>21</v>
      </c>
      <c r="C472" t="s">
        <v>16</v>
      </c>
      <c r="D472" t="s">
        <v>17</v>
      </c>
      <c r="E472" t="s">
        <v>27</v>
      </c>
      <c r="F472">
        <v>83.77</v>
      </c>
      <c r="G472">
        <v>6</v>
      </c>
      <c r="H472">
        <v>527.75099999999998</v>
      </c>
      <c r="I472" s="1">
        <v>43488</v>
      </c>
      <c r="J472" s="2">
        <v>0.50694444444444442</v>
      </c>
      <c r="K472" t="s">
        <v>19</v>
      </c>
      <c r="L472">
        <v>502.62</v>
      </c>
      <c r="M472">
        <v>4.7619047620000003</v>
      </c>
      <c r="N472">
        <v>25.131</v>
      </c>
    </row>
    <row r="473" spans="1:14" x14ac:dyDescent="0.3">
      <c r="A473" t="s">
        <v>501</v>
      </c>
      <c r="B473" t="s">
        <v>15</v>
      </c>
      <c r="C473" t="s">
        <v>16</v>
      </c>
      <c r="D473" t="s">
        <v>17</v>
      </c>
      <c r="E473" t="s">
        <v>31</v>
      </c>
      <c r="F473">
        <v>40.049999999999997</v>
      </c>
      <c r="G473">
        <v>4</v>
      </c>
      <c r="H473">
        <v>168.21</v>
      </c>
      <c r="I473" s="1">
        <v>43490</v>
      </c>
      <c r="J473" s="2">
        <v>0.4861111111111111</v>
      </c>
      <c r="K473" t="s">
        <v>24</v>
      </c>
      <c r="L473">
        <v>160.19999999999999</v>
      </c>
      <c r="M473">
        <v>4.7619047620000003</v>
      </c>
      <c r="N473">
        <v>8.01</v>
      </c>
    </row>
    <row r="474" spans="1:14" x14ac:dyDescent="0.3">
      <c r="A474" t="s">
        <v>502</v>
      </c>
      <c r="B474" t="s">
        <v>15</v>
      </c>
      <c r="C474" t="s">
        <v>16</v>
      </c>
      <c r="D474" t="s">
        <v>26</v>
      </c>
      <c r="E474" t="s">
        <v>40</v>
      </c>
      <c r="F474">
        <v>43.13</v>
      </c>
      <c r="G474">
        <v>10</v>
      </c>
      <c r="H474">
        <v>452.86500000000001</v>
      </c>
      <c r="I474" s="1">
        <v>43498</v>
      </c>
      <c r="J474" s="2">
        <v>0.7715277777777777</v>
      </c>
      <c r="K474" t="s">
        <v>28</v>
      </c>
      <c r="L474">
        <v>431.3</v>
      </c>
      <c r="M474">
        <v>4.7619047620000003</v>
      </c>
      <c r="N474">
        <v>21.565000000000001</v>
      </c>
    </row>
    <row r="475" spans="1:14" x14ac:dyDescent="0.3">
      <c r="A475" t="s">
        <v>503</v>
      </c>
      <c r="B475" t="s">
        <v>37</v>
      </c>
      <c r="C475" t="s">
        <v>16</v>
      </c>
      <c r="D475" t="s">
        <v>26</v>
      </c>
      <c r="E475" t="s">
        <v>18</v>
      </c>
      <c r="F475">
        <v>72.569999999999993</v>
      </c>
      <c r="G475">
        <v>8</v>
      </c>
      <c r="H475">
        <v>609.58799999999997</v>
      </c>
      <c r="I475" s="1">
        <v>43554</v>
      </c>
      <c r="J475" s="2">
        <v>0.74861111111111101</v>
      </c>
      <c r="K475" t="s">
        <v>24</v>
      </c>
      <c r="L475">
        <v>580.55999999999995</v>
      </c>
      <c r="M475">
        <v>4.7619047620000003</v>
      </c>
      <c r="N475">
        <v>29.027999999999999</v>
      </c>
    </row>
    <row r="476" spans="1:14" x14ac:dyDescent="0.3">
      <c r="A476" t="s">
        <v>504</v>
      </c>
      <c r="B476" t="s">
        <v>15</v>
      </c>
      <c r="C476" t="s">
        <v>16</v>
      </c>
      <c r="D476" t="s">
        <v>17</v>
      </c>
      <c r="E476" t="s">
        <v>23</v>
      </c>
      <c r="F476">
        <v>64.44</v>
      </c>
      <c r="G476">
        <v>5</v>
      </c>
      <c r="H476">
        <v>338.31</v>
      </c>
      <c r="I476" s="1">
        <v>43554</v>
      </c>
      <c r="J476" s="2">
        <v>0.71111111111111114</v>
      </c>
      <c r="K476" t="s">
        <v>24</v>
      </c>
      <c r="L476">
        <v>322.2</v>
      </c>
      <c r="M476">
        <v>4.7619047620000003</v>
      </c>
      <c r="N476">
        <v>16.11</v>
      </c>
    </row>
    <row r="477" spans="1:14" x14ac:dyDescent="0.3">
      <c r="A477" t="s">
        <v>505</v>
      </c>
      <c r="B477" t="s">
        <v>15</v>
      </c>
      <c r="C477" t="s">
        <v>22</v>
      </c>
      <c r="D477" t="s">
        <v>26</v>
      </c>
      <c r="E477" t="s">
        <v>18</v>
      </c>
      <c r="F477">
        <v>65.180000000000007</v>
      </c>
      <c r="G477">
        <v>3</v>
      </c>
      <c r="H477">
        <v>205.31700000000001</v>
      </c>
      <c r="I477" s="1">
        <v>43521</v>
      </c>
      <c r="J477" s="2">
        <v>0.85763888888888884</v>
      </c>
      <c r="K477" t="s">
        <v>28</v>
      </c>
      <c r="L477">
        <v>195.54</v>
      </c>
      <c r="M477">
        <v>4.7619047620000003</v>
      </c>
      <c r="N477">
        <v>9.7769999999999992</v>
      </c>
    </row>
    <row r="478" spans="1:14" x14ac:dyDescent="0.3">
      <c r="A478" t="s">
        <v>506</v>
      </c>
      <c r="B478" t="s">
        <v>15</v>
      </c>
      <c r="C478" t="s">
        <v>22</v>
      </c>
      <c r="D478" t="s">
        <v>17</v>
      </c>
      <c r="E478" t="s">
        <v>31</v>
      </c>
      <c r="F478">
        <v>33.26</v>
      </c>
      <c r="G478">
        <v>5</v>
      </c>
      <c r="H478">
        <v>174.61500000000001</v>
      </c>
      <c r="I478" s="1">
        <v>43542</v>
      </c>
      <c r="J478" s="2">
        <v>0.67361111111111116</v>
      </c>
      <c r="K478" t="s">
        <v>28</v>
      </c>
      <c r="L478">
        <v>166.3</v>
      </c>
      <c r="M478">
        <v>4.7619047620000003</v>
      </c>
      <c r="N478">
        <v>8.3149999999999995</v>
      </c>
    </row>
    <row r="479" spans="1:14" x14ac:dyDescent="0.3">
      <c r="A479" t="s">
        <v>507</v>
      </c>
      <c r="B479" t="s">
        <v>21</v>
      </c>
      <c r="C479" t="s">
        <v>22</v>
      </c>
      <c r="D479" t="s">
        <v>26</v>
      </c>
      <c r="E479" t="s">
        <v>23</v>
      </c>
      <c r="F479">
        <v>84.07</v>
      </c>
      <c r="G479">
        <v>4</v>
      </c>
      <c r="H479">
        <v>353.09399999999999</v>
      </c>
      <c r="I479" s="1">
        <v>43531</v>
      </c>
      <c r="J479" s="2">
        <v>0.70416666666666661</v>
      </c>
      <c r="K479" t="s">
        <v>19</v>
      </c>
      <c r="L479">
        <v>336.28</v>
      </c>
      <c r="M479">
        <v>4.7619047620000003</v>
      </c>
      <c r="N479">
        <v>16.814</v>
      </c>
    </row>
    <row r="480" spans="1:14" x14ac:dyDescent="0.3">
      <c r="A480" t="s">
        <v>508</v>
      </c>
      <c r="B480" t="s">
        <v>37</v>
      </c>
      <c r="C480" t="s">
        <v>22</v>
      </c>
      <c r="D480" t="s">
        <v>26</v>
      </c>
      <c r="E480" t="s">
        <v>31</v>
      </c>
      <c r="F480">
        <v>34.369999999999997</v>
      </c>
      <c r="G480">
        <v>10</v>
      </c>
      <c r="H480">
        <v>360.88499999999999</v>
      </c>
      <c r="I480" s="1">
        <v>43540</v>
      </c>
      <c r="J480" s="2">
        <v>0.42430555555555555</v>
      </c>
      <c r="K480" t="s">
        <v>19</v>
      </c>
      <c r="L480">
        <v>343.7</v>
      </c>
      <c r="M480">
        <v>4.7619047620000003</v>
      </c>
      <c r="N480">
        <v>17.184999999999999</v>
      </c>
    </row>
    <row r="481" spans="1:14" x14ac:dyDescent="0.3">
      <c r="A481" t="s">
        <v>509</v>
      </c>
      <c r="B481" t="s">
        <v>15</v>
      </c>
      <c r="C481" t="s">
        <v>22</v>
      </c>
      <c r="D481" t="s">
        <v>26</v>
      </c>
      <c r="E481" t="s">
        <v>23</v>
      </c>
      <c r="F481">
        <v>38.6</v>
      </c>
      <c r="G481">
        <v>1</v>
      </c>
      <c r="H481">
        <v>40.53</v>
      </c>
      <c r="I481" s="1">
        <v>43494</v>
      </c>
      <c r="J481" s="2">
        <v>0.47638888888888892</v>
      </c>
      <c r="K481" t="s">
        <v>19</v>
      </c>
      <c r="L481">
        <v>38.6</v>
      </c>
      <c r="M481">
        <v>4.7619047620000003</v>
      </c>
      <c r="N481">
        <v>1.93</v>
      </c>
    </row>
    <row r="482" spans="1:14" x14ac:dyDescent="0.3">
      <c r="A482" t="s">
        <v>510</v>
      </c>
      <c r="B482" t="s">
        <v>21</v>
      </c>
      <c r="C482" t="s">
        <v>22</v>
      </c>
      <c r="D482" t="s">
        <v>26</v>
      </c>
      <c r="E482" t="s">
        <v>38</v>
      </c>
      <c r="F482">
        <v>65.97</v>
      </c>
      <c r="G482">
        <v>8</v>
      </c>
      <c r="H482">
        <v>554.14800000000002</v>
      </c>
      <c r="I482" s="1">
        <v>43498</v>
      </c>
      <c r="J482" s="2">
        <v>0.8534722222222223</v>
      </c>
      <c r="K482" t="s">
        <v>24</v>
      </c>
      <c r="L482">
        <v>527.76</v>
      </c>
      <c r="M482">
        <v>4.7619047620000003</v>
      </c>
      <c r="N482">
        <v>26.388000000000002</v>
      </c>
    </row>
    <row r="483" spans="1:14" x14ac:dyDescent="0.3">
      <c r="A483" t="s">
        <v>511</v>
      </c>
      <c r="B483" t="s">
        <v>21</v>
      </c>
      <c r="C483" t="s">
        <v>22</v>
      </c>
      <c r="D483" t="s">
        <v>17</v>
      </c>
      <c r="E483" t="s">
        <v>23</v>
      </c>
      <c r="F483">
        <v>32.799999999999997</v>
      </c>
      <c r="G483">
        <v>10</v>
      </c>
      <c r="H483">
        <v>344.4</v>
      </c>
      <c r="I483" s="1">
        <v>43511</v>
      </c>
      <c r="J483" s="2">
        <v>0.5083333333333333</v>
      </c>
      <c r="K483" t="s">
        <v>24</v>
      </c>
      <c r="L483">
        <v>328</v>
      </c>
      <c r="M483">
        <v>4.7619047620000003</v>
      </c>
      <c r="N483">
        <v>16.399999999999999</v>
      </c>
    </row>
    <row r="484" spans="1:14" x14ac:dyDescent="0.3">
      <c r="A484" t="s">
        <v>512</v>
      </c>
      <c r="B484" t="s">
        <v>15</v>
      </c>
      <c r="C484" t="s">
        <v>22</v>
      </c>
      <c r="D484" t="s">
        <v>26</v>
      </c>
      <c r="E484" t="s">
        <v>31</v>
      </c>
      <c r="F484">
        <v>37.14</v>
      </c>
      <c r="G484">
        <v>5</v>
      </c>
      <c r="H484">
        <v>194.98500000000001</v>
      </c>
      <c r="I484" s="1">
        <v>43473</v>
      </c>
      <c r="J484" s="2">
        <v>0.54513888888888895</v>
      </c>
      <c r="K484" t="s">
        <v>19</v>
      </c>
      <c r="L484">
        <v>185.7</v>
      </c>
      <c r="M484">
        <v>4.7619047620000003</v>
      </c>
      <c r="N484">
        <v>9.2850000000000001</v>
      </c>
    </row>
    <row r="485" spans="1:14" x14ac:dyDescent="0.3">
      <c r="A485" t="s">
        <v>513</v>
      </c>
      <c r="B485" t="s">
        <v>37</v>
      </c>
      <c r="C485" t="s">
        <v>16</v>
      </c>
      <c r="D485" t="s">
        <v>26</v>
      </c>
      <c r="E485" t="s">
        <v>27</v>
      </c>
      <c r="F485">
        <v>60.38</v>
      </c>
      <c r="G485">
        <v>10</v>
      </c>
      <c r="H485">
        <v>633.99</v>
      </c>
      <c r="I485" s="1">
        <v>43508</v>
      </c>
      <c r="J485" s="2">
        <v>0.67986111111111114</v>
      </c>
      <c r="K485" t="s">
        <v>24</v>
      </c>
      <c r="L485">
        <v>603.79999999999995</v>
      </c>
      <c r="M485">
        <v>4.7619047620000003</v>
      </c>
      <c r="N485">
        <v>30.19</v>
      </c>
    </row>
    <row r="486" spans="1:14" x14ac:dyDescent="0.3">
      <c r="A486" t="s">
        <v>514</v>
      </c>
      <c r="B486" t="s">
        <v>21</v>
      </c>
      <c r="C486" t="s">
        <v>16</v>
      </c>
      <c r="D486" t="s">
        <v>17</v>
      </c>
      <c r="E486" t="s">
        <v>31</v>
      </c>
      <c r="F486">
        <v>36.979999999999997</v>
      </c>
      <c r="G486">
        <v>10</v>
      </c>
      <c r="H486">
        <v>388.29</v>
      </c>
      <c r="I486" s="1">
        <v>43466</v>
      </c>
      <c r="J486" s="2">
        <v>0.82500000000000007</v>
      </c>
      <c r="K486" t="s">
        <v>28</v>
      </c>
      <c r="L486">
        <v>369.8</v>
      </c>
      <c r="M486">
        <v>4.7619047620000003</v>
      </c>
      <c r="N486">
        <v>18.489999999999998</v>
      </c>
    </row>
    <row r="487" spans="1:14" x14ac:dyDescent="0.3">
      <c r="A487" t="s">
        <v>515</v>
      </c>
      <c r="B487" t="s">
        <v>37</v>
      </c>
      <c r="C487" t="s">
        <v>16</v>
      </c>
      <c r="D487" t="s">
        <v>17</v>
      </c>
      <c r="E487" t="s">
        <v>31</v>
      </c>
      <c r="F487">
        <v>49.49</v>
      </c>
      <c r="G487">
        <v>4</v>
      </c>
      <c r="H487">
        <v>207.858</v>
      </c>
      <c r="I487" s="1">
        <v>43545</v>
      </c>
      <c r="J487" s="2">
        <v>0.64236111111111105</v>
      </c>
      <c r="K487" t="s">
        <v>19</v>
      </c>
      <c r="L487">
        <v>197.96</v>
      </c>
      <c r="M487">
        <v>4.7619047620000003</v>
      </c>
      <c r="N487">
        <v>9.8979999999999997</v>
      </c>
    </row>
    <row r="488" spans="1:14" x14ac:dyDescent="0.3">
      <c r="A488" t="s">
        <v>516</v>
      </c>
      <c r="B488" t="s">
        <v>37</v>
      </c>
      <c r="C488" t="s">
        <v>22</v>
      </c>
      <c r="D488" t="s">
        <v>17</v>
      </c>
      <c r="E488" t="s">
        <v>40</v>
      </c>
      <c r="F488">
        <v>41.09</v>
      </c>
      <c r="G488">
        <v>10</v>
      </c>
      <c r="H488">
        <v>431.44499999999999</v>
      </c>
      <c r="I488" s="1">
        <v>43524</v>
      </c>
      <c r="J488" s="2">
        <v>0.61249999999999993</v>
      </c>
      <c r="K488" t="s">
        <v>24</v>
      </c>
      <c r="L488">
        <v>410.9</v>
      </c>
      <c r="M488">
        <v>4.7619047620000003</v>
      </c>
      <c r="N488">
        <v>20.545000000000002</v>
      </c>
    </row>
    <row r="489" spans="1:14" x14ac:dyDescent="0.3">
      <c r="A489" t="s">
        <v>517</v>
      </c>
      <c r="B489" t="s">
        <v>15</v>
      </c>
      <c r="C489" t="s">
        <v>22</v>
      </c>
      <c r="D489" t="s">
        <v>26</v>
      </c>
      <c r="E489" t="s">
        <v>40</v>
      </c>
      <c r="F489">
        <v>37.15</v>
      </c>
      <c r="G489">
        <v>4</v>
      </c>
      <c r="H489">
        <v>156.03</v>
      </c>
      <c r="I489" s="1">
        <v>43547</v>
      </c>
      <c r="J489" s="2">
        <v>0.7909722222222223</v>
      </c>
      <c r="K489" t="s">
        <v>19</v>
      </c>
      <c r="L489">
        <v>148.6</v>
      </c>
      <c r="M489">
        <v>4.7619047620000003</v>
      </c>
      <c r="N489">
        <v>7.43</v>
      </c>
    </row>
    <row r="490" spans="1:14" x14ac:dyDescent="0.3">
      <c r="A490" t="s">
        <v>518</v>
      </c>
      <c r="B490" t="s">
        <v>21</v>
      </c>
      <c r="C490" t="s">
        <v>22</v>
      </c>
      <c r="D490" t="s">
        <v>26</v>
      </c>
      <c r="E490" t="s">
        <v>27</v>
      </c>
      <c r="F490">
        <v>22.96</v>
      </c>
      <c r="G490">
        <v>1</v>
      </c>
      <c r="H490">
        <v>24.108000000000001</v>
      </c>
      <c r="I490" s="1">
        <v>43495</v>
      </c>
      <c r="J490" s="2">
        <v>0.86597222222222225</v>
      </c>
      <c r="K490" t="s">
        <v>24</v>
      </c>
      <c r="L490">
        <v>22.96</v>
      </c>
      <c r="M490">
        <v>4.7619047620000003</v>
      </c>
      <c r="N490">
        <v>1.1479999999999999</v>
      </c>
    </row>
    <row r="491" spans="1:14" x14ac:dyDescent="0.3">
      <c r="A491" t="s">
        <v>519</v>
      </c>
      <c r="B491" t="s">
        <v>37</v>
      </c>
      <c r="C491" t="s">
        <v>16</v>
      </c>
      <c r="D491" t="s">
        <v>17</v>
      </c>
      <c r="E491" t="s">
        <v>27</v>
      </c>
      <c r="F491">
        <v>77.680000000000007</v>
      </c>
      <c r="G491">
        <v>9</v>
      </c>
      <c r="H491">
        <v>734.07600000000002</v>
      </c>
      <c r="I491" s="1">
        <v>43500</v>
      </c>
      <c r="J491" s="2">
        <v>0.55625000000000002</v>
      </c>
      <c r="K491" t="s">
        <v>19</v>
      </c>
      <c r="L491">
        <v>699.12</v>
      </c>
      <c r="M491">
        <v>4.7619047620000003</v>
      </c>
      <c r="N491">
        <v>34.956000000000003</v>
      </c>
    </row>
    <row r="492" spans="1:14" x14ac:dyDescent="0.3">
      <c r="A492" t="s">
        <v>520</v>
      </c>
      <c r="B492" t="s">
        <v>37</v>
      </c>
      <c r="C492" t="s">
        <v>22</v>
      </c>
      <c r="D492" t="s">
        <v>17</v>
      </c>
      <c r="E492" t="s">
        <v>40</v>
      </c>
      <c r="F492">
        <v>34.700000000000003</v>
      </c>
      <c r="G492">
        <v>2</v>
      </c>
      <c r="H492">
        <v>72.87</v>
      </c>
      <c r="I492" s="1">
        <v>43537</v>
      </c>
      <c r="J492" s="2">
        <v>0.82500000000000007</v>
      </c>
      <c r="K492" t="s">
        <v>19</v>
      </c>
      <c r="L492">
        <v>69.400000000000006</v>
      </c>
      <c r="M492">
        <v>4.7619047620000003</v>
      </c>
      <c r="N492">
        <v>3.47</v>
      </c>
    </row>
    <row r="493" spans="1:14" x14ac:dyDescent="0.3">
      <c r="A493" t="s">
        <v>521</v>
      </c>
      <c r="B493" t="s">
        <v>15</v>
      </c>
      <c r="C493" t="s">
        <v>16</v>
      </c>
      <c r="D493" t="s">
        <v>17</v>
      </c>
      <c r="E493" t="s">
        <v>40</v>
      </c>
      <c r="F493">
        <v>19.66</v>
      </c>
      <c r="G493">
        <v>10</v>
      </c>
      <c r="H493">
        <v>206.43</v>
      </c>
      <c r="I493" s="1">
        <v>43539</v>
      </c>
      <c r="J493" s="2">
        <v>0.76388888888888884</v>
      </c>
      <c r="K493" t="s">
        <v>28</v>
      </c>
      <c r="L493">
        <v>196.6</v>
      </c>
      <c r="M493">
        <v>4.7619047620000003</v>
      </c>
      <c r="N493">
        <v>9.83</v>
      </c>
    </row>
    <row r="494" spans="1:14" x14ac:dyDescent="0.3">
      <c r="A494" t="s">
        <v>522</v>
      </c>
      <c r="B494" t="s">
        <v>37</v>
      </c>
      <c r="C494" t="s">
        <v>16</v>
      </c>
      <c r="D494" t="s">
        <v>17</v>
      </c>
      <c r="E494" t="s">
        <v>18</v>
      </c>
      <c r="F494">
        <v>25.32</v>
      </c>
      <c r="G494">
        <v>8</v>
      </c>
      <c r="H494">
        <v>212.68799999999999</v>
      </c>
      <c r="I494" s="1">
        <v>43529</v>
      </c>
      <c r="J494" s="2">
        <v>0.85</v>
      </c>
      <c r="K494" t="s">
        <v>19</v>
      </c>
      <c r="L494">
        <v>202.56</v>
      </c>
      <c r="M494">
        <v>4.7619047620000003</v>
      </c>
      <c r="N494">
        <v>10.128</v>
      </c>
    </row>
    <row r="495" spans="1:14" x14ac:dyDescent="0.3">
      <c r="A495" t="s">
        <v>523</v>
      </c>
      <c r="B495" t="s">
        <v>21</v>
      </c>
      <c r="C495" t="s">
        <v>16</v>
      </c>
      <c r="D495" t="s">
        <v>17</v>
      </c>
      <c r="E495" t="s">
        <v>27</v>
      </c>
      <c r="F495">
        <v>12.12</v>
      </c>
      <c r="G495">
        <v>10</v>
      </c>
      <c r="H495">
        <v>127.26</v>
      </c>
      <c r="I495" s="1">
        <v>43529</v>
      </c>
      <c r="J495" s="2">
        <v>0.57222222222222219</v>
      </c>
      <c r="K495" t="s">
        <v>28</v>
      </c>
      <c r="L495">
        <v>121.2</v>
      </c>
      <c r="M495">
        <v>4.7619047620000003</v>
      </c>
      <c r="N495">
        <v>6.06</v>
      </c>
    </row>
    <row r="496" spans="1:14" x14ac:dyDescent="0.3">
      <c r="A496" t="s">
        <v>524</v>
      </c>
      <c r="B496" t="s">
        <v>37</v>
      </c>
      <c r="C496" t="s">
        <v>22</v>
      </c>
      <c r="D496" t="s">
        <v>26</v>
      </c>
      <c r="E496" t="s">
        <v>40</v>
      </c>
      <c r="F496">
        <v>99.89</v>
      </c>
      <c r="G496">
        <v>2</v>
      </c>
      <c r="H496">
        <v>209.76900000000001</v>
      </c>
      <c r="I496" s="1">
        <v>43522</v>
      </c>
      <c r="J496" s="2">
        <v>0.4916666666666667</v>
      </c>
      <c r="K496" t="s">
        <v>19</v>
      </c>
      <c r="L496">
        <v>199.78</v>
      </c>
      <c r="M496">
        <v>4.7619047620000003</v>
      </c>
      <c r="N496">
        <v>9.9890000000000008</v>
      </c>
    </row>
    <row r="497" spans="1:14" x14ac:dyDescent="0.3">
      <c r="A497" t="s">
        <v>525</v>
      </c>
      <c r="B497" t="s">
        <v>37</v>
      </c>
      <c r="C497" t="s">
        <v>22</v>
      </c>
      <c r="D497" t="s">
        <v>26</v>
      </c>
      <c r="E497" t="s">
        <v>31</v>
      </c>
      <c r="F497">
        <v>75.92</v>
      </c>
      <c r="G497">
        <v>8</v>
      </c>
      <c r="H497">
        <v>637.72799999999995</v>
      </c>
      <c r="I497" s="1">
        <v>43544</v>
      </c>
      <c r="J497" s="2">
        <v>0.59305555555555556</v>
      </c>
      <c r="K497" t="s">
        <v>24</v>
      </c>
      <c r="L497">
        <v>607.36</v>
      </c>
      <c r="M497">
        <v>4.7619047620000003</v>
      </c>
      <c r="N497">
        <v>30.367999999999999</v>
      </c>
    </row>
    <row r="498" spans="1:14" x14ac:dyDescent="0.3">
      <c r="A498" t="s">
        <v>526</v>
      </c>
      <c r="B498" t="s">
        <v>21</v>
      </c>
      <c r="C498" t="s">
        <v>22</v>
      </c>
      <c r="D498" t="s">
        <v>17</v>
      </c>
      <c r="E498" t="s">
        <v>23</v>
      </c>
      <c r="F498">
        <v>63.22</v>
      </c>
      <c r="G498">
        <v>2</v>
      </c>
      <c r="H498">
        <v>132.762</v>
      </c>
      <c r="I498" s="1">
        <v>43466</v>
      </c>
      <c r="J498" s="2">
        <v>0.66041666666666665</v>
      </c>
      <c r="K498" t="s">
        <v>24</v>
      </c>
      <c r="L498">
        <v>126.44</v>
      </c>
      <c r="M498">
        <v>4.7619047620000003</v>
      </c>
      <c r="N498">
        <v>6.3220000000000001</v>
      </c>
    </row>
    <row r="499" spans="1:14" x14ac:dyDescent="0.3">
      <c r="A499" t="s">
        <v>527</v>
      </c>
      <c r="B499" t="s">
        <v>21</v>
      </c>
      <c r="C499" t="s">
        <v>22</v>
      </c>
      <c r="D499" t="s">
        <v>17</v>
      </c>
      <c r="E499" t="s">
        <v>38</v>
      </c>
      <c r="F499">
        <v>90.24</v>
      </c>
      <c r="G499">
        <v>6</v>
      </c>
      <c r="H499">
        <v>568.51199999999994</v>
      </c>
      <c r="I499" s="1">
        <v>43492</v>
      </c>
      <c r="J499" s="2">
        <v>0.47013888888888888</v>
      </c>
      <c r="K499" t="s">
        <v>24</v>
      </c>
      <c r="L499">
        <v>541.44000000000005</v>
      </c>
      <c r="M499">
        <v>4.7619047620000003</v>
      </c>
      <c r="N499">
        <v>27.071999999999999</v>
      </c>
    </row>
    <row r="500" spans="1:14" x14ac:dyDescent="0.3">
      <c r="A500" t="s">
        <v>528</v>
      </c>
      <c r="B500" t="s">
        <v>37</v>
      </c>
      <c r="C500" t="s">
        <v>16</v>
      </c>
      <c r="D500" t="s">
        <v>17</v>
      </c>
      <c r="E500" t="s">
        <v>31</v>
      </c>
      <c r="F500">
        <v>98.13</v>
      </c>
      <c r="G500">
        <v>1</v>
      </c>
      <c r="H500">
        <v>103.0365</v>
      </c>
      <c r="I500" s="1">
        <v>43486</v>
      </c>
      <c r="J500" s="2">
        <v>0.73333333333333339</v>
      </c>
      <c r="K500" t="s">
        <v>24</v>
      </c>
      <c r="L500">
        <v>98.13</v>
      </c>
      <c r="M500">
        <v>4.7619047620000003</v>
      </c>
      <c r="N500">
        <v>4.9065000000000003</v>
      </c>
    </row>
    <row r="501" spans="1:14" x14ac:dyDescent="0.3">
      <c r="A501" t="s">
        <v>529</v>
      </c>
      <c r="B501" t="s">
        <v>15</v>
      </c>
      <c r="C501" t="s">
        <v>16</v>
      </c>
      <c r="D501" t="s">
        <v>17</v>
      </c>
      <c r="E501" t="s">
        <v>31</v>
      </c>
      <c r="F501">
        <v>51.52</v>
      </c>
      <c r="G501">
        <v>8</v>
      </c>
      <c r="H501">
        <v>432.76799999999997</v>
      </c>
      <c r="I501" s="1">
        <v>43498</v>
      </c>
      <c r="J501" s="2">
        <v>0.65763888888888888</v>
      </c>
      <c r="K501" t="s">
        <v>24</v>
      </c>
      <c r="L501">
        <v>412.16</v>
      </c>
      <c r="M501">
        <v>4.7619047620000003</v>
      </c>
      <c r="N501">
        <v>20.608000000000001</v>
      </c>
    </row>
    <row r="502" spans="1:14" x14ac:dyDescent="0.3">
      <c r="A502" t="s">
        <v>530</v>
      </c>
      <c r="B502" t="s">
        <v>37</v>
      </c>
      <c r="C502" t="s">
        <v>16</v>
      </c>
      <c r="D502" t="s">
        <v>26</v>
      </c>
      <c r="E502" t="s">
        <v>31</v>
      </c>
      <c r="F502">
        <v>73.97</v>
      </c>
      <c r="G502">
        <v>1</v>
      </c>
      <c r="H502">
        <v>77.668499999999995</v>
      </c>
      <c r="I502" s="1">
        <v>43499</v>
      </c>
      <c r="J502" s="2">
        <v>0.66180555555555554</v>
      </c>
      <c r="K502" t="s">
        <v>28</v>
      </c>
      <c r="L502">
        <v>73.97</v>
      </c>
      <c r="M502">
        <v>4.7619047620000003</v>
      </c>
      <c r="N502">
        <v>3.6985000000000001</v>
      </c>
    </row>
    <row r="503" spans="1:14" x14ac:dyDescent="0.3">
      <c r="A503" t="s">
        <v>531</v>
      </c>
      <c r="B503" t="s">
        <v>21</v>
      </c>
      <c r="C503" t="s">
        <v>16</v>
      </c>
      <c r="D503" t="s">
        <v>17</v>
      </c>
      <c r="E503" t="s">
        <v>40</v>
      </c>
      <c r="F503">
        <v>31.9</v>
      </c>
      <c r="G503">
        <v>1</v>
      </c>
      <c r="H503">
        <v>33.494999999999997</v>
      </c>
      <c r="I503" s="1">
        <v>43470</v>
      </c>
      <c r="J503" s="2">
        <v>0.52777777777777779</v>
      </c>
      <c r="K503" t="s">
        <v>19</v>
      </c>
      <c r="L503">
        <v>31.9</v>
      </c>
      <c r="M503">
        <v>4.7619047620000003</v>
      </c>
      <c r="N503">
        <v>1.595</v>
      </c>
    </row>
    <row r="504" spans="1:14" x14ac:dyDescent="0.3">
      <c r="A504" t="s">
        <v>532</v>
      </c>
      <c r="B504" t="s">
        <v>21</v>
      </c>
      <c r="C504" t="s">
        <v>22</v>
      </c>
      <c r="D504" t="s">
        <v>26</v>
      </c>
      <c r="E504" t="s">
        <v>27</v>
      </c>
      <c r="F504">
        <v>69.400000000000006</v>
      </c>
      <c r="G504">
        <v>2</v>
      </c>
      <c r="H504">
        <v>145.74</v>
      </c>
      <c r="I504" s="1">
        <v>43492</v>
      </c>
      <c r="J504" s="2">
        <v>0.82500000000000007</v>
      </c>
      <c r="K504" t="s">
        <v>19</v>
      </c>
      <c r="L504">
        <v>138.80000000000001</v>
      </c>
      <c r="M504">
        <v>4.7619047620000003</v>
      </c>
      <c r="N504">
        <v>6.94</v>
      </c>
    </row>
    <row r="505" spans="1:14" x14ac:dyDescent="0.3">
      <c r="A505" t="s">
        <v>533</v>
      </c>
      <c r="B505" t="s">
        <v>37</v>
      </c>
      <c r="C505" t="s">
        <v>22</v>
      </c>
      <c r="D505" t="s">
        <v>17</v>
      </c>
      <c r="E505" t="s">
        <v>31</v>
      </c>
      <c r="F505">
        <v>93.31</v>
      </c>
      <c r="G505">
        <v>2</v>
      </c>
      <c r="H505">
        <v>195.95099999999999</v>
      </c>
      <c r="I505" s="1">
        <v>43549</v>
      </c>
      <c r="J505" s="2">
        <v>0.74513888888888891</v>
      </c>
      <c r="K505" t="s">
        <v>24</v>
      </c>
      <c r="L505">
        <v>186.62</v>
      </c>
      <c r="M505">
        <v>4.7619047620000003</v>
      </c>
      <c r="N505">
        <v>9.3309999999999995</v>
      </c>
    </row>
    <row r="506" spans="1:14" x14ac:dyDescent="0.3">
      <c r="A506" t="s">
        <v>534</v>
      </c>
      <c r="B506" t="s">
        <v>37</v>
      </c>
      <c r="C506" t="s">
        <v>22</v>
      </c>
      <c r="D506" t="s">
        <v>26</v>
      </c>
      <c r="E506" t="s">
        <v>31</v>
      </c>
      <c r="F506">
        <v>88.45</v>
      </c>
      <c r="G506">
        <v>1</v>
      </c>
      <c r="H506">
        <v>92.872500000000002</v>
      </c>
      <c r="I506" s="1">
        <v>43521</v>
      </c>
      <c r="J506" s="2">
        <v>0.69166666666666676</v>
      </c>
      <c r="K506" t="s">
        <v>28</v>
      </c>
      <c r="L506">
        <v>88.45</v>
      </c>
      <c r="M506">
        <v>4.7619047620000003</v>
      </c>
      <c r="N506">
        <v>4.4225000000000003</v>
      </c>
    </row>
    <row r="507" spans="1:14" x14ac:dyDescent="0.3">
      <c r="A507" t="s">
        <v>535</v>
      </c>
      <c r="B507" t="s">
        <v>15</v>
      </c>
      <c r="C507" t="s">
        <v>16</v>
      </c>
      <c r="D507" t="s">
        <v>26</v>
      </c>
      <c r="E507" t="s">
        <v>23</v>
      </c>
      <c r="F507">
        <v>24.18</v>
      </c>
      <c r="G507">
        <v>8</v>
      </c>
      <c r="H507">
        <v>203.11199999999999</v>
      </c>
      <c r="I507" s="1">
        <v>43493</v>
      </c>
      <c r="J507" s="2">
        <v>0.87083333333333324</v>
      </c>
      <c r="K507" t="s">
        <v>19</v>
      </c>
      <c r="L507">
        <v>193.44</v>
      </c>
      <c r="M507">
        <v>4.7619047620000003</v>
      </c>
      <c r="N507">
        <v>9.6720000000000006</v>
      </c>
    </row>
    <row r="508" spans="1:14" x14ac:dyDescent="0.3">
      <c r="A508" t="s">
        <v>536</v>
      </c>
      <c r="B508" t="s">
        <v>37</v>
      </c>
      <c r="C508" t="s">
        <v>16</v>
      </c>
      <c r="D508" t="s">
        <v>17</v>
      </c>
      <c r="E508" t="s">
        <v>31</v>
      </c>
      <c r="F508">
        <v>48.5</v>
      </c>
      <c r="G508">
        <v>3</v>
      </c>
      <c r="H508">
        <v>152.77500000000001</v>
      </c>
      <c r="I508" s="1">
        <v>43473</v>
      </c>
      <c r="J508" s="2">
        <v>0.53472222222222221</v>
      </c>
      <c r="K508" t="s">
        <v>24</v>
      </c>
      <c r="L508">
        <v>145.5</v>
      </c>
      <c r="M508">
        <v>4.7619047620000003</v>
      </c>
      <c r="N508">
        <v>7.2750000000000004</v>
      </c>
    </row>
    <row r="509" spans="1:14" x14ac:dyDescent="0.3">
      <c r="A509" t="s">
        <v>537</v>
      </c>
      <c r="B509" t="s">
        <v>37</v>
      </c>
      <c r="C509" t="s">
        <v>22</v>
      </c>
      <c r="D509" t="s">
        <v>17</v>
      </c>
      <c r="E509" t="s">
        <v>38</v>
      </c>
      <c r="F509">
        <v>84.05</v>
      </c>
      <c r="G509">
        <v>6</v>
      </c>
      <c r="H509">
        <v>529.51499999999999</v>
      </c>
      <c r="I509" s="1">
        <v>43494</v>
      </c>
      <c r="J509" s="2">
        <v>0.45</v>
      </c>
      <c r="K509" t="s">
        <v>28</v>
      </c>
      <c r="L509">
        <v>504.3</v>
      </c>
      <c r="M509">
        <v>4.7619047620000003</v>
      </c>
      <c r="N509">
        <v>25.215</v>
      </c>
    </row>
    <row r="510" spans="1:14" x14ac:dyDescent="0.3">
      <c r="A510" t="s">
        <v>538</v>
      </c>
      <c r="B510" t="s">
        <v>37</v>
      </c>
      <c r="C510" t="s">
        <v>16</v>
      </c>
      <c r="D510" t="s">
        <v>26</v>
      </c>
      <c r="E510" t="s">
        <v>18</v>
      </c>
      <c r="F510">
        <v>61.29</v>
      </c>
      <c r="G510">
        <v>5</v>
      </c>
      <c r="H510">
        <v>321.77249999999998</v>
      </c>
      <c r="I510" s="1">
        <v>43553</v>
      </c>
      <c r="J510" s="2">
        <v>0.60277777777777775</v>
      </c>
      <c r="K510" t="s">
        <v>24</v>
      </c>
      <c r="L510">
        <v>306.45</v>
      </c>
      <c r="M510">
        <v>4.7619047620000003</v>
      </c>
      <c r="N510">
        <v>15.3225</v>
      </c>
    </row>
    <row r="511" spans="1:14" x14ac:dyDescent="0.3">
      <c r="A511" t="s">
        <v>539</v>
      </c>
      <c r="B511" t="s">
        <v>21</v>
      </c>
      <c r="C511" t="s">
        <v>16</v>
      </c>
      <c r="D511" t="s">
        <v>17</v>
      </c>
      <c r="E511" t="s">
        <v>27</v>
      </c>
      <c r="F511">
        <v>15.95</v>
      </c>
      <c r="G511">
        <v>6</v>
      </c>
      <c r="H511">
        <v>100.485</v>
      </c>
      <c r="I511" s="1">
        <v>43505</v>
      </c>
      <c r="J511" s="2">
        <v>0.71875</v>
      </c>
      <c r="K511" t="s">
        <v>28</v>
      </c>
      <c r="L511">
        <v>95.7</v>
      </c>
      <c r="M511">
        <v>4.7619047620000003</v>
      </c>
      <c r="N511">
        <v>4.7850000000000001</v>
      </c>
    </row>
    <row r="512" spans="1:14" x14ac:dyDescent="0.3">
      <c r="A512" t="s">
        <v>540</v>
      </c>
      <c r="B512" t="s">
        <v>37</v>
      </c>
      <c r="C512" t="s">
        <v>16</v>
      </c>
      <c r="D512" t="s">
        <v>17</v>
      </c>
      <c r="E512" t="s">
        <v>31</v>
      </c>
      <c r="F512">
        <v>90.74</v>
      </c>
      <c r="G512">
        <v>7</v>
      </c>
      <c r="H512">
        <v>666.93899999999996</v>
      </c>
      <c r="I512" s="1">
        <v>43481</v>
      </c>
      <c r="J512" s="2">
        <v>0.75208333333333333</v>
      </c>
      <c r="K512" t="s">
        <v>28</v>
      </c>
      <c r="L512">
        <v>635.17999999999995</v>
      </c>
      <c r="M512">
        <v>4.7619047620000003</v>
      </c>
      <c r="N512">
        <v>31.759</v>
      </c>
    </row>
    <row r="513" spans="1:14" x14ac:dyDescent="0.3">
      <c r="A513" t="s">
        <v>541</v>
      </c>
      <c r="B513" t="s">
        <v>15</v>
      </c>
      <c r="C513" t="s">
        <v>22</v>
      </c>
      <c r="D513" t="s">
        <v>17</v>
      </c>
      <c r="E513" t="s">
        <v>27</v>
      </c>
      <c r="F513">
        <v>42.91</v>
      </c>
      <c r="G513">
        <v>5</v>
      </c>
      <c r="H513">
        <v>225.2775</v>
      </c>
      <c r="I513" s="1">
        <v>43470</v>
      </c>
      <c r="J513" s="2">
        <v>0.7284722222222223</v>
      </c>
      <c r="K513" t="s">
        <v>19</v>
      </c>
      <c r="L513">
        <v>214.55</v>
      </c>
      <c r="M513">
        <v>4.7619047620000003</v>
      </c>
      <c r="N513">
        <v>10.727499999999999</v>
      </c>
    </row>
    <row r="514" spans="1:14" x14ac:dyDescent="0.3">
      <c r="A514" t="s">
        <v>542</v>
      </c>
      <c r="B514" t="s">
        <v>15</v>
      </c>
      <c r="C514" t="s">
        <v>22</v>
      </c>
      <c r="D514" t="s">
        <v>17</v>
      </c>
      <c r="E514" t="s">
        <v>40</v>
      </c>
      <c r="F514">
        <v>54.28</v>
      </c>
      <c r="G514">
        <v>7</v>
      </c>
      <c r="H514">
        <v>398.95800000000003</v>
      </c>
      <c r="I514" s="1">
        <v>43492</v>
      </c>
      <c r="J514" s="2">
        <v>0.75347222222222221</v>
      </c>
      <c r="K514" t="s">
        <v>19</v>
      </c>
      <c r="L514">
        <v>379.96</v>
      </c>
      <c r="M514">
        <v>4.7619047620000003</v>
      </c>
      <c r="N514">
        <v>18.998000000000001</v>
      </c>
    </row>
    <row r="515" spans="1:14" x14ac:dyDescent="0.3">
      <c r="A515" t="s">
        <v>543</v>
      </c>
      <c r="B515" t="s">
        <v>15</v>
      </c>
      <c r="C515" t="s">
        <v>22</v>
      </c>
      <c r="D515" t="s">
        <v>26</v>
      </c>
      <c r="E515" t="s">
        <v>23</v>
      </c>
      <c r="F515">
        <v>99.55</v>
      </c>
      <c r="G515">
        <v>7</v>
      </c>
      <c r="H515">
        <v>731.6925</v>
      </c>
      <c r="I515" s="1">
        <v>43538</v>
      </c>
      <c r="J515" s="2">
        <v>0.50486111111111109</v>
      </c>
      <c r="K515" t="s">
        <v>24</v>
      </c>
      <c r="L515">
        <v>696.85</v>
      </c>
      <c r="M515">
        <v>4.7619047620000003</v>
      </c>
      <c r="N515">
        <v>34.842500000000001</v>
      </c>
    </row>
    <row r="516" spans="1:14" x14ac:dyDescent="0.3">
      <c r="A516" t="s">
        <v>544</v>
      </c>
      <c r="B516" t="s">
        <v>21</v>
      </c>
      <c r="C516" t="s">
        <v>16</v>
      </c>
      <c r="D516" t="s">
        <v>26</v>
      </c>
      <c r="E516" t="s">
        <v>31</v>
      </c>
      <c r="F516">
        <v>58.39</v>
      </c>
      <c r="G516">
        <v>7</v>
      </c>
      <c r="H516">
        <v>429.16649999999998</v>
      </c>
      <c r="I516" s="1">
        <v>43519</v>
      </c>
      <c r="J516" s="2">
        <v>0.8256944444444444</v>
      </c>
      <c r="K516" t="s">
        <v>28</v>
      </c>
      <c r="L516">
        <v>408.73</v>
      </c>
      <c r="M516">
        <v>4.7619047620000003</v>
      </c>
      <c r="N516">
        <v>20.436499999999999</v>
      </c>
    </row>
    <row r="517" spans="1:14" x14ac:dyDescent="0.3">
      <c r="A517" t="s">
        <v>545</v>
      </c>
      <c r="B517" t="s">
        <v>21</v>
      </c>
      <c r="C517" t="s">
        <v>16</v>
      </c>
      <c r="D517" t="s">
        <v>17</v>
      </c>
      <c r="E517" t="s">
        <v>40</v>
      </c>
      <c r="F517">
        <v>51.47</v>
      </c>
      <c r="G517">
        <v>1</v>
      </c>
      <c r="H517">
        <v>54.043500000000002</v>
      </c>
      <c r="I517" s="1">
        <v>43542</v>
      </c>
      <c r="J517" s="2">
        <v>0.66111111111111109</v>
      </c>
      <c r="K517" t="s">
        <v>19</v>
      </c>
      <c r="L517">
        <v>51.47</v>
      </c>
      <c r="M517">
        <v>4.7619047620000003</v>
      </c>
      <c r="N517">
        <v>2.5735000000000001</v>
      </c>
    </row>
    <row r="518" spans="1:14" x14ac:dyDescent="0.3">
      <c r="A518" t="s">
        <v>546</v>
      </c>
      <c r="B518" t="s">
        <v>37</v>
      </c>
      <c r="C518" t="s">
        <v>16</v>
      </c>
      <c r="D518" t="s">
        <v>26</v>
      </c>
      <c r="E518" t="s">
        <v>18</v>
      </c>
      <c r="F518">
        <v>54.86</v>
      </c>
      <c r="G518">
        <v>5</v>
      </c>
      <c r="H518">
        <v>288.01499999999999</v>
      </c>
      <c r="I518" s="1">
        <v>43553</v>
      </c>
      <c r="J518" s="2">
        <v>0.70000000000000007</v>
      </c>
      <c r="K518" t="s">
        <v>19</v>
      </c>
      <c r="L518">
        <v>274.3</v>
      </c>
      <c r="M518">
        <v>4.7619047620000003</v>
      </c>
      <c r="N518">
        <v>13.715</v>
      </c>
    </row>
    <row r="519" spans="1:14" x14ac:dyDescent="0.3">
      <c r="A519" t="s">
        <v>547</v>
      </c>
      <c r="B519" t="s">
        <v>21</v>
      </c>
      <c r="C519" t="s">
        <v>16</v>
      </c>
      <c r="D519" t="s">
        <v>26</v>
      </c>
      <c r="E519" t="s">
        <v>27</v>
      </c>
      <c r="F519">
        <v>39.39</v>
      </c>
      <c r="G519">
        <v>5</v>
      </c>
      <c r="H519">
        <v>206.79750000000001</v>
      </c>
      <c r="I519" s="1">
        <v>43487</v>
      </c>
      <c r="J519" s="2">
        <v>0.8652777777777777</v>
      </c>
      <c r="K519" t="s">
        <v>28</v>
      </c>
      <c r="L519">
        <v>196.95</v>
      </c>
      <c r="M519">
        <v>4.7619047620000003</v>
      </c>
      <c r="N519">
        <v>9.8475000000000001</v>
      </c>
    </row>
    <row r="520" spans="1:14" x14ac:dyDescent="0.3">
      <c r="A520" t="s">
        <v>548</v>
      </c>
      <c r="B520" t="s">
        <v>15</v>
      </c>
      <c r="C520" t="s">
        <v>22</v>
      </c>
      <c r="D520" t="s">
        <v>26</v>
      </c>
      <c r="E520" t="s">
        <v>27</v>
      </c>
      <c r="F520">
        <v>34.729999999999997</v>
      </c>
      <c r="G520">
        <v>2</v>
      </c>
      <c r="H520">
        <v>72.933000000000007</v>
      </c>
      <c r="I520" s="1">
        <v>43525</v>
      </c>
      <c r="J520" s="2">
        <v>0.7597222222222223</v>
      </c>
      <c r="K520" t="s">
        <v>19</v>
      </c>
      <c r="L520">
        <v>69.459999999999994</v>
      </c>
      <c r="M520">
        <v>4.7619047620000003</v>
      </c>
      <c r="N520">
        <v>3.4729999999999999</v>
      </c>
    </row>
    <row r="521" spans="1:14" x14ac:dyDescent="0.3">
      <c r="A521" t="s">
        <v>549</v>
      </c>
      <c r="B521" t="s">
        <v>21</v>
      </c>
      <c r="C521" t="s">
        <v>16</v>
      </c>
      <c r="D521" t="s">
        <v>26</v>
      </c>
      <c r="E521" t="s">
        <v>31</v>
      </c>
      <c r="F521">
        <v>71.92</v>
      </c>
      <c r="G521">
        <v>5</v>
      </c>
      <c r="H521">
        <v>377.58</v>
      </c>
      <c r="I521" s="1">
        <v>43482</v>
      </c>
      <c r="J521" s="2">
        <v>0.62847222222222221</v>
      </c>
      <c r="K521" t="s">
        <v>28</v>
      </c>
      <c r="L521">
        <v>359.6</v>
      </c>
      <c r="M521">
        <v>4.7619047620000003</v>
      </c>
      <c r="N521">
        <v>17.98</v>
      </c>
    </row>
    <row r="522" spans="1:14" x14ac:dyDescent="0.3">
      <c r="A522" t="s">
        <v>550</v>
      </c>
      <c r="B522" t="s">
        <v>37</v>
      </c>
      <c r="C522" t="s">
        <v>22</v>
      </c>
      <c r="D522" t="s">
        <v>17</v>
      </c>
      <c r="E522" t="s">
        <v>23</v>
      </c>
      <c r="F522">
        <v>45.71</v>
      </c>
      <c r="G522">
        <v>3</v>
      </c>
      <c r="H522">
        <v>143.98650000000001</v>
      </c>
      <c r="I522" s="1">
        <v>43550</v>
      </c>
      <c r="J522" s="2">
        <v>0.44027777777777777</v>
      </c>
      <c r="K522" t="s">
        <v>28</v>
      </c>
      <c r="L522">
        <v>137.13</v>
      </c>
      <c r="M522">
        <v>4.7619047620000003</v>
      </c>
      <c r="N522">
        <v>6.8564999999999996</v>
      </c>
    </row>
    <row r="523" spans="1:14" x14ac:dyDescent="0.3">
      <c r="A523" t="s">
        <v>551</v>
      </c>
      <c r="B523" t="s">
        <v>21</v>
      </c>
      <c r="C523" t="s">
        <v>16</v>
      </c>
      <c r="D523" t="s">
        <v>17</v>
      </c>
      <c r="E523" t="s">
        <v>27</v>
      </c>
      <c r="F523">
        <v>83.17</v>
      </c>
      <c r="G523">
        <v>6</v>
      </c>
      <c r="H523">
        <v>523.971</v>
      </c>
      <c r="I523" s="1">
        <v>43544</v>
      </c>
      <c r="J523" s="2">
        <v>0.47430555555555554</v>
      </c>
      <c r="K523" t="s">
        <v>24</v>
      </c>
      <c r="L523">
        <v>499.02</v>
      </c>
      <c r="M523">
        <v>4.7619047620000003</v>
      </c>
      <c r="N523">
        <v>24.951000000000001</v>
      </c>
    </row>
    <row r="524" spans="1:14" x14ac:dyDescent="0.3">
      <c r="A524" t="s">
        <v>552</v>
      </c>
      <c r="B524" t="s">
        <v>15</v>
      </c>
      <c r="C524" t="s">
        <v>16</v>
      </c>
      <c r="D524" t="s">
        <v>17</v>
      </c>
      <c r="E524" t="s">
        <v>27</v>
      </c>
      <c r="F524">
        <v>37.44</v>
      </c>
      <c r="G524">
        <v>6</v>
      </c>
      <c r="H524">
        <v>235.87200000000001</v>
      </c>
      <c r="I524" s="1">
        <v>43502</v>
      </c>
      <c r="J524" s="2">
        <v>0.57986111111111105</v>
      </c>
      <c r="K524" t="s">
        <v>28</v>
      </c>
      <c r="L524">
        <v>224.64</v>
      </c>
      <c r="M524">
        <v>4.7619047620000003</v>
      </c>
      <c r="N524">
        <v>11.231999999999999</v>
      </c>
    </row>
    <row r="525" spans="1:14" x14ac:dyDescent="0.3">
      <c r="A525" t="s">
        <v>553</v>
      </c>
      <c r="B525" t="s">
        <v>21</v>
      </c>
      <c r="C525" t="s">
        <v>22</v>
      </c>
      <c r="D525" t="s">
        <v>26</v>
      </c>
      <c r="E525" t="s">
        <v>18</v>
      </c>
      <c r="F525">
        <v>62.87</v>
      </c>
      <c r="G525">
        <v>2</v>
      </c>
      <c r="H525">
        <v>132.02699999999999</v>
      </c>
      <c r="I525" s="1">
        <v>43466</v>
      </c>
      <c r="J525" s="2">
        <v>0.48819444444444443</v>
      </c>
      <c r="K525" t="s">
        <v>24</v>
      </c>
      <c r="L525">
        <v>125.74</v>
      </c>
      <c r="M525">
        <v>4.7619047620000003</v>
      </c>
      <c r="N525">
        <v>6.2869999999999999</v>
      </c>
    </row>
    <row r="526" spans="1:14" x14ac:dyDescent="0.3">
      <c r="A526" t="s">
        <v>554</v>
      </c>
      <c r="B526" t="s">
        <v>15</v>
      </c>
      <c r="C526" t="s">
        <v>22</v>
      </c>
      <c r="D526" t="s">
        <v>26</v>
      </c>
      <c r="E526" t="s">
        <v>38</v>
      </c>
      <c r="F526">
        <v>81.709999999999994</v>
      </c>
      <c r="G526">
        <v>6</v>
      </c>
      <c r="H526">
        <v>514.77300000000002</v>
      </c>
      <c r="I526" s="1">
        <v>43492</v>
      </c>
      <c r="J526" s="2">
        <v>0.60833333333333328</v>
      </c>
      <c r="K526" t="s">
        <v>28</v>
      </c>
      <c r="L526">
        <v>490.26</v>
      </c>
      <c r="M526">
        <v>4.7619047620000003</v>
      </c>
      <c r="N526">
        <v>24.513000000000002</v>
      </c>
    </row>
    <row r="527" spans="1:14" x14ac:dyDescent="0.3">
      <c r="A527" t="s">
        <v>555</v>
      </c>
      <c r="B527" t="s">
        <v>15</v>
      </c>
      <c r="C527" t="s">
        <v>16</v>
      </c>
      <c r="D527" t="s">
        <v>17</v>
      </c>
      <c r="E527" t="s">
        <v>31</v>
      </c>
      <c r="F527">
        <v>91.41</v>
      </c>
      <c r="G527">
        <v>5</v>
      </c>
      <c r="H527">
        <v>479.90249999999997</v>
      </c>
      <c r="I527" s="1">
        <v>43521</v>
      </c>
      <c r="J527" s="2">
        <v>0.66875000000000007</v>
      </c>
      <c r="K527" t="s">
        <v>19</v>
      </c>
      <c r="L527">
        <v>457.05</v>
      </c>
      <c r="M527">
        <v>4.7619047620000003</v>
      </c>
      <c r="N527">
        <v>22.852499999999999</v>
      </c>
    </row>
    <row r="528" spans="1:14" x14ac:dyDescent="0.3">
      <c r="A528" t="s">
        <v>556</v>
      </c>
      <c r="B528" t="s">
        <v>37</v>
      </c>
      <c r="C528" t="s">
        <v>22</v>
      </c>
      <c r="D528" t="s">
        <v>26</v>
      </c>
      <c r="E528" t="s">
        <v>40</v>
      </c>
      <c r="F528">
        <v>39.21</v>
      </c>
      <c r="G528">
        <v>4</v>
      </c>
      <c r="H528">
        <v>164.68199999999999</v>
      </c>
      <c r="I528" s="1">
        <v>43481</v>
      </c>
      <c r="J528" s="2">
        <v>0.8354166666666667</v>
      </c>
      <c r="K528" t="s">
        <v>28</v>
      </c>
      <c r="L528">
        <v>156.84</v>
      </c>
      <c r="M528">
        <v>4.7619047620000003</v>
      </c>
      <c r="N528">
        <v>7.8419999999999996</v>
      </c>
    </row>
    <row r="529" spans="1:14" x14ac:dyDescent="0.3">
      <c r="A529" t="s">
        <v>557</v>
      </c>
      <c r="B529" t="s">
        <v>37</v>
      </c>
      <c r="C529" t="s">
        <v>16</v>
      </c>
      <c r="D529" t="s">
        <v>26</v>
      </c>
      <c r="E529" t="s">
        <v>40</v>
      </c>
      <c r="F529">
        <v>59.86</v>
      </c>
      <c r="G529">
        <v>2</v>
      </c>
      <c r="H529">
        <v>125.706</v>
      </c>
      <c r="I529" s="1">
        <v>43478</v>
      </c>
      <c r="J529" s="2">
        <v>0.62152777777777779</v>
      </c>
      <c r="K529" t="s">
        <v>19</v>
      </c>
      <c r="L529">
        <v>119.72</v>
      </c>
      <c r="M529">
        <v>4.7619047620000003</v>
      </c>
      <c r="N529">
        <v>5.9859999999999998</v>
      </c>
    </row>
    <row r="530" spans="1:14" x14ac:dyDescent="0.3">
      <c r="A530" t="s">
        <v>558</v>
      </c>
      <c r="B530" t="s">
        <v>37</v>
      </c>
      <c r="C530" t="s">
        <v>16</v>
      </c>
      <c r="D530" t="s">
        <v>17</v>
      </c>
      <c r="E530" t="s">
        <v>38</v>
      </c>
      <c r="F530">
        <v>54.36</v>
      </c>
      <c r="G530">
        <v>10</v>
      </c>
      <c r="H530">
        <v>570.78</v>
      </c>
      <c r="I530" s="1">
        <v>43503</v>
      </c>
      <c r="J530" s="2">
        <v>0.4777777777777778</v>
      </c>
      <c r="K530" t="s">
        <v>28</v>
      </c>
      <c r="L530">
        <v>543.6</v>
      </c>
      <c r="M530">
        <v>4.7619047620000003</v>
      </c>
      <c r="N530">
        <v>27.18</v>
      </c>
    </row>
    <row r="531" spans="1:14" x14ac:dyDescent="0.3">
      <c r="A531" t="s">
        <v>559</v>
      </c>
      <c r="B531" t="s">
        <v>15</v>
      </c>
      <c r="C531" t="s">
        <v>22</v>
      </c>
      <c r="D531" t="s">
        <v>26</v>
      </c>
      <c r="E531" t="s">
        <v>31</v>
      </c>
      <c r="F531">
        <v>98.09</v>
      </c>
      <c r="G531">
        <v>9</v>
      </c>
      <c r="H531">
        <v>926.95050000000003</v>
      </c>
      <c r="I531" s="1">
        <v>43513</v>
      </c>
      <c r="J531" s="2">
        <v>0.82013888888888886</v>
      </c>
      <c r="K531" t="s">
        <v>24</v>
      </c>
      <c r="L531">
        <v>882.81</v>
      </c>
      <c r="M531">
        <v>4.7619047620000003</v>
      </c>
      <c r="N531">
        <v>44.140500000000003</v>
      </c>
    </row>
    <row r="532" spans="1:14" x14ac:dyDescent="0.3">
      <c r="A532" t="s">
        <v>560</v>
      </c>
      <c r="B532" t="s">
        <v>15</v>
      </c>
      <c r="C532" t="s">
        <v>22</v>
      </c>
      <c r="D532" t="s">
        <v>26</v>
      </c>
      <c r="E532" t="s">
        <v>18</v>
      </c>
      <c r="F532">
        <v>25.43</v>
      </c>
      <c r="G532">
        <v>6</v>
      </c>
      <c r="H532">
        <v>160.209</v>
      </c>
      <c r="I532" s="1">
        <v>43508</v>
      </c>
      <c r="J532" s="2">
        <v>0.79236111111111107</v>
      </c>
      <c r="K532" t="s">
        <v>19</v>
      </c>
      <c r="L532">
        <v>152.58000000000001</v>
      </c>
      <c r="M532">
        <v>4.7619047620000003</v>
      </c>
      <c r="N532">
        <v>7.6289999999999996</v>
      </c>
    </row>
    <row r="533" spans="1:14" x14ac:dyDescent="0.3">
      <c r="A533" t="s">
        <v>561</v>
      </c>
      <c r="B533" t="s">
        <v>15</v>
      </c>
      <c r="C533" t="s">
        <v>16</v>
      </c>
      <c r="D533" t="s">
        <v>26</v>
      </c>
      <c r="E533" t="s">
        <v>40</v>
      </c>
      <c r="F533">
        <v>86.68</v>
      </c>
      <c r="G533">
        <v>8</v>
      </c>
      <c r="H533">
        <v>728.11199999999997</v>
      </c>
      <c r="I533" s="1">
        <v>43489</v>
      </c>
      <c r="J533" s="2">
        <v>0.75277777777777777</v>
      </c>
      <c r="K533" t="s">
        <v>28</v>
      </c>
      <c r="L533">
        <v>693.44</v>
      </c>
      <c r="M533">
        <v>4.7619047620000003</v>
      </c>
      <c r="N533">
        <v>34.671999999999997</v>
      </c>
    </row>
    <row r="534" spans="1:14" x14ac:dyDescent="0.3">
      <c r="A534" t="s">
        <v>562</v>
      </c>
      <c r="B534" t="s">
        <v>37</v>
      </c>
      <c r="C534" t="s">
        <v>22</v>
      </c>
      <c r="D534" t="s">
        <v>26</v>
      </c>
      <c r="E534" t="s">
        <v>23</v>
      </c>
      <c r="F534">
        <v>22.95</v>
      </c>
      <c r="G534">
        <v>10</v>
      </c>
      <c r="H534">
        <v>240.97499999999999</v>
      </c>
      <c r="I534" s="1">
        <v>43502</v>
      </c>
      <c r="J534" s="2">
        <v>0.80555555555555547</v>
      </c>
      <c r="K534" t="s">
        <v>19</v>
      </c>
      <c r="L534">
        <v>229.5</v>
      </c>
      <c r="M534">
        <v>4.7619047620000003</v>
      </c>
      <c r="N534">
        <v>11.475</v>
      </c>
    </row>
    <row r="535" spans="1:14" x14ac:dyDescent="0.3">
      <c r="A535" t="s">
        <v>563</v>
      </c>
      <c r="B535" t="s">
        <v>21</v>
      </c>
      <c r="C535" t="s">
        <v>22</v>
      </c>
      <c r="D535" t="s">
        <v>17</v>
      </c>
      <c r="E535" t="s">
        <v>38</v>
      </c>
      <c r="F535">
        <v>16.309999999999999</v>
      </c>
      <c r="G535">
        <v>9</v>
      </c>
      <c r="H535">
        <v>154.12950000000001</v>
      </c>
      <c r="I535" s="1">
        <v>43550</v>
      </c>
      <c r="J535" s="2">
        <v>0.4381944444444445</v>
      </c>
      <c r="K535" t="s">
        <v>19</v>
      </c>
      <c r="L535">
        <v>146.79</v>
      </c>
      <c r="M535">
        <v>4.7619047620000003</v>
      </c>
      <c r="N535">
        <v>7.3395000000000001</v>
      </c>
    </row>
    <row r="536" spans="1:14" x14ac:dyDescent="0.3">
      <c r="A536" t="s">
        <v>564</v>
      </c>
      <c r="B536" t="s">
        <v>15</v>
      </c>
      <c r="C536" t="s">
        <v>22</v>
      </c>
      <c r="D536" t="s">
        <v>17</v>
      </c>
      <c r="E536" t="s">
        <v>27</v>
      </c>
      <c r="F536">
        <v>28.32</v>
      </c>
      <c r="G536">
        <v>5</v>
      </c>
      <c r="H536">
        <v>148.68</v>
      </c>
      <c r="I536" s="1">
        <v>43535</v>
      </c>
      <c r="J536" s="2">
        <v>0.56111111111111112</v>
      </c>
      <c r="K536" t="s">
        <v>19</v>
      </c>
      <c r="L536">
        <v>141.6</v>
      </c>
      <c r="M536">
        <v>4.7619047620000003</v>
      </c>
      <c r="N536">
        <v>7.08</v>
      </c>
    </row>
    <row r="537" spans="1:14" x14ac:dyDescent="0.3">
      <c r="A537" t="s">
        <v>565</v>
      </c>
      <c r="B537" t="s">
        <v>21</v>
      </c>
      <c r="C537" t="s">
        <v>22</v>
      </c>
      <c r="D537" t="s">
        <v>26</v>
      </c>
      <c r="E537" t="s">
        <v>27</v>
      </c>
      <c r="F537">
        <v>16.670000000000002</v>
      </c>
      <c r="G537">
        <v>7</v>
      </c>
      <c r="H537">
        <v>122.5245</v>
      </c>
      <c r="I537" s="1">
        <v>43503</v>
      </c>
      <c r="J537" s="2">
        <v>0.48333333333333334</v>
      </c>
      <c r="K537" t="s">
        <v>19</v>
      </c>
      <c r="L537">
        <v>116.69</v>
      </c>
      <c r="M537">
        <v>4.7619047620000003</v>
      </c>
      <c r="N537">
        <v>5.8345000000000002</v>
      </c>
    </row>
    <row r="538" spans="1:14" x14ac:dyDescent="0.3">
      <c r="A538" t="s">
        <v>566</v>
      </c>
      <c r="B538" t="s">
        <v>37</v>
      </c>
      <c r="C538" t="s">
        <v>16</v>
      </c>
      <c r="D538" t="s">
        <v>17</v>
      </c>
      <c r="E538" t="s">
        <v>40</v>
      </c>
      <c r="F538">
        <v>73.959999999999994</v>
      </c>
      <c r="G538">
        <v>1</v>
      </c>
      <c r="H538">
        <v>77.658000000000001</v>
      </c>
      <c r="I538" s="1">
        <v>43470</v>
      </c>
      <c r="J538" s="2">
        <v>0.48055555555555557</v>
      </c>
      <c r="K538" t="s">
        <v>28</v>
      </c>
      <c r="L538">
        <v>73.959999999999994</v>
      </c>
      <c r="M538">
        <v>4.7619047620000003</v>
      </c>
      <c r="N538">
        <v>3.698</v>
      </c>
    </row>
    <row r="539" spans="1:14" x14ac:dyDescent="0.3">
      <c r="A539" t="s">
        <v>567</v>
      </c>
      <c r="B539" t="s">
        <v>15</v>
      </c>
      <c r="C539" t="s">
        <v>22</v>
      </c>
      <c r="D539" t="s">
        <v>26</v>
      </c>
      <c r="E539" t="s">
        <v>27</v>
      </c>
      <c r="F539">
        <v>97.94</v>
      </c>
      <c r="G539">
        <v>1</v>
      </c>
      <c r="H539">
        <v>102.837</v>
      </c>
      <c r="I539" s="1">
        <v>43531</v>
      </c>
      <c r="J539" s="2">
        <v>0.48888888888888887</v>
      </c>
      <c r="K539" t="s">
        <v>19</v>
      </c>
      <c r="L539">
        <v>97.94</v>
      </c>
      <c r="M539">
        <v>4.7619047620000003</v>
      </c>
      <c r="N539">
        <v>4.8970000000000002</v>
      </c>
    </row>
    <row r="540" spans="1:14" x14ac:dyDescent="0.3">
      <c r="A540" t="s">
        <v>568</v>
      </c>
      <c r="B540" t="s">
        <v>15</v>
      </c>
      <c r="C540" t="s">
        <v>22</v>
      </c>
      <c r="D540" t="s">
        <v>17</v>
      </c>
      <c r="E540" t="s">
        <v>40</v>
      </c>
      <c r="F540">
        <v>73.05</v>
      </c>
      <c r="G540">
        <v>4</v>
      </c>
      <c r="H540">
        <v>306.81</v>
      </c>
      <c r="I540" s="1">
        <v>43521</v>
      </c>
      <c r="J540" s="2">
        <v>0.71944444444444444</v>
      </c>
      <c r="K540" t="s">
        <v>28</v>
      </c>
      <c r="L540">
        <v>292.2</v>
      </c>
      <c r="M540">
        <v>4.7619047620000003</v>
      </c>
      <c r="N540">
        <v>14.61</v>
      </c>
    </row>
    <row r="541" spans="1:14" x14ac:dyDescent="0.3">
      <c r="A541" t="s">
        <v>569</v>
      </c>
      <c r="B541" t="s">
        <v>21</v>
      </c>
      <c r="C541" t="s">
        <v>16</v>
      </c>
      <c r="D541" t="s">
        <v>17</v>
      </c>
      <c r="E541" t="s">
        <v>38</v>
      </c>
      <c r="F541">
        <v>87.48</v>
      </c>
      <c r="G541">
        <v>6</v>
      </c>
      <c r="H541">
        <v>551.12400000000002</v>
      </c>
      <c r="I541" s="1">
        <v>43497</v>
      </c>
      <c r="J541" s="2">
        <v>0.77986111111111101</v>
      </c>
      <c r="K541" t="s">
        <v>19</v>
      </c>
      <c r="L541">
        <v>524.88</v>
      </c>
      <c r="M541">
        <v>4.7619047620000003</v>
      </c>
      <c r="N541">
        <v>26.244</v>
      </c>
    </row>
    <row r="542" spans="1:14" x14ac:dyDescent="0.3">
      <c r="A542" t="s">
        <v>570</v>
      </c>
      <c r="B542" t="s">
        <v>15</v>
      </c>
      <c r="C542" t="s">
        <v>22</v>
      </c>
      <c r="D542" t="s">
        <v>26</v>
      </c>
      <c r="E542" t="s">
        <v>27</v>
      </c>
      <c r="F542">
        <v>30.68</v>
      </c>
      <c r="G542">
        <v>3</v>
      </c>
      <c r="H542">
        <v>96.641999999999996</v>
      </c>
      <c r="I542" s="1">
        <v>43487</v>
      </c>
      <c r="J542" s="2">
        <v>0.45833333333333331</v>
      </c>
      <c r="K542" t="s">
        <v>19</v>
      </c>
      <c r="L542">
        <v>92.04</v>
      </c>
      <c r="M542">
        <v>4.7619047620000003</v>
      </c>
      <c r="N542">
        <v>4.6020000000000003</v>
      </c>
    </row>
    <row r="543" spans="1:14" x14ac:dyDescent="0.3">
      <c r="A543" t="s">
        <v>571</v>
      </c>
      <c r="B543" t="s">
        <v>21</v>
      </c>
      <c r="C543" t="s">
        <v>16</v>
      </c>
      <c r="D543" t="s">
        <v>26</v>
      </c>
      <c r="E543" t="s">
        <v>18</v>
      </c>
      <c r="F543">
        <v>75.88</v>
      </c>
      <c r="G543">
        <v>1</v>
      </c>
      <c r="H543">
        <v>79.674000000000007</v>
      </c>
      <c r="I543" s="1">
        <v>43468</v>
      </c>
      <c r="J543" s="2">
        <v>0.4375</v>
      </c>
      <c r="K543" t="s">
        <v>28</v>
      </c>
      <c r="L543">
        <v>75.88</v>
      </c>
      <c r="M543">
        <v>4.7619047620000003</v>
      </c>
      <c r="N543">
        <v>3.794</v>
      </c>
    </row>
    <row r="544" spans="1:14" x14ac:dyDescent="0.3">
      <c r="A544" t="s">
        <v>572</v>
      </c>
      <c r="B544" t="s">
        <v>37</v>
      </c>
      <c r="C544" t="s">
        <v>16</v>
      </c>
      <c r="D544" t="s">
        <v>17</v>
      </c>
      <c r="E544" t="s">
        <v>31</v>
      </c>
      <c r="F544">
        <v>20.18</v>
      </c>
      <c r="G544">
        <v>4</v>
      </c>
      <c r="H544">
        <v>84.756</v>
      </c>
      <c r="I544" s="1">
        <v>43509</v>
      </c>
      <c r="J544" s="2">
        <v>0.50972222222222219</v>
      </c>
      <c r="K544" t="s">
        <v>28</v>
      </c>
      <c r="L544">
        <v>80.72</v>
      </c>
      <c r="M544">
        <v>4.7619047620000003</v>
      </c>
      <c r="N544">
        <v>4.0359999999999996</v>
      </c>
    </row>
    <row r="545" spans="1:14" x14ac:dyDescent="0.3">
      <c r="A545" t="s">
        <v>573</v>
      </c>
      <c r="B545" t="s">
        <v>21</v>
      </c>
      <c r="C545" t="s">
        <v>16</v>
      </c>
      <c r="D545" t="s">
        <v>26</v>
      </c>
      <c r="E545" t="s">
        <v>23</v>
      </c>
      <c r="F545">
        <v>18.77</v>
      </c>
      <c r="G545">
        <v>6</v>
      </c>
      <c r="H545">
        <v>118.251</v>
      </c>
      <c r="I545" s="1">
        <v>43493</v>
      </c>
      <c r="J545" s="2">
        <v>0.69652777777777775</v>
      </c>
      <c r="K545" t="s">
        <v>28</v>
      </c>
      <c r="L545">
        <v>112.62</v>
      </c>
      <c r="M545">
        <v>4.7619047620000003</v>
      </c>
      <c r="N545">
        <v>5.6310000000000002</v>
      </c>
    </row>
    <row r="546" spans="1:14" x14ac:dyDescent="0.3">
      <c r="A546" t="s">
        <v>574</v>
      </c>
      <c r="B546" t="s">
        <v>37</v>
      </c>
      <c r="C546" t="s">
        <v>22</v>
      </c>
      <c r="D546" t="s">
        <v>17</v>
      </c>
      <c r="E546" t="s">
        <v>38</v>
      </c>
      <c r="F546">
        <v>71.2</v>
      </c>
      <c r="G546">
        <v>1</v>
      </c>
      <c r="H546">
        <v>74.760000000000005</v>
      </c>
      <c r="I546" s="1">
        <v>43470</v>
      </c>
      <c r="J546" s="2">
        <v>0.86111111111111116</v>
      </c>
      <c r="K546" t="s">
        <v>28</v>
      </c>
      <c r="L546">
        <v>71.2</v>
      </c>
      <c r="M546">
        <v>4.7619047620000003</v>
      </c>
      <c r="N546">
        <v>3.56</v>
      </c>
    </row>
    <row r="547" spans="1:14" x14ac:dyDescent="0.3">
      <c r="A547" t="s">
        <v>575</v>
      </c>
      <c r="B547" t="s">
        <v>37</v>
      </c>
      <c r="C547" t="s">
        <v>16</v>
      </c>
      <c r="D547" t="s">
        <v>26</v>
      </c>
      <c r="E547" t="s">
        <v>27</v>
      </c>
      <c r="F547">
        <v>38.81</v>
      </c>
      <c r="G547">
        <v>4</v>
      </c>
      <c r="H547">
        <v>163.00200000000001</v>
      </c>
      <c r="I547" s="1">
        <v>43543</v>
      </c>
      <c r="J547" s="2">
        <v>0.56944444444444442</v>
      </c>
      <c r="K547" t="s">
        <v>19</v>
      </c>
      <c r="L547">
        <v>155.24</v>
      </c>
      <c r="M547">
        <v>4.7619047620000003</v>
      </c>
      <c r="N547">
        <v>7.7619999999999996</v>
      </c>
    </row>
    <row r="548" spans="1:14" x14ac:dyDescent="0.3">
      <c r="A548" t="s">
        <v>576</v>
      </c>
      <c r="B548" t="s">
        <v>15</v>
      </c>
      <c r="C548" t="s">
        <v>22</v>
      </c>
      <c r="D548" t="s">
        <v>17</v>
      </c>
      <c r="E548" t="s">
        <v>40</v>
      </c>
      <c r="F548">
        <v>29.42</v>
      </c>
      <c r="G548">
        <v>10</v>
      </c>
      <c r="H548">
        <v>308.91000000000003</v>
      </c>
      <c r="I548" s="1">
        <v>43477</v>
      </c>
      <c r="J548" s="2">
        <v>0.68263888888888891</v>
      </c>
      <c r="K548" t="s">
        <v>19</v>
      </c>
      <c r="L548">
        <v>294.2</v>
      </c>
      <c r="M548">
        <v>4.7619047620000003</v>
      </c>
      <c r="N548">
        <v>14.71</v>
      </c>
    </row>
    <row r="549" spans="1:14" x14ac:dyDescent="0.3">
      <c r="A549" t="s">
        <v>577</v>
      </c>
      <c r="B549" t="s">
        <v>15</v>
      </c>
      <c r="C549" t="s">
        <v>22</v>
      </c>
      <c r="D549" t="s">
        <v>26</v>
      </c>
      <c r="E549" t="s">
        <v>31</v>
      </c>
      <c r="F549">
        <v>60.95</v>
      </c>
      <c r="G549">
        <v>9</v>
      </c>
      <c r="H549">
        <v>575.97749999999996</v>
      </c>
      <c r="I549" s="1">
        <v>43472</v>
      </c>
      <c r="J549" s="2">
        <v>0.50555555555555554</v>
      </c>
      <c r="K549" t="s">
        <v>28</v>
      </c>
      <c r="L549">
        <v>548.54999999999995</v>
      </c>
      <c r="M549">
        <v>4.7619047620000003</v>
      </c>
      <c r="N549">
        <v>27.427499999999998</v>
      </c>
    </row>
    <row r="550" spans="1:14" x14ac:dyDescent="0.3">
      <c r="A550" t="s">
        <v>578</v>
      </c>
      <c r="B550" t="s">
        <v>37</v>
      </c>
      <c r="C550" t="s">
        <v>22</v>
      </c>
      <c r="D550" t="s">
        <v>17</v>
      </c>
      <c r="E550" t="s">
        <v>31</v>
      </c>
      <c r="F550">
        <v>51.54</v>
      </c>
      <c r="G550">
        <v>5</v>
      </c>
      <c r="H550">
        <v>270.58499999999998</v>
      </c>
      <c r="I550" s="1">
        <v>43491</v>
      </c>
      <c r="J550" s="2">
        <v>0.73958333333333337</v>
      </c>
      <c r="K550" t="s">
        <v>24</v>
      </c>
      <c r="L550">
        <v>257.7</v>
      </c>
      <c r="M550">
        <v>4.7619047620000003</v>
      </c>
      <c r="N550">
        <v>12.885</v>
      </c>
    </row>
    <row r="551" spans="1:14" x14ac:dyDescent="0.3">
      <c r="A551" t="s">
        <v>579</v>
      </c>
      <c r="B551" t="s">
        <v>15</v>
      </c>
      <c r="C551" t="s">
        <v>22</v>
      </c>
      <c r="D551" t="s">
        <v>17</v>
      </c>
      <c r="E551" t="s">
        <v>23</v>
      </c>
      <c r="F551">
        <v>66.06</v>
      </c>
      <c r="G551">
        <v>6</v>
      </c>
      <c r="H551">
        <v>416.178</v>
      </c>
      <c r="I551" s="1">
        <v>43488</v>
      </c>
      <c r="J551" s="2">
        <v>0.43611111111111112</v>
      </c>
      <c r="K551" t="s">
        <v>24</v>
      </c>
      <c r="L551">
        <v>396.36</v>
      </c>
      <c r="M551">
        <v>4.7619047620000003</v>
      </c>
      <c r="N551">
        <v>19.818000000000001</v>
      </c>
    </row>
    <row r="552" spans="1:14" x14ac:dyDescent="0.3">
      <c r="A552" t="s">
        <v>580</v>
      </c>
      <c r="B552" t="s">
        <v>37</v>
      </c>
      <c r="C552" t="s">
        <v>22</v>
      </c>
      <c r="D552" t="s">
        <v>26</v>
      </c>
      <c r="E552" t="s">
        <v>40</v>
      </c>
      <c r="F552">
        <v>57.27</v>
      </c>
      <c r="G552">
        <v>3</v>
      </c>
      <c r="H552">
        <v>180.40049999999999</v>
      </c>
      <c r="I552" s="1">
        <v>43505</v>
      </c>
      <c r="J552" s="2">
        <v>0.85486111111111107</v>
      </c>
      <c r="K552" t="s">
        <v>19</v>
      </c>
      <c r="L552">
        <v>171.81</v>
      </c>
      <c r="M552">
        <v>4.7619047620000003</v>
      </c>
      <c r="N552">
        <v>8.5905000000000005</v>
      </c>
    </row>
    <row r="553" spans="1:14" x14ac:dyDescent="0.3">
      <c r="A553" t="s">
        <v>581</v>
      </c>
      <c r="B553" t="s">
        <v>37</v>
      </c>
      <c r="C553" t="s">
        <v>22</v>
      </c>
      <c r="D553" t="s">
        <v>17</v>
      </c>
      <c r="E553" t="s">
        <v>40</v>
      </c>
      <c r="F553">
        <v>54.31</v>
      </c>
      <c r="G553">
        <v>9</v>
      </c>
      <c r="H553">
        <v>513.22950000000003</v>
      </c>
      <c r="I553" s="1">
        <v>43518</v>
      </c>
      <c r="J553" s="2">
        <v>0.45069444444444445</v>
      </c>
      <c r="K553" t="s">
        <v>24</v>
      </c>
      <c r="L553">
        <v>488.79</v>
      </c>
      <c r="M553">
        <v>4.7619047620000003</v>
      </c>
      <c r="N553">
        <v>24.439499999999999</v>
      </c>
    </row>
    <row r="554" spans="1:14" x14ac:dyDescent="0.3">
      <c r="A554" t="s">
        <v>582</v>
      </c>
      <c r="B554" t="s">
        <v>37</v>
      </c>
      <c r="C554" t="s">
        <v>22</v>
      </c>
      <c r="D554" t="s">
        <v>17</v>
      </c>
      <c r="E554" t="s">
        <v>18</v>
      </c>
      <c r="F554">
        <v>58.24</v>
      </c>
      <c r="G554">
        <v>9</v>
      </c>
      <c r="H554">
        <v>550.36800000000005</v>
      </c>
      <c r="I554" s="1">
        <v>43501</v>
      </c>
      <c r="J554" s="2">
        <v>0.52361111111111114</v>
      </c>
      <c r="K554" t="s">
        <v>24</v>
      </c>
      <c r="L554">
        <v>524.16</v>
      </c>
      <c r="M554">
        <v>4.7619047620000003</v>
      </c>
      <c r="N554">
        <v>26.207999999999998</v>
      </c>
    </row>
    <row r="555" spans="1:14" x14ac:dyDescent="0.3">
      <c r="A555" t="s">
        <v>583</v>
      </c>
      <c r="B555" t="s">
        <v>21</v>
      </c>
      <c r="C555" t="s">
        <v>22</v>
      </c>
      <c r="D555" t="s">
        <v>26</v>
      </c>
      <c r="E555" t="s">
        <v>23</v>
      </c>
      <c r="F555">
        <v>22.21</v>
      </c>
      <c r="G555">
        <v>6</v>
      </c>
      <c r="H555">
        <v>139.923</v>
      </c>
      <c r="I555" s="1">
        <v>43531</v>
      </c>
      <c r="J555" s="2">
        <v>0.43263888888888885</v>
      </c>
      <c r="K555" t="s">
        <v>28</v>
      </c>
      <c r="L555">
        <v>133.26</v>
      </c>
      <c r="M555">
        <v>4.7619047620000003</v>
      </c>
      <c r="N555">
        <v>6.6630000000000003</v>
      </c>
    </row>
    <row r="556" spans="1:14" x14ac:dyDescent="0.3">
      <c r="A556" t="s">
        <v>584</v>
      </c>
      <c r="B556" t="s">
        <v>15</v>
      </c>
      <c r="C556" t="s">
        <v>16</v>
      </c>
      <c r="D556" t="s">
        <v>26</v>
      </c>
      <c r="E556" t="s">
        <v>23</v>
      </c>
      <c r="F556">
        <v>19.32</v>
      </c>
      <c r="G556">
        <v>7</v>
      </c>
      <c r="H556">
        <v>142.00200000000001</v>
      </c>
      <c r="I556" s="1">
        <v>43549</v>
      </c>
      <c r="J556" s="2">
        <v>0.78541666666666676</v>
      </c>
      <c r="K556" t="s">
        <v>24</v>
      </c>
      <c r="L556">
        <v>135.24</v>
      </c>
      <c r="M556">
        <v>4.7619047620000003</v>
      </c>
      <c r="N556">
        <v>6.7619999999999996</v>
      </c>
    </row>
    <row r="557" spans="1:14" x14ac:dyDescent="0.3">
      <c r="A557" t="s">
        <v>585</v>
      </c>
      <c r="B557" t="s">
        <v>37</v>
      </c>
      <c r="C557" t="s">
        <v>22</v>
      </c>
      <c r="D557" t="s">
        <v>26</v>
      </c>
      <c r="E557" t="s">
        <v>27</v>
      </c>
      <c r="F557">
        <v>37.479999999999997</v>
      </c>
      <c r="G557">
        <v>3</v>
      </c>
      <c r="H557">
        <v>118.062</v>
      </c>
      <c r="I557" s="1">
        <v>43485</v>
      </c>
      <c r="J557" s="2">
        <v>0.57291666666666663</v>
      </c>
      <c r="K557" t="s">
        <v>28</v>
      </c>
      <c r="L557">
        <v>112.44</v>
      </c>
      <c r="M557">
        <v>4.7619047620000003</v>
      </c>
      <c r="N557">
        <v>5.6219999999999999</v>
      </c>
    </row>
    <row r="558" spans="1:14" x14ac:dyDescent="0.3">
      <c r="A558" t="s">
        <v>586</v>
      </c>
      <c r="B558" t="s">
        <v>37</v>
      </c>
      <c r="C558" t="s">
        <v>16</v>
      </c>
      <c r="D558" t="s">
        <v>17</v>
      </c>
      <c r="E558" t="s">
        <v>40</v>
      </c>
      <c r="F558">
        <v>72.040000000000006</v>
      </c>
      <c r="G558">
        <v>2</v>
      </c>
      <c r="H558">
        <v>151.28399999999999</v>
      </c>
      <c r="I558" s="1">
        <v>43500</v>
      </c>
      <c r="J558" s="2">
        <v>0.81805555555555554</v>
      </c>
      <c r="K558" t="s">
        <v>24</v>
      </c>
      <c r="L558">
        <v>144.08000000000001</v>
      </c>
      <c r="M558">
        <v>4.7619047620000003</v>
      </c>
      <c r="N558">
        <v>7.2039999999999997</v>
      </c>
    </row>
    <row r="559" spans="1:14" x14ac:dyDescent="0.3">
      <c r="A559" t="s">
        <v>587</v>
      </c>
      <c r="B559" t="s">
        <v>21</v>
      </c>
      <c r="C559" t="s">
        <v>16</v>
      </c>
      <c r="D559" t="s">
        <v>17</v>
      </c>
      <c r="E559" t="s">
        <v>38</v>
      </c>
      <c r="F559">
        <v>98.52</v>
      </c>
      <c r="G559">
        <v>10</v>
      </c>
      <c r="H559">
        <v>1034.46</v>
      </c>
      <c r="I559" s="1">
        <v>43495</v>
      </c>
      <c r="J559" s="2">
        <v>0.84930555555555554</v>
      </c>
      <c r="K559" t="s">
        <v>19</v>
      </c>
      <c r="L559">
        <v>985.2</v>
      </c>
      <c r="M559">
        <v>4.7619047620000003</v>
      </c>
      <c r="N559">
        <v>49.26</v>
      </c>
    </row>
    <row r="560" spans="1:14" x14ac:dyDescent="0.3">
      <c r="A560" t="s">
        <v>588</v>
      </c>
      <c r="B560" t="s">
        <v>15</v>
      </c>
      <c r="C560" t="s">
        <v>16</v>
      </c>
      <c r="D560" t="s">
        <v>26</v>
      </c>
      <c r="E560" t="s">
        <v>38</v>
      </c>
      <c r="F560">
        <v>41.66</v>
      </c>
      <c r="G560">
        <v>6</v>
      </c>
      <c r="H560">
        <v>262.45800000000003</v>
      </c>
      <c r="I560" s="1">
        <v>43467</v>
      </c>
      <c r="J560" s="2">
        <v>0.64166666666666672</v>
      </c>
      <c r="K560" t="s">
        <v>19</v>
      </c>
      <c r="L560">
        <v>249.96</v>
      </c>
      <c r="M560">
        <v>4.7619047620000003</v>
      </c>
      <c r="N560">
        <v>12.497999999999999</v>
      </c>
    </row>
    <row r="561" spans="1:14" x14ac:dyDescent="0.3">
      <c r="A561" t="s">
        <v>589</v>
      </c>
      <c r="B561" t="s">
        <v>15</v>
      </c>
      <c r="C561" t="s">
        <v>16</v>
      </c>
      <c r="D561" t="s">
        <v>17</v>
      </c>
      <c r="E561" t="s">
        <v>27</v>
      </c>
      <c r="F561">
        <v>72.42</v>
      </c>
      <c r="G561">
        <v>3</v>
      </c>
      <c r="H561">
        <v>228.12299999999999</v>
      </c>
      <c r="I561" s="1">
        <v>43553</v>
      </c>
      <c r="J561" s="2">
        <v>0.70416666666666661</v>
      </c>
      <c r="K561" t="s">
        <v>19</v>
      </c>
      <c r="L561">
        <v>217.26</v>
      </c>
      <c r="M561">
        <v>4.7619047620000003</v>
      </c>
      <c r="N561">
        <v>10.863</v>
      </c>
    </row>
    <row r="562" spans="1:14" x14ac:dyDescent="0.3">
      <c r="A562" t="s">
        <v>590</v>
      </c>
      <c r="B562" t="s">
        <v>37</v>
      </c>
      <c r="C562" t="s">
        <v>22</v>
      </c>
      <c r="D562" t="s">
        <v>26</v>
      </c>
      <c r="E562" t="s">
        <v>23</v>
      </c>
      <c r="F562">
        <v>21.58</v>
      </c>
      <c r="G562">
        <v>9</v>
      </c>
      <c r="H562">
        <v>203.93100000000001</v>
      </c>
      <c r="I562" s="1">
        <v>43538</v>
      </c>
      <c r="J562" s="2">
        <v>0.52222222222222225</v>
      </c>
      <c r="K562" t="s">
        <v>24</v>
      </c>
      <c r="L562">
        <v>194.22</v>
      </c>
      <c r="M562">
        <v>4.7619047620000003</v>
      </c>
      <c r="N562">
        <v>9.7110000000000003</v>
      </c>
    </row>
    <row r="563" spans="1:14" x14ac:dyDescent="0.3">
      <c r="A563" t="s">
        <v>591</v>
      </c>
      <c r="B563" t="s">
        <v>21</v>
      </c>
      <c r="C563" t="s">
        <v>22</v>
      </c>
      <c r="D563" t="s">
        <v>26</v>
      </c>
      <c r="E563" t="s">
        <v>38</v>
      </c>
      <c r="F563">
        <v>89.2</v>
      </c>
      <c r="G563">
        <v>10</v>
      </c>
      <c r="H563">
        <v>936.6</v>
      </c>
      <c r="I563" s="1">
        <v>43507</v>
      </c>
      <c r="J563" s="2">
        <v>0.65416666666666667</v>
      </c>
      <c r="K563" t="s">
        <v>28</v>
      </c>
      <c r="L563">
        <v>892</v>
      </c>
      <c r="M563">
        <v>4.7619047620000003</v>
      </c>
      <c r="N563">
        <v>44.6</v>
      </c>
    </row>
    <row r="564" spans="1:14" x14ac:dyDescent="0.3">
      <c r="A564" t="s">
        <v>592</v>
      </c>
      <c r="B564" t="s">
        <v>37</v>
      </c>
      <c r="C564" t="s">
        <v>22</v>
      </c>
      <c r="D564" t="s">
        <v>17</v>
      </c>
      <c r="E564" t="s">
        <v>23</v>
      </c>
      <c r="F564">
        <v>42.42</v>
      </c>
      <c r="G564">
        <v>8</v>
      </c>
      <c r="H564">
        <v>356.32799999999997</v>
      </c>
      <c r="I564" s="1">
        <v>43495</v>
      </c>
      <c r="J564" s="2">
        <v>0.58194444444444449</v>
      </c>
      <c r="K564" t="s">
        <v>19</v>
      </c>
      <c r="L564">
        <v>339.36</v>
      </c>
      <c r="M564">
        <v>4.7619047620000003</v>
      </c>
      <c r="N564">
        <v>16.968</v>
      </c>
    </row>
    <row r="565" spans="1:14" x14ac:dyDescent="0.3">
      <c r="A565" t="s">
        <v>593</v>
      </c>
      <c r="B565" t="s">
        <v>15</v>
      </c>
      <c r="C565" t="s">
        <v>16</v>
      </c>
      <c r="D565" t="s">
        <v>26</v>
      </c>
      <c r="E565" t="s">
        <v>23</v>
      </c>
      <c r="F565">
        <v>74.510000000000005</v>
      </c>
      <c r="G565">
        <v>6</v>
      </c>
      <c r="H565">
        <v>469.41300000000001</v>
      </c>
      <c r="I565" s="1">
        <v>43544</v>
      </c>
      <c r="J565" s="2">
        <v>0.63055555555555554</v>
      </c>
      <c r="K565" t="s">
        <v>19</v>
      </c>
      <c r="L565">
        <v>447.06</v>
      </c>
      <c r="M565">
        <v>4.7619047620000003</v>
      </c>
      <c r="N565">
        <v>22.353000000000002</v>
      </c>
    </row>
    <row r="566" spans="1:14" x14ac:dyDescent="0.3">
      <c r="A566" t="s">
        <v>594</v>
      </c>
      <c r="B566" t="s">
        <v>37</v>
      </c>
      <c r="C566" t="s">
        <v>22</v>
      </c>
      <c r="D566" t="s">
        <v>26</v>
      </c>
      <c r="E566" t="s">
        <v>40</v>
      </c>
      <c r="F566">
        <v>99.25</v>
      </c>
      <c r="G566">
        <v>2</v>
      </c>
      <c r="H566">
        <v>208.42500000000001</v>
      </c>
      <c r="I566" s="1">
        <v>43544</v>
      </c>
      <c r="J566" s="2">
        <v>0.54305555555555551</v>
      </c>
      <c r="K566" t="s">
        <v>24</v>
      </c>
      <c r="L566">
        <v>198.5</v>
      </c>
      <c r="M566">
        <v>4.7619047620000003</v>
      </c>
      <c r="N566">
        <v>9.9250000000000007</v>
      </c>
    </row>
    <row r="567" spans="1:14" x14ac:dyDescent="0.3">
      <c r="A567" t="s">
        <v>595</v>
      </c>
      <c r="B567" t="s">
        <v>15</v>
      </c>
      <c r="C567" t="s">
        <v>22</v>
      </c>
      <c r="D567" t="s">
        <v>17</v>
      </c>
      <c r="E567" t="s">
        <v>38</v>
      </c>
      <c r="F567">
        <v>81.209999999999994</v>
      </c>
      <c r="G567">
        <v>10</v>
      </c>
      <c r="H567">
        <v>852.70500000000004</v>
      </c>
      <c r="I567" s="1">
        <v>43482</v>
      </c>
      <c r="J567" s="2">
        <v>0.54236111111111118</v>
      </c>
      <c r="K567" t="s">
        <v>28</v>
      </c>
      <c r="L567">
        <v>812.1</v>
      </c>
      <c r="M567">
        <v>4.7619047620000003</v>
      </c>
      <c r="N567">
        <v>40.604999999999997</v>
      </c>
    </row>
    <row r="568" spans="1:14" x14ac:dyDescent="0.3">
      <c r="A568" t="s">
        <v>596</v>
      </c>
      <c r="B568" t="s">
        <v>21</v>
      </c>
      <c r="C568" t="s">
        <v>22</v>
      </c>
      <c r="D568" t="s">
        <v>17</v>
      </c>
      <c r="E568" t="s">
        <v>31</v>
      </c>
      <c r="F568">
        <v>49.33</v>
      </c>
      <c r="G568">
        <v>10</v>
      </c>
      <c r="H568">
        <v>517.96500000000003</v>
      </c>
      <c r="I568" s="1">
        <v>43499</v>
      </c>
      <c r="J568" s="2">
        <v>0.69444444444444453</v>
      </c>
      <c r="K568" t="s">
        <v>28</v>
      </c>
      <c r="L568">
        <v>493.3</v>
      </c>
      <c r="M568">
        <v>4.7619047620000003</v>
      </c>
      <c r="N568">
        <v>24.664999999999999</v>
      </c>
    </row>
    <row r="569" spans="1:14" x14ac:dyDescent="0.3">
      <c r="A569" t="s">
        <v>597</v>
      </c>
      <c r="B569" t="s">
        <v>15</v>
      </c>
      <c r="C569" t="s">
        <v>22</v>
      </c>
      <c r="D569" t="s">
        <v>17</v>
      </c>
      <c r="E569" t="s">
        <v>40</v>
      </c>
      <c r="F569">
        <v>65.739999999999995</v>
      </c>
      <c r="G569">
        <v>9</v>
      </c>
      <c r="H569">
        <v>621.24300000000005</v>
      </c>
      <c r="I569" s="1">
        <v>43466</v>
      </c>
      <c r="J569" s="2">
        <v>0.57986111111111105</v>
      </c>
      <c r="K569" t="s">
        <v>24</v>
      </c>
      <c r="L569">
        <v>591.66</v>
      </c>
      <c r="M569">
        <v>4.7619047620000003</v>
      </c>
      <c r="N569">
        <v>29.582999999999998</v>
      </c>
    </row>
    <row r="570" spans="1:14" x14ac:dyDescent="0.3">
      <c r="A570" t="s">
        <v>598</v>
      </c>
      <c r="B570" t="s">
        <v>37</v>
      </c>
      <c r="C570" t="s">
        <v>22</v>
      </c>
      <c r="D570" t="s">
        <v>17</v>
      </c>
      <c r="E570" t="s">
        <v>40</v>
      </c>
      <c r="F570">
        <v>79.86</v>
      </c>
      <c r="G570">
        <v>7</v>
      </c>
      <c r="H570">
        <v>586.971</v>
      </c>
      <c r="I570" s="1">
        <v>43475</v>
      </c>
      <c r="J570" s="2">
        <v>0.43958333333333338</v>
      </c>
      <c r="K570" t="s">
        <v>28</v>
      </c>
      <c r="L570">
        <v>559.02</v>
      </c>
      <c r="M570">
        <v>4.7619047620000003</v>
      </c>
      <c r="N570">
        <v>27.951000000000001</v>
      </c>
    </row>
    <row r="571" spans="1:14" x14ac:dyDescent="0.3">
      <c r="A571" t="s">
        <v>599</v>
      </c>
      <c r="B571" t="s">
        <v>21</v>
      </c>
      <c r="C571" t="s">
        <v>22</v>
      </c>
      <c r="D571" t="s">
        <v>17</v>
      </c>
      <c r="E571" t="s">
        <v>31</v>
      </c>
      <c r="F571">
        <v>73.98</v>
      </c>
      <c r="G571">
        <v>7</v>
      </c>
      <c r="H571">
        <v>543.75300000000004</v>
      </c>
      <c r="I571" s="1">
        <v>43526</v>
      </c>
      <c r="J571" s="2">
        <v>0.6958333333333333</v>
      </c>
      <c r="K571" t="s">
        <v>19</v>
      </c>
      <c r="L571">
        <v>517.86</v>
      </c>
      <c r="M571">
        <v>4.7619047620000003</v>
      </c>
      <c r="N571">
        <v>25.893000000000001</v>
      </c>
    </row>
    <row r="572" spans="1:14" x14ac:dyDescent="0.3">
      <c r="A572" t="s">
        <v>600</v>
      </c>
      <c r="B572" t="s">
        <v>37</v>
      </c>
      <c r="C572" t="s">
        <v>16</v>
      </c>
      <c r="D572" t="s">
        <v>17</v>
      </c>
      <c r="E572" t="s">
        <v>27</v>
      </c>
      <c r="F572">
        <v>82.04</v>
      </c>
      <c r="G572">
        <v>5</v>
      </c>
      <c r="H572">
        <v>430.71</v>
      </c>
      <c r="I572" s="1">
        <v>43521</v>
      </c>
      <c r="J572" s="2">
        <v>0.71944444444444444</v>
      </c>
      <c r="K572" t="s">
        <v>28</v>
      </c>
      <c r="L572">
        <v>410.2</v>
      </c>
      <c r="M572">
        <v>4.7619047620000003</v>
      </c>
      <c r="N572">
        <v>20.51</v>
      </c>
    </row>
    <row r="573" spans="1:14" x14ac:dyDescent="0.3">
      <c r="A573" t="s">
        <v>601</v>
      </c>
      <c r="B573" t="s">
        <v>37</v>
      </c>
      <c r="C573" t="s">
        <v>16</v>
      </c>
      <c r="D573" t="s">
        <v>26</v>
      </c>
      <c r="E573" t="s">
        <v>31</v>
      </c>
      <c r="F573">
        <v>26.67</v>
      </c>
      <c r="G573">
        <v>10</v>
      </c>
      <c r="H573">
        <v>280.03500000000003</v>
      </c>
      <c r="I573" s="1">
        <v>43494</v>
      </c>
      <c r="J573" s="2">
        <v>0.4916666666666667</v>
      </c>
      <c r="K573" t="s">
        <v>24</v>
      </c>
      <c r="L573">
        <v>266.7</v>
      </c>
      <c r="M573">
        <v>4.7619047620000003</v>
      </c>
      <c r="N573">
        <v>13.335000000000001</v>
      </c>
    </row>
    <row r="574" spans="1:14" x14ac:dyDescent="0.3">
      <c r="A574" t="s">
        <v>602</v>
      </c>
      <c r="B574" t="s">
        <v>15</v>
      </c>
      <c r="C574" t="s">
        <v>16</v>
      </c>
      <c r="D574" t="s">
        <v>26</v>
      </c>
      <c r="E574" t="s">
        <v>38</v>
      </c>
      <c r="F574">
        <v>10.130000000000001</v>
      </c>
      <c r="G574">
        <v>7</v>
      </c>
      <c r="H574">
        <v>74.455500000000001</v>
      </c>
      <c r="I574" s="1">
        <v>43534</v>
      </c>
      <c r="J574" s="2">
        <v>0.81597222222222221</v>
      </c>
      <c r="K574" t="s">
        <v>19</v>
      </c>
      <c r="L574">
        <v>70.91</v>
      </c>
      <c r="M574">
        <v>4.7619047620000003</v>
      </c>
      <c r="N574">
        <v>3.5455000000000001</v>
      </c>
    </row>
    <row r="575" spans="1:14" x14ac:dyDescent="0.3">
      <c r="A575" t="s">
        <v>603</v>
      </c>
      <c r="B575" t="s">
        <v>37</v>
      </c>
      <c r="C575" t="s">
        <v>22</v>
      </c>
      <c r="D575" t="s">
        <v>26</v>
      </c>
      <c r="E575" t="s">
        <v>38</v>
      </c>
      <c r="F575">
        <v>72.39</v>
      </c>
      <c r="G575">
        <v>2</v>
      </c>
      <c r="H575">
        <v>152.01900000000001</v>
      </c>
      <c r="I575" s="1">
        <v>43478</v>
      </c>
      <c r="J575" s="2">
        <v>0.82986111111111116</v>
      </c>
      <c r="K575" t="s">
        <v>28</v>
      </c>
      <c r="L575">
        <v>144.78</v>
      </c>
      <c r="M575">
        <v>4.7619047620000003</v>
      </c>
      <c r="N575">
        <v>7.2389999999999999</v>
      </c>
    </row>
    <row r="576" spans="1:14" x14ac:dyDescent="0.3">
      <c r="A576" t="s">
        <v>604</v>
      </c>
      <c r="B576" t="s">
        <v>15</v>
      </c>
      <c r="C576" t="s">
        <v>22</v>
      </c>
      <c r="D576" t="s">
        <v>26</v>
      </c>
      <c r="E576" t="s">
        <v>31</v>
      </c>
      <c r="F576">
        <v>85.91</v>
      </c>
      <c r="G576">
        <v>5</v>
      </c>
      <c r="H576">
        <v>451.02749999999997</v>
      </c>
      <c r="I576" s="1">
        <v>43546</v>
      </c>
      <c r="J576" s="2">
        <v>0.60625000000000007</v>
      </c>
      <c r="K576" t="s">
        <v>28</v>
      </c>
      <c r="L576">
        <v>429.55</v>
      </c>
      <c r="M576">
        <v>4.7619047620000003</v>
      </c>
      <c r="N576">
        <v>21.477499999999999</v>
      </c>
    </row>
    <row r="577" spans="1:14" x14ac:dyDescent="0.3">
      <c r="A577" t="s">
        <v>605</v>
      </c>
      <c r="B577" t="s">
        <v>37</v>
      </c>
      <c r="C577" t="s">
        <v>16</v>
      </c>
      <c r="D577" t="s">
        <v>26</v>
      </c>
      <c r="E577" t="s">
        <v>40</v>
      </c>
      <c r="F577">
        <v>81.31</v>
      </c>
      <c r="G577">
        <v>7</v>
      </c>
      <c r="H577">
        <v>597.62850000000003</v>
      </c>
      <c r="I577" s="1">
        <v>43525</v>
      </c>
      <c r="J577" s="2">
        <v>0.8256944444444444</v>
      </c>
      <c r="K577" t="s">
        <v>19</v>
      </c>
      <c r="L577">
        <v>569.16999999999996</v>
      </c>
      <c r="M577">
        <v>4.7619047620000003</v>
      </c>
      <c r="N577">
        <v>28.458500000000001</v>
      </c>
    </row>
    <row r="578" spans="1:14" x14ac:dyDescent="0.3">
      <c r="A578" t="s">
        <v>606</v>
      </c>
      <c r="B578" t="s">
        <v>37</v>
      </c>
      <c r="C578" t="s">
        <v>22</v>
      </c>
      <c r="D578" t="s">
        <v>26</v>
      </c>
      <c r="E578" t="s">
        <v>38</v>
      </c>
      <c r="F578">
        <v>60.3</v>
      </c>
      <c r="G578">
        <v>4</v>
      </c>
      <c r="H578">
        <v>253.26</v>
      </c>
      <c r="I578" s="1">
        <v>43516</v>
      </c>
      <c r="J578" s="2">
        <v>0.77986111111111101</v>
      </c>
      <c r="K578" t="s">
        <v>24</v>
      </c>
      <c r="L578">
        <v>241.2</v>
      </c>
      <c r="M578">
        <v>4.7619047620000003</v>
      </c>
      <c r="N578">
        <v>12.06</v>
      </c>
    </row>
    <row r="579" spans="1:14" x14ac:dyDescent="0.3">
      <c r="A579" t="s">
        <v>607</v>
      </c>
      <c r="B579" t="s">
        <v>21</v>
      </c>
      <c r="C579" t="s">
        <v>22</v>
      </c>
      <c r="D579" t="s">
        <v>26</v>
      </c>
      <c r="E579" t="s">
        <v>38</v>
      </c>
      <c r="F579">
        <v>31.77</v>
      </c>
      <c r="G579">
        <v>4</v>
      </c>
      <c r="H579">
        <v>133.434</v>
      </c>
      <c r="I579" s="1">
        <v>43479</v>
      </c>
      <c r="J579" s="2">
        <v>0.61319444444444449</v>
      </c>
      <c r="K579" t="s">
        <v>19</v>
      </c>
      <c r="L579">
        <v>127.08</v>
      </c>
      <c r="M579">
        <v>4.7619047620000003</v>
      </c>
      <c r="N579">
        <v>6.3540000000000001</v>
      </c>
    </row>
    <row r="580" spans="1:14" x14ac:dyDescent="0.3">
      <c r="A580" t="s">
        <v>608</v>
      </c>
      <c r="B580" t="s">
        <v>15</v>
      </c>
      <c r="C580" t="s">
        <v>22</v>
      </c>
      <c r="D580" t="s">
        <v>17</v>
      </c>
      <c r="E580" t="s">
        <v>18</v>
      </c>
      <c r="F580">
        <v>64.27</v>
      </c>
      <c r="G580">
        <v>4</v>
      </c>
      <c r="H580">
        <v>269.93400000000003</v>
      </c>
      <c r="I580" s="1">
        <v>43550</v>
      </c>
      <c r="J580" s="2">
        <v>0.57916666666666672</v>
      </c>
      <c r="K580" t="s">
        <v>24</v>
      </c>
      <c r="L580">
        <v>257.08</v>
      </c>
      <c r="M580">
        <v>4.7619047620000003</v>
      </c>
      <c r="N580">
        <v>12.853999999999999</v>
      </c>
    </row>
    <row r="581" spans="1:14" x14ac:dyDescent="0.3">
      <c r="A581" t="s">
        <v>609</v>
      </c>
      <c r="B581" t="s">
        <v>37</v>
      </c>
      <c r="C581" t="s">
        <v>22</v>
      </c>
      <c r="D581" t="s">
        <v>26</v>
      </c>
      <c r="E581" t="s">
        <v>18</v>
      </c>
      <c r="F581">
        <v>69.510000000000005</v>
      </c>
      <c r="G581">
        <v>2</v>
      </c>
      <c r="H581">
        <v>145.971</v>
      </c>
      <c r="I581" s="1">
        <v>43525</v>
      </c>
      <c r="J581" s="2">
        <v>0.51041666666666663</v>
      </c>
      <c r="K581" t="s">
        <v>19</v>
      </c>
      <c r="L581">
        <v>139.02000000000001</v>
      </c>
      <c r="M581">
        <v>4.7619047620000003</v>
      </c>
      <c r="N581">
        <v>6.9509999999999996</v>
      </c>
    </row>
    <row r="582" spans="1:14" x14ac:dyDescent="0.3">
      <c r="A582" t="s">
        <v>610</v>
      </c>
      <c r="B582" t="s">
        <v>21</v>
      </c>
      <c r="C582" t="s">
        <v>22</v>
      </c>
      <c r="D582" t="s">
        <v>26</v>
      </c>
      <c r="E582" t="s">
        <v>38</v>
      </c>
      <c r="F582">
        <v>27.22</v>
      </c>
      <c r="G582">
        <v>3</v>
      </c>
      <c r="H582">
        <v>85.742999999999995</v>
      </c>
      <c r="I582" s="1">
        <v>43472</v>
      </c>
      <c r="J582" s="2">
        <v>0.52569444444444446</v>
      </c>
      <c r="K582" t="s">
        <v>24</v>
      </c>
      <c r="L582">
        <v>81.66</v>
      </c>
      <c r="M582">
        <v>4.7619047620000003</v>
      </c>
      <c r="N582">
        <v>4.0830000000000002</v>
      </c>
    </row>
    <row r="583" spans="1:14" x14ac:dyDescent="0.3">
      <c r="A583" t="s">
        <v>611</v>
      </c>
      <c r="B583" t="s">
        <v>15</v>
      </c>
      <c r="C583" t="s">
        <v>16</v>
      </c>
      <c r="D583" t="s">
        <v>17</v>
      </c>
      <c r="E583" t="s">
        <v>18</v>
      </c>
      <c r="F583">
        <v>77.680000000000007</v>
      </c>
      <c r="G583">
        <v>4</v>
      </c>
      <c r="H583">
        <v>326.25599999999997</v>
      </c>
      <c r="I583" s="1">
        <v>43497</v>
      </c>
      <c r="J583" s="2">
        <v>0.82916666666666661</v>
      </c>
      <c r="K583" t="s">
        <v>24</v>
      </c>
      <c r="L583">
        <v>310.72000000000003</v>
      </c>
      <c r="M583">
        <v>4.7619047620000003</v>
      </c>
      <c r="N583">
        <v>15.536</v>
      </c>
    </row>
    <row r="584" spans="1:14" x14ac:dyDescent="0.3">
      <c r="A584" t="s">
        <v>612</v>
      </c>
      <c r="B584" t="s">
        <v>21</v>
      </c>
      <c r="C584" t="s">
        <v>16</v>
      </c>
      <c r="D584" t="s">
        <v>17</v>
      </c>
      <c r="E584" t="s">
        <v>40</v>
      </c>
      <c r="F584">
        <v>92.98</v>
      </c>
      <c r="G584">
        <v>2</v>
      </c>
      <c r="H584">
        <v>195.25800000000001</v>
      </c>
      <c r="I584" s="1">
        <v>43509</v>
      </c>
      <c r="J584" s="2">
        <v>0.62916666666666665</v>
      </c>
      <c r="K584" t="s">
        <v>28</v>
      </c>
      <c r="L584">
        <v>185.96</v>
      </c>
      <c r="M584">
        <v>4.7619047620000003</v>
      </c>
      <c r="N584">
        <v>9.298</v>
      </c>
    </row>
    <row r="585" spans="1:14" x14ac:dyDescent="0.3">
      <c r="A585" t="s">
        <v>613</v>
      </c>
      <c r="B585" t="s">
        <v>37</v>
      </c>
      <c r="C585" t="s">
        <v>16</v>
      </c>
      <c r="D585" t="s">
        <v>17</v>
      </c>
      <c r="E585" t="s">
        <v>40</v>
      </c>
      <c r="F585">
        <v>18.079999999999998</v>
      </c>
      <c r="G585">
        <v>4</v>
      </c>
      <c r="H585">
        <v>75.936000000000007</v>
      </c>
      <c r="I585" s="1">
        <v>43479</v>
      </c>
      <c r="J585" s="2">
        <v>0.75208333333333333</v>
      </c>
      <c r="K585" t="s">
        <v>28</v>
      </c>
      <c r="L585">
        <v>72.319999999999993</v>
      </c>
      <c r="M585">
        <v>4.7619047620000003</v>
      </c>
      <c r="N585">
        <v>3.6160000000000001</v>
      </c>
    </row>
    <row r="586" spans="1:14" x14ac:dyDescent="0.3">
      <c r="A586" t="s">
        <v>614</v>
      </c>
      <c r="B586" t="s">
        <v>37</v>
      </c>
      <c r="C586" t="s">
        <v>22</v>
      </c>
      <c r="D586" t="s">
        <v>26</v>
      </c>
      <c r="E586" t="s">
        <v>31</v>
      </c>
      <c r="F586">
        <v>63.06</v>
      </c>
      <c r="G586">
        <v>3</v>
      </c>
      <c r="H586">
        <v>198.63900000000001</v>
      </c>
      <c r="I586" s="1">
        <v>43484</v>
      </c>
      <c r="J586" s="2">
        <v>0.66527777777777775</v>
      </c>
      <c r="K586" t="s">
        <v>19</v>
      </c>
      <c r="L586">
        <v>189.18</v>
      </c>
      <c r="M586">
        <v>4.7619047620000003</v>
      </c>
      <c r="N586">
        <v>9.4589999999999996</v>
      </c>
    </row>
    <row r="587" spans="1:14" x14ac:dyDescent="0.3">
      <c r="A587" t="s">
        <v>615</v>
      </c>
      <c r="B587" t="s">
        <v>15</v>
      </c>
      <c r="C587" t="s">
        <v>22</v>
      </c>
      <c r="D587" t="s">
        <v>26</v>
      </c>
      <c r="E587" t="s">
        <v>18</v>
      </c>
      <c r="F587">
        <v>51.71</v>
      </c>
      <c r="G587">
        <v>4</v>
      </c>
      <c r="H587">
        <v>217.18199999999999</v>
      </c>
      <c r="I587" s="1">
        <v>43533</v>
      </c>
      <c r="J587" s="2">
        <v>0.57847222222222217</v>
      </c>
      <c r="K587" t="s">
        <v>28</v>
      </c>
      <c r="L587">
        <v>206.84</v>
      </c>
      <c r="M587">
        <v>4.7619047620000003</v>
      </c>
      <c r="N587">
        <v>10.342000000000001</v>
      </c>
    </row>
    <row r="588" spans="1:14" x14ac:dyDescent="0.3">
      <c r="A588" t="s">
        <v>616</v>
      </c>
      <c r="B588" t="s">
        <v>15</v>
      </c>
      <c r="C588" t="s">
        <v>22</v>
      </c>
      <c r="D588" t="s">
        <v>17</v>
      </c>
      <c r="E588" t="s">
        <v>38</v>
      </c>
      <c r="F588">
        <v>52.34</v>
      </c>
      <c r="G588">
        <v>3</v>
      </c>
      <c r="H588">
        <v>164.87100000000001</v>
      </c>
      <c r="I588" s="1">
        <v>43551</v>
      </c>
      <c r="J588" s="2">
        <v>0.5854166666666667</v>
      </c>
      <c r="K588" t="s">
        <v>24</v>
      </c>
      <c r="L588">
        <v>157.02000000000001</v>
      </c>
      <c r="M588">
        <v>4.7619047620000003</v>
      </c>
      <c r="N588">
        <v>7.851</v>
      </c>
    </row>
    <row r="589" spans="1:14" x14ac:dyDescent="0.3">
      <c r="A589" t="s">
        <v>617</v>
      </c>
      <c r="B589" t="s">
        <v>15</v>
      </c>
      <c r="C589" t="s">
        <v>22</v>
      </c>
      <c r="D589" t="s">
        <v>17</v>
      </c>
      <c r="E589" t="s">
        <v>31</v>
      </c>
      <c r="F589">
        <v>43.06</v>
      </c>
      <c r="G589">
        <v>5</v>
      </c>
      <c r="H589">
        <v>226.065</v>
      </c>
      <c r="I589" s="1">
        <v>43500</v>
      </c>
      <c r="J589" s="2">
        <v>0.69305555555555554</v>
      </c>
      <c r="K589" t="s">
        <v>19</v>
      </c>
      <c r="L589">
        <v>215.3</v>
      </c>
      <c r="M589">
        <v>4.7619047620000003</v>
      </c>
      <c r="N589">
        <v>10.765000000000001</v>
      </c>
    </row>
    <row r="590" spans="1:14" x14ac:dyDescent="0.3">
      <c r="A590" t="s">
        <v>618</v>
      </c>
      <c r="B590" t="s">
        <v>21</v>
      </c>
      <c r="C590" t="s">
        <v>22</v>
      </c>
      <c r="D590" t="s">
        <v>26</v>
      </c>
      <c r="E590" t="s">
        <v>40</v>
      </c>
      <c r="F590">
        <v>59.61</v>
      </c>
      <c r="G590">
        <v>10</v>
      </c>
      <c r="H590">
        <v>625.90499999999997</v>
      </c>
      <c r="I590" s="1">
        <v>43538</v>
      </c>
      <c r="J590" s="2">
        <v>0.46319444444444446</v>
      </c>
      <c r="K590" t="s">
        <v>24</v>
      </c>
      <c r="L590">
        <v>596.1</v>
      </c>
      <c r="M590">
        <v>4.7619047620000003</v>
      </c>
      <c r="N590">
        <v>29.805</v>
      </c>
    </row>
    <row r="591" spans="1:14" x14ac:dyDescent="0.3">
      <c r="A591" t="s">
        <v>619</v>
      </c>
      <c r="B591" t="s">
        <v>15</v>
      </c>
      <c r="C591" t="s">
        <v>22</v>
      </c>
      <c r="D591" t="s">
        <v>26</v>
      </c>
      <c r="E591" t="s">
        <v>18</v>
      </c>
      <c r="F591">
        <v>14.62</v>
      </c>
      <c r="G591">
        <v>5</v>
      </c>
      <c r="H591">
        <v>76.754999999999995</v>
      </c>
      <c r="I591" s="1">
        <v>43528</v>
      </c>
      <c r="J591" s="2">
        <v>0.51597222222222217</v>
      </c>
      <c r="K591" t="s">
        <v>24</v>
      </c>
      <c r="L591">
        <v>73.099999999999994</v>
      </c>
      <c r="M591">
        <v>4.7619047620000003</v>
      </c>
      <c r="N591">
        <v>3.6549999999999998</v>
      </c>
    </row>
    <row r="592" spans="1:14" x14ac:dyDescent="0.3">
      <c r="A592" t="s">
        <v>620</v>
      </c>
      <c r="B592" t="s">
        <v>21</v>
      </c>
      <c r="C592" t="s">
        <v>16</v>
      </c>
      <c r="D592" t="s">
        <v>26</v>
      </c>
      <c r="E592" t="s">
        <v>18</v>
      </c>
      <c r="F592">
        <v>46.53</v>
      </c>
      <c r="G592">
        <v>6</v>
      </c>
      <c r="H592">
        <v>293.13900000000001</v>
      </c>
      <c r="I592" s="1">
        <v>43527</v>
      </c>
      <c r="J592" s="2">
        <v>0.45416666666666666</v>
      </c>
      <c r="K592" t="s">
        <v>28</v>
      </c>
      <c r="L592">
        <v>279.18</v>
      </c>
      <c r="M592">
        <v>4.7619047620000003</v>
      </c>
      <c r="N592">
        <v>13.959</v>
      </c>
    </row>
    <row r="593" spans="1:14" x14ac:dyDescent="0.3">
      <c r="A593" t="s">
        <v>621</v>
      </c>
      <c r="B593" t="s">
        <v>21</v>
      </c>
      <c r="C593" t="s">
        <v>16</v>
      </c>
      <c r="D593" t="s">
        <v>17</v>
      </c>
      <c r="E593" t="s">
        <v>27</v>
      </c>
      <c r="F593">
        <v>24.24</v>
      </c>
      <c r="G593">
        <v>7</v>
      </c>
      <c r="H593">
        <v>178.16399999999999</v>
      </c>
      <c r="I593" s="1">
        <v>43492</v>
      </c>
      <c r="J593" s="2">
        <v>0.73472222222222217</v>
      </c>
      <c r="K593" t="s">
        <v>19</v>
      </c>
      <c r="L593">
        <v>169.68</v>
      </c>
      <c r="M593">
        <v>4.7619047620000003</v>
      </c>
      <c r="N593">
        <v>8.484</v>
      </c>
    </row>
    <row r="594" spans="1:14" x14ac:dyDescent="0.3">
      <c r="A594" t="s">
        <v>622</v>
      </c>
      <c r="B594" t="s">
        <v>15</v>
      </c>
      <c r="C594" t="s">
        <v>16</v>
      </c>
      <c r="D594" t="s">
        <v>17</v>
      </c>
      <c r="E594" t="s">
        <v>31</v>
      </c>
      <c r="F594">
        <v>45.58</v>
      </c>
      <c r="G594">
        <v>1</v>
      </c>
      <c r="H594">
        <v>47.859000000000002</v>
      </c>
      <c r="I594" s="1">
        <v>43503</v>
      </c>
      <c r="J594" s="2">
        <v>0.59236111111111112</v>
      </c>
      <c r="K594" t="s">
        <v>24</v>
      </c>
      <c r="L594">
        <v>45.58</v>
      </c>
      <c r="M594">
        <v>4.7619047620000003</v>
      </c>
      <c r="N594">
        <v>2.2789999999999999</v>
      </c>
    </row>
    <row r="595" spans="1:14" x14ac:dyDescent="0.3">
      <c r="A595" t="s">
        <v>623</v>
      </c>
      <c r="B595" t="s">
        <v>15</v>
      </c>
      <c r="C595" t="s">
        <v>16</v>
      </c>
      <c r="D595" t="s">
        <v>17</v>
      </c>
      <c r="E595" t="s">
        <v>31</v>
      </c>
      <c r="F595">
        <v>75.2</v>
      </c>
      <c r="G595">
        <v>3</v>
      </c>
      <c r="H595">
        <v>236.88</v>
      </c>
      <c r="I595" s="1">
        <v>43501</v>
      </c>
      <c r="J595" s="2">
        <v>0.49374999999999997</v>
      </c>
      <c r="K595" t="s">
        <v>19</v>
      </c>
      <c r="L595">
        <v>225.6</v>
      </c>
      <c r="M595">
        <v>4.7619047620000003</v>
      </c>
      <c r="N595">
        <v>11.28</v>
      </c>
    </row>
    <row r="596" spans="1:14" x14ac:dyDescent="0.3">
      <c r="A596" t="s">
        <v>624</v>
      </c>
      <c r="B596" t="s">
        <v>37</v>
      </c>
      <c r="C596" t="s">
        <v>16</v>
      </c>
      <c r="D596" t="s">
        <v>26</v>
      </c>
      <c r="E596" t="s">
        <v>31</v>
      </c>
      <c r="F596">
        <v>96.8</v>
      </c>
      <c r="G596">
        <v>3</v>
      </c>
      <c r="H596">
        <v>304.92</v>
      </c>
      <c r="I596" s="1">
        <v>43539</v>
      </c>
      <c r="J596" s="2">
        <v>0.54513888888888895</v>
      </c>
      <c r="K596" t="s">
        <v>24</v>
      </c>
      <c r="L596">
        <v>290.39999999999998</v>
      </c>
      <c r="M596">
        <v>4.7619047620000003</v>
      </c>
      <c r="N596">
        <v>14.52</v>
      </c>
    </row>
    <row r="597" spans="1:14" x14ac:dyDescent="0.3">
      <c r="A597" t="s">
        <v>625</v>
      </c>
      <c r="B597" t="s">
        <v>37</v>
      </c>
      <c r="C597" t="s">
        <v>22</v>
      </c>
      <c r="D597" t="s">
        <v>26</v>
      </c>
      <c r="E597" t="s">
        <v>18</v>
      </c>
      <c r="F597">
        <v>14.82</v>
      </c>
      <c r="G597">
        <v>3</v>
      </c>
      <c r="H597">
        <v>46.683</v>
      </c>
      <c r="I597" s="1">
        <v>43525</v>
      </c>
      <c r="J597" s="2">
        <v>0.47916666666666669</v>
      </c>
      <c r="K597" t="s">
        <v>28</v>
      </c>
      <c r="L597">
        <v>44.46</v>
      </c>
      <c r="M597">
        <v>4.7619047620000003</v>
      </c>
      <c r="N597">
        <v>2.2229999999999999</v>
      </c>
    </row>
    <row r="598" spans="1:14" x14ac:dyDescent="0.3">
      <c r="A598" t="s">
        <v>626</v>
      </c>
      <c r="B598" t="s">
        <v>15</v>
      </c>
      <c r="C598" t="s">
        <v>22</v>
      </c>
      <c r="D598" t="s">
        <v>26</v>
      </c>
      <c r="E598" t="s">
        <v>38</v>
      </c>
      <c r="F598">
        <v>52.2</v>
      </c>
      <c r="G598">
        <v>3</v>
      </c>
      <c r="H598">
        <v>164.43</v>
      </c>
      <c r="I598" s="1">
        <v>43511</v>
      </c>
      <c r="J598" s="2">
        <v>0.5625</v>
      </c>
      <c r="K598" t="s">
        <v>28</v>
      </c>
      <c r="L598">
        <v>156.6</v>
      </c>
      <c r="M598">
        <v>4.7619047620000003</v>
      </c>
      <c r="N598">
        <v>7.83</v>
      </c>
    </row>
    <row r="599" spans="1:14" x14ac:dyDescent="0.3">
      <c r="A599" t="s">
        <v>627</v>
      </c>
      <c r="B599" t="s">
        <v>21</v>
      </c>
      <c r="C599" t="s">
        <v>22</v>
      </c>
      <c r="D599" t="s">
        <v>17</v>
      </c>
      <c r="E599" t="s">
        <v>31</v>
      </c>
      <c r="F599">
        <v>46.66</v>
      </c>
      <c r="G599">
        <v>9</v>
      </c>
      <c r="H599">
        <v>440.93700000000001</v>
      </c>
      <c r="I599" s="1">
        <v>43513</v>
      </c>
      <c r="J599" s="2">
        <v>0.7993055555555556</v>
      </c>
      <c r="K599" t="s">
        <v>19</v>
      </c>
      <c r="L599">
        <v>419.94</v>
      </c>
      <c r="M599">
        <v>4.7619047620000003</v>
      </c>
      <c r="N599">
        <v>20.997</v>
      </c>
    </row>
    <row r="600" spans="1:14" x14ac:dyDescent="0.3">
      <c r="A600" t="s">
        <v>628</v>
      </c>
      <c r="B600" t="s">
        <v>21</v>
      </c>
      <c r="C600" t="s">
        <v>22</v>
      </c>
      <c r="D600" t="s">
        <v>17</v>
      </c>
      <c r="E600" t="s">
        <v>40</v>
      </c>
      <c r="F600">
        <v>36.85</v>
      </c>
      <c r="G600">
        <v>5</v>
      </c>
      <c r="H600">
        <v>193.46250000000001</v>
      </c>
      <c r="I600" s="1">
        <v>43491</v>
      </c>
      <c r="J600" s="2">
        <v>0.78680555555555554</v>
      </c>
      <c r="K600" t="s">
        <v>24</v>
      </c>
      <c r="L600">
        <v>184.25</v>
      </c>
      <c r="M600">
        <v>4.7619047620000003</v>
      </c>
      <c r="N600">
        <v>9.2125000000000004</v>
      </c>
    </row>
    <row r="601" spans="1:14" x14ac:dyDescent="0.3">
      <c r="A601" t="s">
        <v>629</v>
      </c>
      <c r="B601" t="s">
        <v>15</v>
      </c>
      <c r="C601" t="s">
        <v>16</v>
      </c>
      <c r="D601" t="s">
        <v>17</v>
      </c>
      <c r="E601" t="s">
        <v>27</v>
      </c>
      <c r="F601">
        <v>70.319999999999993</v>
      </c>
      <c r="G601">
        <v>2</v>
      </c>
      <c r="H601">
        <v>147.672</v>
      </c>
      <c r="I601" s="1">
        <v>43548</v>
      </c>
      <c r="J601" s="2">
        <v>0.59861111111111109</v>
      </c>
      <c r="K601" t="s">
        <v>19</v>
      </c>
      <c r="L601">
        <v>140.63999999999999</v>
      </c>
      <c r="M601">
        <v>4.7619047620000003</v>
      </c>
      <c r="N601">
        <v>7.032</v>
      </c>
    </row>
    <row r="602" spans="1:14" x14ac:dyDescent="0.3">
      <c r="A602" t="s">
        <v>630</v>
      </c>
      <c r="B602" t="s">
        <v>21</v>
      </c>
      <c r="C602" t="s">
        <v>22</v>
      </c>
      <c r="D602" t="s">
        <v>26</v>
      </c>
      <c r="E602" t="s">
        <v>23</v>
      </c>
      <c r="F602">
        <v>83.08</v>
      </c>
      <c r="G602">
        <v>1</v>
      </c>
      <c r="H602">
        <v>87.233999999999995</v>
      </c>
      <c r="I602" s="1">
        <v>43488</v>
      </c>
      <c r="J602" s="2">
        <v>0.71944444444444444</v>
      </c>
      <c r="K602" t="s">
        <v>19</v>
      </c>
      <c r="L602">
        <v>83.08</v>
      </c>
      <c r="M602">
        <v>4.7619047620000003</v>
      </c>
      <c r="N602">
        <v>4.1539999999999999</v>
      </c>
    </row>
    <row r="603" spans="1:14" x14ac:dyDescent="0.3">
      <c r="A603" t="s">
        <v>631</v>
      </c>
      <c r="B603" t="s">
        <v>21</v>
      </c>
      <c r="C603" t="s">
        <v>22</v>
      </c>
      <c r="D603" t="s">
        <v>17</v>
      </c>
      <c r="E603" t="s">
        <v>40</v>
      </c>
      <c r="F603">
        <v>64.989999999999995</v>
      </c>
      <c r="G603">
        <v>1</v>
      </c>
      <c r="H603">
        <v>68.239500000000007</v>
      </c>
      <c r="I603" s="1">
        <v>43491</v>
      </c>
      <c r="J603" s="2">
        <v>0.42083333333333334</v>
      </c>
      <c r="K603" t="s">
        <v>28</v>
      </c>
      <c r="L603">
        <v>64.989999999999995</v>
      </c>
      <c r="M603">
        <v>4.7619047620000003</v>
      </c>
      <c r="N603">
        <v>3.2494999999999998</v>
      </c>
    </row>
    <row r="604" spans="1:14" x14ac:dyDescent="0.3">
      <c r="A604" t="s">
        <v>632</v>
      </c>
      <c r="B604" t="s">
        <v>21</v>
      </c>
      <c r="C604" t="s">
        <v>22</v>
      </c>
      <c r="D604" t="s">
        <v>26</v>
      </c>
      <c r="E604" t="s">
        <v>38</v>
      </c>
      <c r="F604">
        <v>77.56</v>
      </c>
      <c r="G604">
        <v>10</v>
      </c>
      <c r="H604">
        <v>814.38</v>
      </c>
      <c r="I604" s="1">
        <v>43538</v>
      </c>
      <c r="J604" s="2">
        <v>0.85763888888888884</v>
      </c>
      <c r="K604" t="s">
        <v>19</v>
      </c>
      <c r="L604">
        <v>775.6</v>
      </c>
      <c r="M604">
        <v>4.7619047620000003</v>
      </c>
      <c r="N604">
        <v>38.78</v>
      </c>
    </row>
    <row r="605" spans="1:14" x14ac:dyDescent="0.3">
      <c r="A605" t="s">
        <v>633</v>
      </c>
      <c r="B605" t="s">
        <v>37</v>
      </c>
      <c r="C605" t="s">
        <v>22</v>
      </c>
      <c r="D605" t="s">
        <v>17</v>
      </c>
      <c r="E605" t="s">
        <v>31</v>
      </c>
      <c r="F605">
        <v>54.51</v>
      </c>
      <c r="G605">
        <v>6</v>
      </c>
      <c r="H605">
        <v>343.41300000000001</v>
      </c>
      <c r="I605" s="1">
        <v>43541</v>
      </c>
      <c r="J605" s="2">
        <v>0.57916666666666672</v>
      </c>
      <c r="K605" t="s">
        <v>19</v>
      </c>
      <c r="L605">
        <v>327.06</v>
      </c>
      <c r="M605">
        <v>4.7619047620000003</v>
      </c>
      <c r="N605">
        <v>16.353000000000002</v>
      </c>
    </row>
    <row r="606" spans="1:14" x14ac:dyDescent="0.3">
      <c r="A606" t="s">
        <v>634</v>
      </c>
      <c r="B606" t="s">
        <v>21</v>
      </c>
      <c r="C606" t="s">
        <v>16</v>
      </c>
      <c r="D606" t="s">
        <v>17</v>
      </c>
      <c r="E606" t="s">
        <v>40</v>
      </c>
      <c r="F606">
        <v>51.89</v>
      </c>
      <c r="G606">
        <v>7</v>
      </c>
      <c r="H606">
        <v>381.39150000000001</v>
      </c>
      <c r="I606" s="1">
        <v>43473</v>
      </c>
      <c r="J606" s="2">
        <v>0.83888888888888891</v>
      </c>
      <c r="K606" t="s">
        <v>24</v>
      </c>
      <c r="L606">
        <v>363.23</v>
      </c>
      <c r="M606">
        <v>4.7619047620000003</v>
      </c>
      <c r="N606">
        <v>18.1615</v>
      </c>
    </row>
    <row r="607" spans="1:14" x14ac:dyDescent="0.3">
      <c r="A607" t="s">
        <v>635</v>
      </c>
      <c r="B607" t="s">
        <v>37</v>
      </c>
      <c r="C607" t="s">
        <v>22</v>
      </c>
      <c r="D607" t="s">
        <v>26</v>
      </c>
      <c r="E607" t="s">
        <v>27</v>
      </c>
      <c r="F607">
        <v>31.75</v>
      </c>
      <c r="G607">
        <v>4</v>
      </c>
      <c r="H607">
        <v>133.35</v>
      </c>
      <c r="I607" s="1">
        <v>43504</v>
      </c>
      <c r="J607" s="2">
        <v>0.6430555555555556</v>
      </c>
      <c r="K607" t="s">
        <v>24</v>
      </c>
      <c r="L607">
        <v>127</v>
      </c>
      <c r="M607">
        <v>4.7619047620000003</v>
      </c>
      <c r="N607">
        <v>6.35</v>
      </c>
    </row>
    <row r="608" spans="1:14" x14ac:dyDescent="0.3">
      <c r="A608" t="s">
        <v>636</v>
      </c>
      <c r="B608" t="s">
        <v>15</v>
      </c>
      <c r="C608" t="s">
        <v>16</v>
      </c>
      <c r="D608" t="s">
        <v>17</v>
      </c>
      <c r="E608" t="s">
        <v>40</v>
      </c>
      <c r="F608">
        <v>53.65</v>
      </c>
      <c r="G608">
        <v>7</v>
      </c>
      <c r="H608">
        <v>394.32749999999999</v>
      </c>
      <c r="I608" s="1">
        <v>43506</v>
      </c>
      <c r="J608" s="2">
        <v>0.53888888888888886</v>
      </c>
      <c r="K608" t="s">
        <v>19</v>
      </c>
      <c r="L608">
        <v>375.55</v>
      </c>
      <c r="M608">
        <v>4.7619047620000003</v>
      </c>
      <c r="N608">
        <v>18.7775</v>
      </c>
    </row>
    <row r="609" spans="1:14" x14ac:dyDescent="0.3">
      <c r="A609" t="s">
        <v>637</v>
      </c>
      <c r="B609" t="s">
        <v>21</v>
      </c>
      <c r="C609" t="s">
        <v>16</v>
      </c>
      <c r="D609" t="s">
        <v>17</v>
      </c>
      <c r="E609" t="s">
        <v>38</v>
      </c>
      <c r="F609">
        <v>49.79</v>
      </c>
      <c r="G609">
        <v>4</v>
      </c>
      <c r="H609">
        <v>209.11799999999999</v>
      </c>
      <c r="I609" s="1">
        <v>43552</v>
      </c>
      <c r="J609" s="2">
        <v>0.8027777777777777</v>
      </c>
      <c r="K609" t="s">
        <v>28</v>
      </c>
      <c r="L609">
        <v>199.16</v>
      </c>
      <c r="M609">
        <v>4.7619047620000003</v>
      </c>
      <c r="N609">
        <v>9.9580000000000002</v>
      </c>
    </row>
    <row r="610" spans="1:14" x14ac:dyDescent="0.3">
      <c r="A610" t="s">
        <v>638</v>
      </c>
      <c r="B610" t="s">
        <v>15</v>
      </c>
      <c r="C610" t="s">
        <v>22</v>
      </c>
      <c r="D610" t="s">
        <v>26</v>
      </c>
      <c r="E610" t="s">
        <v>40</v>
      </c>
      <c r="F610">
        <v>30.61</v>
      </c>
      <c r="G610">
        <v>1</v>
      </c>
      <c r="H610">
        <v>32.140500000000003</v>
      </c>
      <c r="I610" s="1">
        <v>43488</v>
      </c>
      <c r="J610" s="2">
        <v>0.51388888888888895</v>
      </c>
      <c r="K610" t="s">
        <v>19</v>
      </c>
      <c r="L610">
        <v>30.61</v>
      </c>
      <c r="M610">
        <v>4.7619047620000003</v>
      </c>
      <c r="N610">
        <v>1.5305</v>
      </c>
    </row>
    <row r="611" spans="1:14" x14ac:dyDescent="0.3">
      <c r="A611" t="s">
        <v>639</v>
      </c>
      <c r="B611" t="s">
        <v>37</v>
      </c>
      <c r="C611" t="s">
        <v>16</v>
      </c>
      <c r="D611" t="s">
        <v>26</v>
      </c>
      <c r="E611" t="s">
        <v>38</v>
      </c>
      <c r="F611">
        <v>57.89</v>
      </c>
      <c r="G611">
        <v>2</v>
      </c>
      <c r="H611">
        <v>121.569</v>
      </c>
      <c r="I611" s="1">
        <v>43482</v>
      </c>
      <c r="J611" s="2">
        <v>0.44236111111111115</v>
      </c>
      <c r="K611" t="s">
        <v>19</v>
      </c>
      <c r="L611">
        <v>115.78</v>
      </c>
      <c r="M611">
        <v>4.7619047620000003</v>
      </c>
      <c r="N611">
        <v>5.7889999999999997</v>
      </c>
    </row>
    <row r="612" spans="1:14" x14ac:dyDescent="0.3">
      <c r="A612" t="s">
        <v>640</v>
      </c>
      <c r="B612" t="s">
        <v>15</v>
      </c>
      <c r="C612" t="s">
        <v>22</v>
      </c>
      <c r="D612" t="s">
        <v>17</v>
      </c>
      <c r="E612" t="s">
        <v>23</v>
      </c>
      <c r="F612">
        <v>28.96</v>
      </c>
      <c r="G612">
        <v>1</v>
      </c>
      <c r="H612">
        <v>30.408000000000001</v>
      </c>
      <c r="I612" s="1">
        <v>43503</v>
      </c>
      <c r="J612" s="2">
        <v>0.4291666666666667</v>
      </c>
      <c r="K612" t="s">
        <v>28</v>
      </c>
      <c r="L612">
        <v>28.96</v>
      </c>
      <c r="M612">
        <v>4.7619047620000003</v>
      </c>
      <c r="N612">
        <v>1.448</v>
      </c>
    </row>
    <row r="613" spans="1:14" x14ac:dyDescent="0.3">
      <c r="A613" t="s">
        <v>641</v>
      </c>
      <c r="B613" t="s">
        <v>21</v>
      </c>
      <c r="C613" t="s">
        <v>16</v>
      </c>
      <c r="D613" t="s">
        <v>17</v>
      </c>
      <c r="E613" t="s">
        <v>38</v>
      </c>
      <c r="F613">
        <v>98.97</v>
      </c>
      <c r="G613">
        <v>9</v>
      </c>
      <c r="H613">
        <v>935.26649999999995</v>
      </c>
      <c r="I613" s="1">
        <v>43533</v>
      </c>
      <c r="J613" s="2">
        <v>0.47430555555555554</v>
      </c>
      <c r="K613" t="s">
        <v>24</v>
      </c>
      <c r="L613">
        <v>890.73</v>
      </c>
      <c r="M613">
        <v>4.7619047620000003</v>
      </c>
      <c r="N613">
        <v>44.536499999999997</v>
      </c>
    </row>
    <row r="614" spans="1:14" x14ac:dyDescent="0.3">
      <c r="A614" t="s">
        <v>642</v>
      </c>
      <c r="B614" t="s">
        <v>37</v>
      </c>
      <c r="C614" t="s">
        <v>16</v>
      </c>
      <c r="D614" t="s">
        <v>26</v>
      </c>
      <c r="E614" t="s">
        <v>40</v>
      </c>
      <c r="F614">
        <v>93.22</v>
      </c>
      <c r="G614">
        <v>3</v>
      </c>
      <c r="H614">
        <v>293.64299999999997</v>
      </c>
      <c r="I614" s="1">
        <v>43489</v>
      </c>
      <c r="J614" s="2">
        <v>0.48958333333333331</v>
      </c>
      <c r="K614" t="s">
        <v>24</v>
      </c>
      <c r="L614">
        <v>279.66000000000003</v>
      </c>
      <c r="M614">
        <v>4.7619047620000003</v>
      </c>
      <c r="N614">
        <v>13.983000000000001</v>
      </c>
    </row>
    <row r="615" spans="1:14" x14ac:dyDescent="0.3">
      <c r="A615" t="s">
        <v>643</v>
      </c>
      <c r="B615" t="s">
        <v>21</v>
      </c>
      <c r="C615" t="s">
        <v>16</v>
      </c>
      <c r="D615" t="s">
        <v>26</v>
      </c>
      <c r="E615" t="s">
        <v>31</v>
      </c>
      <c r="F615">
        <v>80.930000000000007</v>
      </c>
      <c r="G615">
        <v>1</v>
      </c>
      <c r="H615">
        <v>84.976500000000001</v>
      </c>
      <c r="I615" s="1">
        <v>43484</v>
      </c>
      <c r="J615" s="2">
        <v>0.67222222222222217</v>
      </c>
      <c r="K615" t="s">
        <v>28</v>
      </c>
      <c r="L615">
        <v>80.930000000000007</v>
      </c>
      <c r="M615">
        <v>4.7619047620000003</v>
      </c>
      <c r="N615">
        <v>4.0465</v>
      </c>
    </row>
    <row r="616" spans="1:14" x14ac:dyDescent="0.3">
      <c r="A616" t="s">
        <v>644</v>
      </c>
      <c r="B616" t="s">
        <v>15</v>
      </c>
      <c r="C616" t="s">
        <v>16</v>
      </c>
      <c r="D616" t="s">
        <v>26</v>
      </c>
      <c r="E616" t="s">
        <v>38</v>
      </c>
      <c r="F616">
        <v>67.45</v>
      </c>
      <c r="G616">
        <v>10</v>
      </c>
      <c r="H616">
        <v>708.22500000000002</v>
      </c>
      <c r="I616" s="1">
        <v>43499</v>
      </c>
      <c r="J616" s="2">
        <v>0.47569444444444442</v>
      </c>
      <c r="K616" t="s">
        <v>19</v>
      </c>
      <c r="L616">
        <v>674.5</v>
      </c>
      <c r="M616">
        <v>4.7619047620000003</v>
      </c>
      <c r="N616">
        <v>33.725000000000001</v>
      </c>
    </row>
    <row r="617" spans="1:14" x14ac:dyDescent="0.3">
      <c r="A617" t="s">
        <v>645</v>
      </c>
      <c r="B617" t="s">
        <v>15</v>
      </c>
      <c r="C617" t="s">
        <v>16</v>
      </c>
      <c r="D617" t="s">
        <v>17</v>
      </c>
      <c r="E617" t="s">
        <v>31</v>
      </c>
      <c r="F617">
        <v>38.72</v>
      </c>
      <c r="G617">
        <v>9</v>
      </c>
      <c r="H617">
        <v>365.904</v>
      </c>
      <c r="I617" s="1">
        <v>43544</v>
      </c>
      <c r="J617" s="2">
        <v>0.51666666666666672</v>
      </c>
      <c r="K617" t="s">
        <v>19</v>
      </c>
      <c r="L617">
        <v>348.48</v>
      </c>
      <c r="M617">
        <v>4.7619047620000003</v>
      </c>
      <c r="N617">
        <v>17.423999999999999</v>
      </c>
    </row>
    <row r="618" spans="1:14" x14ac:dyDescent="0.3">
      <c r="A618" t="s">
        <v>646</v>
      </c>
      <c r="B618" t="s">
        <v>37</v>
      </c>
      <c r="C618" t="s">
        <v>16</v>
      </c>
      <c r="D618" t="s">
        <v>26</v>
      </c>
      <c r="E618" t="s">
        <v>31</v>
      </c>
      <c r="F618">
        <v>72.599999999999994</v>
      </c>
      <c r="G618">
        <v>6</v>
      </c>
      <c r="H618">
        <v>457.38</v>
      </c>
      <c r="I618" s="1">
        <v>43478</v>
      </c>
      <c r="J618" s="2">
        <v>0.82708333333333339</v>
      </c>
      <c r="K618" t="s">
        <v>24</v>
      </c>
      <c r="L618">
        <v>435.6</v>
      </c>
      <c r="M618">
        <v>4.7619047620000003</v>
      </c>
      <c r="N618">
        <v>21.78</v>
      </c>
    </row>
    <row r="619" spans="1:14" x14ac:dyDescent="0.3">
      <c r="A619" t="s">
        <v>647</v>
      </c>
      <c r="B619" t="s">
        <v>21</v>
      </c>
      <c r="C619" t="s">
        <v>16</v>
      </c>
      <c r="D619" t="s">
        <v>26</v>
      </c>
      <c r="E619" t="s">
        <v>23</v>
      </c>
      <c r="F619">
        <v>87.91</v>
      </c>
      <c r="G619">
        <v>5</v>
      </c>
      <c r="H619">
        <v>461.52749999999997</v>
      </c>
      <c r="I619" s="1">
        <v>43538</v>
      </c>
      <c r="J619" s="2">
        <v>0.75694444444444453</v>
      </c>
      <c r="K619" t="s">
        <v>19</v>
      </c>
      <c r="L619">
        <v>439.55</v>
      </c>
      <c r="M619">
        <v>4.7619047620000003</v>
      </c>
      <c r="N619">
        <v>21.977499999999999</v>
      </c>
    </row>
    <row r="620" spans="1:14" x14ac:dyDescent="0.3">
      <c r="A620" t="s">
        <v>648</v>
      </c>
      <c r="B620" t="s">
        <v>15</v>
      </c>
      <c r="C620" t="s">
        <v>16</v>
      </c>
      <c r="D620" t="s">
        <v>26</v>
      </c>
      <c r="E620" t="s">
        <v>38</v>
      </c>
      <c r="F620">
        <v>98.53</v>
      </c>
      <c r="G620">
        <v>6</v>
      </c>
      <c r="H620">
        <v>620.73900000000003</v>
      </c>
      <c r="I620" s="1">
        <v>43488</v>
      </c>
      <c r="J620" s="2">
        <v>0.47361111111111115</v>
      </c>
      <c r="K620" t="s">
        <v>28</v>
      </c>
      <c r="L620">
        <v>591.17999999999995</v>
      </c>
      <c r="M620">
        <v>4.7619047620000003</v>
      </c>
      <c r="N620">
        <v>29.559000000000001</v>
      </c>
    </row>
    <row r="621" spans="1:14" x14ac:dyDescent="0.3">
      <c r="A621" t="s">
        <v>649</v>
      </c>
      <c r="B621" t="s">
        <v>21</v>
      </c>
      <c r="C621" t="s">
        <v>16</v>
      </c>
      <c r="D621" t="s">
        <v>17</v>
      </c>
      <c r="E621" t="s">
        <v>40</v>
      </c>
      <c r="F621">
        <v>43.46</v>
      </c>
      <c r="G621">
        <v>6</v>
      </c>
      <c r="H621">
        <v>273.798</v>
      </c>
      <c r="I621" s="1">
        <v>43503</v>
      </c>
      <c r="J621" s="2">
        <v>0.74652777777777779</v>
      </c>
      <c r="K621" t="s">
        <v>19</v>
      </c>
      <c r="L621">
        <v>260.76</v>
      </c>
      <c r="M621">
        <v>4.7619047620000003</v>
      </c>
      <c r="N621">
        <v>13.038</v>
      </c>
    </row>
    <row r="622" spans="1:14" x14ac:dyDescent="0.3">
      <c r="A622" t="s">
        <v>650</v>
      </c>
      <c r="B622" t="s">
        <v>15</v>
      </c>
      <c r="C622" t="s">
        <v>22</v>
      </c>
      <c r="D622" t="s">
        <v>17</v>
      </c>
      <c r="E622" t="s">
        <v>38</v>
      </c>
      <c r="F622">
        <v>71.680000000000007</v>
      </c>
      <c r="G622">
        <v>3</v>
      </c>
      <c r="H622">
        <v>225.792</v>
      </c>
      <c r="I622" s="1">
        <v>43552</v>
      </c>
      <c r="J622" s="2">
        <v>0.64583333333333337</v>
      </c>
      <c r="K622" t="s">
        <v>28</v>
      </c>
      <c r="L622">
        <v>215.04</v>
      </c>
      <c r="M622">
        <v>4.7619047620000003</v>
      </c>
      <c r="N622">
        <v>10.752000000000001</v>
      </c>
    </row>
    <row r="623" spans="1:14" x14ac:dyDescent="0.3">
      <c r="A623" t="s">
        <v>651</v>
      </c>
      <c r="B623" t="s">
        <v>15</v>
      </c>
      <c r="C623" t="s">
        <v>16</v>
      </c>
      <c r="D623" t="s">
        <v>17</v>
      </c>
      <c r="E623" t="s">
        <v>38</v>
      </c>
      <c r="F623">
        <v>91.61</v>
      </c>
      <c r="G623">
        <v>1</v>
      </c>
      <c r="H623">
        <v>96.1905</v>
      </c>
      <c r="I623" s="1">
        <v>43544</v>
      </c>
      <c r="J623" s="2">
        <v>0.8222222222222223</v>
      </c>
      <c r="K623" t="s">
        <v>24</v>
      </c>
      <c r="L623">
        <v>91.61</v>
      </c>
      <c r="M623">
        <v>4.7619047620000003</v>
      </c>
      <c r="N623">
        <v>4.5804999999999998</v>
      </c>
    </row>
    <row r="624" spans="1:14" x14ac:dyDescent="0.3">
      <c r="A624" t="s">
        <v>652</v>
      </c>
      <c r="B624" t="s">
        <v>37</v>
      </c>
      <c r="C624" t="s">
        <v>16</v>
      </c>
      <c r="D624" t="s">
        <v>17</v>
      </c>
      <c r="E624" t="s">
        <v>27</v>
      </c>
      <c r="F624">
        <v>94.59</v>
      </c>
      <c r="G624">
        <v>7</v>
      </c>
      <c r="H624">
        <v>695.23649999999998</v>
      </c>
      <c r="I624" s="1">
        <v>43482</v>
      </c>
      <c r="J624" s="2">
        <v>0.64374999999999993</v>
      </c>
      <c r="K624" t="s">
        <v>28</v>
      </c>
      <c r="L624">
        <v>662.13</v>
      </c>
      <c r="M624">
        <v>4.7619047620000003</v>
      </c>
      <c r="N624">
        <v>33.106499999999997</v>
      </c>
    </row>
    <row r="625" spans="1:14" x14ac:dyDescent="0.3">
      <c r="A625" t="s">
        <v>653</v>
      </c>
      <c r="B625" t="s">
        <v>37</v>
      </c>
      <c r="C625" t="s">
        <v>22</v>
      </c>
      <c r="D625" t="s">
        <v>17</v>
      </c>
      <c r="E625" t="s">
        <v>40</v>
      </c>
      <c r="F625">
        <v>83.25</v>
      </c>
      <c r="G625">
        <v>10</v>
      </c>
      <c r="H625">
        <v>874.125</v>
      </c>
      <c r="I625" s="1">
        <v>43477</v>
      </c>
      <c r="J625" s="2">
        <v>0.47569444444444442</v>
      </c>
      <c r="K625" t="s">
        <v>28</v>
      </c>
      <c r="L625">
        <v>832.5</v>
      </c>
      <c r="M625">
        <v>4.7619047620000003</v>
      </c>
      <c r="N625">
        <v>41.625</v>
      </c>
    </row>
    <row r="626" spans="1:14" x14ac:dyDescent="0.3">
      <c r="A626" t="s">
        <v>654</v>
      </c>
      <c r="B626" t="s">
        <v>37</v>
      </c>
      <c r="C626" t="s">
        <v>16</v>
      </c>
      <c r="D626" t="s">
        <v>26</v>
      </c>
      <c r="E626" t="s">
        <v>40</v>
      </c>
      <c r="F626">
        <v>91.35</v>
      </c>
      <c r="G626">
        <v>1</v>
      </c>
      <c r="H626">
        <v>95.917500000000004</v>
      </c>
      <c r="I626" s="1">
        <v>43512</v>
      </c>
      <c r="J626" s="2">
        <v>0.65416666666666667</v>
      </c>
      <c r="K626" t="s">
        <v>24</v>
      </c>
      <c r="L626">
        <v>91.35</v>
      </c>
      <c r="M626">
        <v>4.7619047620000003</v>
      </c>
      <c r="N626">
        <v>4.5674999999999999</v>
      </c>
    </row>
    <row r="627" spans="1:14" x14ac:dyDescent="0.3">
      <c r="A627" t="s">
        <v>655</v>
      </c>
      <c r="B627" t="s">
        <v>37</v>
      </c>
      <c r="C627" t="s">
        <v>16</v>
      </c>
      <c r="D627" t="s">
        <v>17</v>
      </c>
      <c r="E627" t="s">
        <v>38</v>
      </c>
      <c r="F627">
        <v>78.88</v>
      </c>
      <c r="G627">
        <v>2</v>
      </c>
      <c r="H627">
        <v>165.648</v>
      </c>
      <c r="I627" s="1">
        <v>43491</v>
      </c>
      <c r="J627" s="2">
        <v>0.6694444444444444</v>
      </c>
      <c r="K627" t="s">
        <v>24</v>
      </c>
      <c r="L627">
        <v>157.76</v>
      </c>
      <c r="M627">
        <v>4.7619047620000003</v>
      </c>
      <c r="N627">
        <v>7.8879999999999999</v>
      </c>
    </row>
    <row r="628" spans="1:14" x14ac:dyDescent="0.3">
      <c r="A628" t="s">
        <v>656</v>
      </c>
      <c r="B628" t="s">
        <v>15</v>
      </c>
      <c r="C628" t="s">
        <v>22</v>
      </c>
      <c r="D628" t="s">
        <v>26</v>
      </c>
      <c r="E628" t="s">
        <v>31</v>
      </c>
      <c r="F628">
        <v>60.87</v>
      </c>
      <c r="G628">
        <v>2</v>
      </c>
      <c r="H628">
        <v>127.827</v>
      </c>
      <c r="I628" s="1">
        <v>43533</v>
      </c>
      <c r="J628" s="2">
        <v>0.52569444444444446</v>
      </c>
      <c r="K628" t="s">
        <v>19</v>
      </c>
      <c r="L628">
        <v>121.74</v>
      </c>
      <c r="M628">
        <v>4.7619047620000003</v>
      </c>
      <c r="N628">
        <v>6.0869999999999997</v>
      </c>
    </row>
    <row r="629" spans="1:14" x14ac:dyDescent="0.3">
      <c r="A629" t="s">
        <v>657</v>
      </c>
      <c r="B629" t="s">
        <v>37</v>
      </c>
      <c r="C629" t="s">
        <v>16</v>
      </c>
      <c r="D629" t="s">
        <v>26</v>
      </c>
      <c r="E629" t="s">
        <v>18</v>
      </c>
      <c r="F629">
        <v>82.58</v>
      </c>
      <c r="G629">
        <v>10</v>
      </c>
      <c r="H629">
        <v>867.09</v>
      </c>
      <c r="I629" s="1">
        <v>43538</v>
      </c>
      <c r="J629" s="2">
        <v>0.6118055555555556</v>
      </c>
      <c r="K629" t="s">
        <v>24</v>
      </c>
      <c r="L629">
        <v>825.8</v>
      </c>
      <c r="M629">
        <v>4.7619047620000003</v>
      </c>
      <c r="N629">
        <v>41.29</v>
      </c>
    </row>
    <row r="630" spans="1:14" x14ac:dyDescent="0.3">
      <c r="A630" t="s">
        <v>658</v>
      </c>
      <c r="B630" t="s">
        <v>15</v>
      </c>
      <c r="C630" t="s">
        <v>16</v>
      </c>
      <c r="D630" t="s">
        <v>26</v>
      </c>
      <c r="E630" t="s">
        <v>27</v>
      </c>
      <c r="F630">
        <v>53.3</v>
      </c>
      <c r="G630">
        <v>3</v>
      </c>
      <c r="H630">
        <v>167.89500000000001</v>
      </c>
      <c r="I630" s="1">
        <v>43490</v>
      </c>
      <c r="J630" s="2">
        <v>0.59652777777777777</v>
      </c>
      <c r="K630" t="s">
        <v>19</v>
      </c>
      <c r="L630">
        <v>159.9</v>
      </c>
      <c r="M630">
        <v>4.7619047620000003</v>
      </c>
      <c r="N630">
        <v>7.9950000000000001</v>
      </c>
    </row>
    <row r="631" spans="1:14" x14ac:dyDescent="0.3">
      <c r="A631" t="s">
        <v>659</v>
      </c>
      <c r="B631" t="s">
        <v>15</v>
      </c>
      <c r="C631" t="s">
        <v>22</v>
      </c>
      <c r="D631" t="s">
        <v>17</v>
      </c>
      <c r="E631" t="s">
        <v>40</v>
      </c>
      <c r="F631">
        <v>12.09</v>
      </c>
      <c r="G631">
        <v>1</v>
      </c>
      <c r="H631">
        <v>12.6945</v>
      </c>
      <c r="I631" s="1">
        <v>43491</v>
      </c>
      <c r="J631" s="2">
        <v>0.7631944444444444</v>
      </c>
      <c r="K631" t="s">
        <v>28</v>
      </c>
      <c r="L631">
        <v>12.09</v>
      </c>
      <c r="M631">
        <v>4.7619047620000003</v>
      </c>
      <c r="N631">
        <v>0.60450000000000004</v>
      </c>
    </row>
    <row r="632" spans="1:14" x14ac:dyDescent="0.3">
      <c r="A632" t="s">
        <v>660</v>
      </c>
      <c r="B632" t="s">
        <v>15</v>
      </c>
      <c r="C632" t="s">
        <v>22</v>
      </c>
      <c r="D632" t="s">
        <v>26</v>
      </c>
      <c r="E632" t="s">
        <v>31</v>
      </c>
      <c r="F632">
        <v>64.19</v>
      </c>
      <c r="G632">
        <v>10</v>
      </c>
      <c r="H632">
        <v>673.995</v>
      </c>
      <c r="I632" s="1">
        <v>43484</v>
      </c>
      <c r="J632" s="2">
        <v>0.58888888888888891</v>
      </c>
      <c r="K632" t="s">
        <v>28</v>
      </c>
      <c r="L632">
        <v>641.9</v>
      </c>
      <c r="M632">
        <v>4.7619047620000003</v>
      </c>
      <c r="N632">
        <v>32.094999999999999</v>
      </c>
    </row>
    <row r="633" spans="1:14" x14ac:dyDescent="0.3">
      <c r="A633" t="s">
        <v>661</v>
      </c>
      <c r="B633" t="s">
        <v>15</v>
      </c>
      <c r="C633" t="s">
        <v>22</v>
      </c>
      <c r="D633" t="s">
        <v>26</v>
      </c>
      <c r="E633" t="s">
        <v>23</v>
      </c>
      <c r="F633">
        <v>78.31</v>
      </c>
      <c r="G633">
        <v>3</v>
      </c>
      <c r="H633">
        <v>246.6765</v>
      </c>
      <c r="I633" s="1">
        <v>43529</v>
      </c>
      <c r="J633" s="2">
        <v>0.69305555555555554</v>
      </c>
      <c r="K633" t="s">
        <v>19</v>
      </c>
      <c r="L633">
        <v>234.93</v>
      </c>
      <c r="M633">
        <v>4.7619047620000003</v>
      </c>
      <c r="N633">
        <v>11.746499999999999</v>
      </c>
    </row>
    <row r="634" spans="1:14" x14ac:dyDescent="0.3">
      <c r="A634" t="s">
        <v>662</v>
      </c>
      <c r="B634" t="s">
        <v>15</v>
      </c>
      <c r="C634" t="s">
        <v>16</v>
      </c>
      <c r="D634" t="s">
        <v>26</v>
      </c>
      <c r="E634" t="s">
        <v>38</v>
      </c>
      <c r="F634">
        <v>83.77</v>
      </c>
      <c r="G634">
        <v>2</v>
      </c>
      <c r="H634">
        <v>175.917</v>
      </c>
      <c r="I634" s="1">
        <v>43480</v>
      </c>
      <c r="J634" s="2">
        <v>0.45416666666666666</v>
      </c>
      <c r="K634" t="s">
        <v>28</v>
      </c>
      <c r="L634">
        <v>167.54</v>
      </c>
      <c r="M634">
        <v>4.7619047620000003</v>
      </c>
      <c r="N634">
        <v>8.3770000000000007</v>
      </c>
    </row>
    <row r="635" spans="1:14" x14ac:dyDescent="0.3">
      <c r="A635" t="s">
        <v>663</v>
      </c>
      <c r="B635" t="s">
        <v>37</v>
      </c>
      <c r="C635" t="s">
        <v>22</v>
      </c>
      <c r="D635" t="s">
        <v>26</v>
      </c>
      <c r="E635" t="s">
        <v>27</v>
      </c>
      <c r="F635">
        <v>99.7</v>
      </c>
      <c r="G635">
        <v>3</v>
      </c>
      <c r="H635">
        <v>314.05500000000001</v>
      </c>
      <c r="I635" s="1">
        <v>43542</v>
      </c>
      <c r="J635" s="2">
        <v>0.47847222222222219</v>
      </c>
      <c r="K635" t="s">
        <v>19</v>
      </c>
      <c r="L635">
        <v>299.10000000000002</v>
      </c>
      <c r="M635">
        <v>4.7619047620000003</v>
      </c>
      <c r="N635">
        <v>14.955</v>
      </c>
    </row>
    <row r="636" spans="1:14" x14ac:dyDescent="0.3">
      <c r="A636" t="s">
        <v>664</v>
      </c>
      <c r="B636" t="s">
        <v>37</v>
      </c>
      <c r="C636" t="s">
        <v>16</v>
      </c>
      <c r="D636" t="s">
        <v>26</v>
      </c>
      <c r="E636" t="s">
        <v>38</v>
      </c>
      <c r="F636">
        <v>79.91</v>
      </c>
      <c r="G636">
        <v>3</v>
      </c>
      <c r="H636">
        <v>251.7165</v>
      </c>
      <c r="I636" s="1">
        <v>43544</v>
      </c>
      <c r="J636" s="2">
        <v>0.81111111111111101</v>
      </c>
      <c r="K636" t="s">
        <v>28</v>
      </c>
      <c r="L636">
        <v>239.73</v>
      </c>
      <c r="M636">
        <v>4.7619047620000003</v>
      </c>
      <c r="N636">
        <v>11.986499999999999</v>
      </c>
    </row>
    <row r="637" spans="1:14" x14ac:dyDescent="0.3">
      <c r="A637" t="s">
        <v>665</v>
      </c>
      <c r="B637" t="s">
        <v>37</v>
      </c>
      <c r="C637" t="s">
        <v>16</v>
      </c>
      <c r="D637" t="s">
        <v>26</v>
      </c>
      <c r="E637" t="s">
        <v>18</v>
      </c>
      <c r="F637">
        <v>66.47</v>
      </c>
      <c r="G637">
        <v>10</v>
      </c>
      <c r="H637">
        <v>697.93499999999995</v>
      </c>
      <c r="I637" s="1">
        <v>43480</v>
      </c>
      <c r="J637" s="2">
        <v>0.62569444444444444</v>
      </c>
      <c r="K637" t="s">
        <v>28</v>
      </c>
      <c r="L637">
        <v>664.7</v>
      </c>
      <c r="M637">
        <v>4.7619047620000003</v>
      </c>
      <c r="N637">
        <v>33.234999999999999</v>
      </c>
    </row>
    <row r="638" spans="1:14" x14ac:dyDescent="0.3">
      <c r="A638" t="s">
        <v>666</v>
      </c>
      <c r="B638" t="s">
        <v>15</v>
      </c>
      <c r="C638" t="s">
        <v>22</v>
      </c>
      <c r="D638" t="s">
        <v>26</v>
      </c>
      <c r="E638" t="s">
        <v>18</v>
      </c>
      <c r="F638">
        <v>28.95</v>
      </c>
      <c r="G638">
        <v>7</v>
      </c>
      <c r="H638">
        <v>212.7825</v>
      </c>
      <c r="I638" s="1">
        <v>43527</v>
      </c>
      <c r="J638" s="2">
        <v>0.85486111111111107</v>
      </c>
      <c r="K638" t="s">
        <v>28</v>
      </c>
      <c r="L638">
        <v>202.65</v>
      </c>
      <c r="M638">
        <v>4.7619047620000003</v>
      </c>
      <c r="N638">
        <v>10.1325</v>
      </c>
    </row>
    <row r="639" spans="1:14" x14ac:dyDescent="0.3">
      <c r="A639" t="s">
        <v>667</v>
      </c>
      <c r="B639" t="s">
        <v>21</v>
      </c>
      <c r="C639" t="s">
        <v>22</v>
      </c>
      <c r="D639" t="s">
        <v>17</v>
      </c>
      <c r="E639" t="s">
        <v>23</v>
      </c>
      <c r="F639">
        <v>46.2</v>
      </c>
      <c r="G639">
        <v>1</v>
      </c>
      <c r="H639">
        <v>48.51</v>
      </c>
      <c r="I639" s="1">
        <v>43543</v>
      </c>
      <c r="J639" s="2">
        <v>0.51111111111111118</v>
      </c>
      <c r="K639" t="s">
        <v>24</v>
      </c>
      <c r="L639">
        <v>46.2</v>
      </c>
      <c r="M639">
        <v>4.7619047620000003</v>
      </c>
      <c r="N639">
        <v>2.31</v>
      </c>
    </row>
    <row r="640" spans="1:14" x14ac:dyDescent="0.3">
      <c r="A640" t="s">
        <v>668</v>
      </c>
      <c r="B640" t="s">
        <v>37</v>
      </c>
      <c r="C640" t="s">
        <v>16</v>
      </c>
      <c r="D640" t="s">
        <v>17</v>
      </c>
      <c r="E640" t="s">
        <v>38</v>
      </c>
      <c r="F640">
        <v>17.63</v>
      </c>
      <c r="G640">
        <v>5</v>
      </c>
      <c r="H640">
        <v>92.557500000000005</v>
      </c>
      <c r="I640" s="1">
        <v>43532</v>
      </c>
      <c r="J640" s="2">
        <v>0.64374999999999993</v>
      </c>
      <c r="K640" t="s">
        <v>24</v>
      </c>
      <c r="L640">
        <v>88.15</v>
      </c>
      <c r="M640">
        <v>4.7619047620000003</v>
      </c>
      <c r="N640">
        <v>4.4074999999999998</v>
      </c>
    </row>
    <row r="641" spans="1:14" x14ac:dyDescent="0.3">
      <c r="A641" t="s">
        <v>669</v>
      </c>
      <c r="B641" t="s">
        <v>37</v>
      </c>
      <c r="C641" t="s">
        <v>22</v>
      </c>
      <c r="D641" t="s">
        <v>26</v>
      </c>
      <c r="E641" t="s">
        <v>40</v>
      </c>
      <c r="F641">
        <v>52.42</v>
      </c>
      <c r="G641">
        <v>3</v>
      </c>
      <c r="H641">
        <v>165.12299999999999</v>
      </c>
      <c r="I641" s="1">
        <v>43523</v>
      </c>
      <c r="J641" s="2">
        <v>0.73333333333333339</v>
      </c>
      <c r="K641" t="s">
        <v>19</v>
      </c>
      <c r="L641">
        <v>157.26</v>
      </c>
      <c r="M641">
        <v>4.7619047620000003</v>
      </c>
      <c r="N641">
        <v>7.8630000000000004</v>
      </c>
    </row>
    <row r="642" spans="1:14" x14ac:dyDescent="0.3">
      <c r="A642" t="s">
        <v>670</v>
      </c>
      <c r="B642" t="s">
        <v>37</v>
      </c>
      <c r="C642" t="s">
        <v>16</v>
      </c>
      <c r="D642" t="s">
        <v>17</v>
      </c>
      <c r="E642" t="s">
        <v>38</v>
      </c>
      <c r="F642">
        <v>98.79</v>
      </c>
      <c r="G642">
        <v>3</v>
      </c>
      <c r="H642">
        <v>311.18849999999998</v>
      </c>
      <c r="I642" s="1">
        <v>43519</v>
      </c>
      <c r="J642" s="2">
        <v>0.83333333333333337</v>
      </c>
      <c r="K642" t="s">
        <v>19</v>
      </c>
      <c r="L642">
        <v>296.37</v>
      </c>
      <c r="M642">
        <v>4.7619047620000003</v>
      </c>
      <c r="N642">
        <v>14.8185</v>
      </c>
    </row>
    <row r="643" spans="1:14" x14ac:dyDescent="0.3">
      <c r="A643" t="s">
        <v>671</v>
      </c>
      <c r="B643" t="s">
        <v>21</v>
      </c>
      <c r="C643" t="s">
        <v>16</v>
      </c>
      <c r="D643" t="s">
        <v>17</v>
      </c>
      <c r="E643" t="s">
        <v>23</v>
      </c>
      <c r="F643">
        <v>88.55</v>
      </c>
      <c r="G643">
        <v>8</v>
      </c>
      <c r="H643">
        <v>743.82</v>
      </c>
      <c r="I643" s="1">
        <v>43543</v>
      </c>
      <c r="J643" s="2">
        <v>0.64513888888888882</v>
      </c>
      <c r="K643" t="s">
        <v>19</v>
      </c>
      <c r="L643">
        <v>708.4</v>
      </c>
      <c r="M643">
        <v>4.7619047620000003</v>
      </c>
      <c r="N643">
        <v>35.42</v>
      </c>
    </row>
    <row r="644" spans="1:14" x14ac:dyDescent="0.3">
      <c r="A644" t="s">
        <v>672</v>
      </c>
      <c r="B644" t="s">
        <v>37</v>
      </c>
      <c r="C644" t="s">
        <v>16</v>
      </c>
      <c r="D644" t="s">
        <v>26</v>
      </c>
      <c r="E644" t="s">
        <v>23</v>
      </c>
      <c r="F644">
        <v>55.67</v>
      </c>
      <c r="G644">
        <v>2</v>
      </c>
      <c r="H644">
        <v>116.907</v>
      </c>
      <c r="I644" s="1">
        <v>43551</v>
      </c>
      <c r="J644" s="2">
        <v>0.63055555555555554</v>
      </c>
      <c r="K644" t="s">
        <v>19</v>
      </c>
      <c r="L644">
        <v>111.34</v>
      </c>
      <c r="M644">
        <v>4.7619047620000003</v>
      </c>
      <c r="N644">
        <v>5.5670000000000002</v>
      </c>
    </row>
    <row r="645" spans="1:14" x14ac:dyDescent="0.3">
      <c r="A645" t="s">
        <v>673</v>
      </c>
      <c r="B645" t="s">
        <v>21</v>
      </c>
      <c r="C645" t="s">
        <v>16</v>
      </c>
      <c r="D645" t="s">
        <v>17</v>
      </c>
      <c r="E645" t="s">
        <v>38</v>
      </c>
      <c r="F645">
        <v>72.52</v>
      </c>
      <c r="G645">
        <v>8</v>
      </c>
      <c r="H645">
        <v>609.16800000000001</v>
      </c>
      <c r="I645" s="1">
        <v>43554</v>
      </c>
      <c r="J645" s="2">
        <v>0.80972222222222223</v>
      </c>
      <c r="K645" t="s">
        <v>28</v>
      </c>
      <c r="L645">
        <v>580.16</v>
      </c>
      <c r="M645">
        <v>4.7619047620000003</v>
      </c>
      <c r="N645">
        <v>29.007999999999999</v>
      </c>
    </row>
    <row r="646" spans="1:14" x14ac:dyDescent="0.3">
      <c r="A646" t="s">
        <v>674</v>
      </c>
      <c r="B646" t="s">
        <v>21</v>
      </c>
      <c r="C646" t="s">
        <v>16</v>
      </c>
      <c r="D646" t="s">
        <v>26</v>
      </c>
      <c r="E646" t="s">
        <v>23</v>
      </c>
      <c r="F646">
        <v>12.05</v>
      </c>
      <c r="G646">
        <v>5</v>
      </c>
      <c r="H646">
        <v>63.262500000000003</v>
      </c>
      <c r="I646" s="1">
        <v>43512</v>
      </c>
      <c r="J646" s="2">
        <v>0.66180555555555554</v>
      </c>
      <c r="K646" t="s">
        <v>19</v>
      </c>
      <c r="L646">
        <v>60.25</v>
      </c>
      <c r="M646">
        <v>4.7619047620000003</v>
      </c>
      <c r="N646">
        <v>3.0125000000000002</v>
      </c>
    </row>
    <row r="647" spans="1:14" x14ac:dyDescent="0.3">
      <c r="A647" t="s">
        <v>675</v>
      </c>
      <c r="B647" t="s">
        <v>15</v>
      </c>
      <c r="C647" t="s">
        <v>16</v>
      </c>
      <c r="D647" t="s">
        <v>26</v>
      </c>
      <c r="E647" t="s">
        <v>27</v>
      </c>
      <c r="F647">
        <v>19.36</v>
      </c>
      <c r="G647">
        <v>9</v>
      </c>
      <c r="H647">
        <v>182.952</v>
      </c>
      <c r="I647" s="1">
        <v>43483</v>
      </c>
      <c r="J647" s="2">
        <v>0.77986111111111101</v>
      </c>
      <c r="K647" t="s">
        <v>19</v>
      </c>
      <c r="L647">
        <v>174.24</v>
      </c>
      <c r="M647">
        <v>4.7619047620000003</v>
      </c>
      <c r="N647">
        <v>8.7119999999999997</v>
      </c>
    </row>
    <row r="648" spans="1:14" x14ac:dyDescent="0.3">
      <c r="A648" t="s">
        <v>676</v>
      </c>
      <c r="B648" t="s">
        <v>21</v>
      </c>
      <c r="C648" t="s">
        <v>22</v>
      </c>
      <c r="D648" t="s">
        <v>26</v>
      </c>
      <c r="E648" t="s">
        <v>18</v>
      </c>
      <c r="F648">
        <v>70.209999999999994</v>
      </c>
      <c r="G648">
        <v>6</v>
      </c>
      <c r="H648">
        <v>442.32299999999998</v>
      </c>
      <c r="I648" s="1">
        <v>43554</v>
      </c>
      <c r="J648" s="2">
        <v>0.62361111111111112</v>
      </c>
      <c r="K648" t="s">
        <v>24</v>
      </c>
      <c r="L648">
        <v>421.26</v>
      </c>
      <c r="M648">
        <v>4.7619047620000003</v>
      </c>
      <c r="N648">
        <v>21.062999999999999</v>
      </c>
    </row>
    <row r="649" spans="1:14" x14ac:dyDescent="0.3">
      <c r="A649" t="s">
        <v>677</v>
      </c>
      <c r="B649" t="s">
        <v>37</v>
      </c>
      <c r="C649" t="s">
        <v>16</v>
      </c>
      <c r="D649" t="s">
        <v>26</v>
      </c>
      <c r="E649" t="s">
        <v>40</v>
      </c>
      <c r="F649">
        <v>33.630000000000003</v>
      </c>
      <c r="G649">
        <v>1</v>
      </c>
      <c r="H649">
        <v>35.311500000000002</v>
      </c>
      <c r="I649" s="1">
        <v>43544</v>
      </c>
      <c r="J649" s="2">
        <v>0.82986111111111116</v>
      </c>
      <c r="K649" t="s">
        <v>24</v>
      </c>
      <c r="L649">
        <v>33.630000000000003</v>
      </c>
      <c r="M649">
        <v>4.7619047620000003</v>
      </c>
      <c r="N649">
        <v>1.6815</v>
      </c>
    </row>
    <row r="650" spans="1:14" x14ac:dyDescent="0.3">
      <c r="A650" t="s">
        <v>678</v>
      </c>
      <c r="B650" t="s">
        <v>21</v>
      </c>
      <c r="C650" t="s">
        <v>16</v>
      </c>
      <c r="D650" t="s">
        <v>17</v>
      </c>
      <c r="E650" t="s">
        <v>31</v>
      </c>
      <c r="F650">
        <v>15.49</v>
      </c>
      <c r="G650">
        <v>2</v>
      </c>
      <c r="H650">
        <v>32.529000000000003</v>
      </c>
      <c r="I650" s="1">
        <v>43481</v>
      </c>
      <c r="J650" s="2">
        <v>0.63194444444444442</v>
      </c>
      <c r="K650" t="s">
        <v>24</v>
      </c>
      <c r="L650">
        <v>30.98</v>
      </c>
      <c r="M650">
        <v>4.7619047620000003</v>
      </c>
      <c r="N650">
        <v>1.5489999999999999</v>
      </c>
    </row>
    <row r="651" spans="1:14" x14ac:dyDescent="0.3">
      <c r="A651" t="s">
        <v>679</v>
      </c>
      <c r="B651" t="s">
        <v>21</v>
      </c>
      <c r="C651" t="s">
        <v>22</v>
      </c>
      <c r="D651" t="s">
        <v>26</v>
      </c>
      <c r="E651" t="s">
        <v>23</v>
      </c>
      <c r="F651">
        <v>24.74</v>
      </c>
      <c r="G651">
        <v>10</v>
      </c>
      <c r="H651">
        <v>259.77</v>
      </c>
      <c r="I651" s="1">
        <v>43520</v>
      </c>
      <c r="J651" s="2">
        <v>0.6972222222222223</v>
      </c>
      <c r="K651" t="s">
        <v>24</v>
      </c>
      <c r="L651">
        <v>247.4</v>
      </c>
      <c r="M651">
        <v>4.7619047620000003</v>
      </c>
      <c r="N651">
        <v>12.37</v>
      </c>
    </row>
    <row r="652" spans="1:14" x14ac:dyDescent="0.3">
      <c r="A652" t="s">
        <v>680</v>
      </c>
      <c r="B652" t="s">
        <v>37</v>
      </c>
      <c r="C652" t="s">
        <v>22</v>
      </c>
      <c r="D652" t="s">
        <v>26</v>
      </c>
      <c r="E652" t="s">
        <v>23</v>
      </c>
      <c r="F652">
        <v>75.66</v>
      </c>
      <c r="G652">
        <v>5</v>
      </c>
      <c r="H652">
        <v>397.21499999999997</v>
      </c>
      <c r="I652" s="1">
        <v>43480</v>
      </c>
      <c r="J652" s="2">
        <v>0.76527777777777783</v>
      </c>
      <c r="K652" t="s">
        <v>19</v>
      </c>
      <c r="L652">
        <v>378.3</v>
      </c>
      <c r="M652">
        <v>4.7619047620000003</v>
      </c>
      <c r="N652">
        <v>18.914999999999999</v>
      </c>
    </row>
    <row r="653" spans="1:14" x14ac:dyDescent="0.3">
      <c r="A653" t="s">
        <v>681</v>
      </c>
      <c r="B653" t="s">
        <v>37</v>
      </c>
      <c r="C653" t="s">
        <v>22</v>
      </c>
      <c r="D653" t="s">
        <v>17</v>
      </c>
      <c r="E653" t="s">
        <v>18</v>
      </c>
      <c r="F653">
        <v>55.81</v>
      </c>
      <c r="G653">
        <v>6</v>
      </c>
      <c r="H653">
        <v>351.60300000000001</v>
      </c>
      <c r="I653" s="1">
        <v>43487</v>
      </c>
      <c r="J653" s="2">
        <v>0.49444444444444446</v>
      </c>
      <c r="K653" t="s">
        <v>24</v>
      </c>
      <c r="L653">
        <v>334.86</v>
      </c>
      <c r="M653">
        <v>4.7619047620000003</v>
      </c>
      <c r="N653">
        <v>16.742999999999999</v>
      </c>
    </row>
    <row r="654" spans="1:14" x14ac:dyDescent="0.3">
      <c r="A654" t="s">
        <v>682</v>
      </c>
      <c r="B654" t="s">
        <v>15</v>
      </c>
      <c r="C654" t="s">
        <v>16</v>
      </c>
      <c r="D654" t="s">
        <v>26</v>
      </c>
      <c r="E654" t="s">
        <v>27</v>
      </c>
      <c r="F654">
        <v>72.78</v>
      </c>
      <c r="G654">
        <v>10</v>
      </c>
      <c r="H654">
        <v>764.19</v>
      </c>
      <c r="I654" s="1">
        <v>43499</v>
      </c>
      <c r="J654" s="2">
        <v>0.72499999999999998</v>
      </c>
      <c r="K654" t="s">
        <v>24</v>
      </c>
      <c r="L654">
        <v>727.8</v>
      </c>
      <c r="M654">
        <v>4.7619047620000003</v>
      </c>
      <c r="N654">
        <v>36.39</v>
      </c>
    </row>
    <row r="655" spans="1:14" x14ac:dyDescent="0.3">
      <c r="A655" t="s">
        <v>683</v>
      </c>
      <c r="B655" t="s">
        <v>37</v>
      </c>
      <c r="C655" t="s">
        <v>16</v>
      </c>
      <c r="D655" t="s">
        <v>26</v>
      </c>
      <c r="E655" t="s">
        <v>31</v>
      </c>
      <c r="F655">
        <v>37.32</v>
      </c>
      <c r="G655">
        <v>9</v>
      </c>
      <c r="H655">
        <v>352.67399999999998</v>
      </c>
      <c r="I655" s="1">
        <v>43530</v>
      </c>
      <c r="J655" s="2">
        <v>0.64652777777777781</v>
      </c>
      <c r="K655" t="s">
        <v>19</v>
      </c>
      <c r="L655">
        <v>335.88</v>
      </c>
      <c r="M655">
        <v>4.7619047620000003</v>
      </c>
      <c r="N655">
        <v>16.794</v>
      </c>
    </row>
    <row r="656" spans="1:14" x14ac:dyDescent="0.3">
      <c r="A656" t="s">
        <v>684</v>
      </c>
      <c r="B656" t="s">
        <v>37</v>
      </c>
      <c r="C656" t="s">
        <v>16</v>
      </c>
      <c r="D656" t="s">
        <v>26</v>
      </c>
      <c r="E656" t="s">
        <v>40</v>
      </c>
      <c r="F656">
        <v>60.18</v>
      </c>
      <c r="G656">
        <v>4</v>
      </c>
      <c r="H656">
        <v>252.756</v>
      </c>
      <c r="I656" s="1">
        <v>43512</v>
      </c>
      <c r="J656" s="2">
        <v>0.75277777777777777</v>
      </c>
      <c r="K656" t="s">
        <v>28</v>
      </c>
      <c r="L656">
        <v>240.72</v>
      </c>
      <c r="M656">
        <v>4.7619047620000003</v>
      </c>
      <c r="N656">
        <v>12.036</v>
      </c>
    </row>
    <row r="657" spans="1:14" x14ac:dyDescent="0.3">
      <c r="A657" t="s">
        <v>685</v>
      </c>
      <c r="B657" t="s">
        <v>15</v>
      </c>
      <c r="C657" t="s">
        <v>22</v>
      </c>
      <c r="D657" t="s">
        <v>17</v>
      </c>
      <c r="E657" t="s">
        <v>23</v>
      </c>
      <c r="F657">
        <v>15.69</v>
      </c>
      <c r="G657">
        <v>3</v>
      </c>
      <c r="H657">
        <v>49.423499999999997</v>
      </c>
      <c r="I657" s="1">
        <v>43538</v>
      </c>
      <c r="J657" s="2">
        <v>0.59236111111111112</v>
      </c>
      <c r="K657" t="s">
        <v>28</v>
      </c>
      <c r="L657">
        <v>47.07</v>
      </c>
      <c r="M657">
        <v>4.7619047620000003</v>
      </c>
      <c r="N657">
        <v>2.3534999999999999</v>
      </c>
    </row>
    <row r="658" spans="1:14" x14ac:dyDescent="0.3">
      <c r="A658" t="s">
        <v>686</v>
      </c>
      <c r="B658" t="s">
        <v>21</v>
      </c>
      <c r="C658" t="s">
        <v>22</v>
      </c>
      <c r="D658" t="s">
        <v>17</v>
      </c>
      <c r="E658" t="s">
        <v>23</v>
      </c>
      <c r="F658">
        <v>99.69</v>
      </c>
      <c r="G658">
        <v>1</v>
      </c>
      <c r="H658">
        <v>104.67449999999999</v>
      </c>
      <c r="I658" s="1">
        <v>43523</v>
      </c>
      <c r="J658" s="2">
        <v>0.43263888888888885</v>
      </c>
      <c r="K658" t="s">
        <v>28</v>
      </c>
      <c r="L658">
        <v>99.69</v>
      </c>
      <c r="M658">
        <v>4.7619047620000003</v>
      </c>
      <c r="N658">
        <v>4.9844999999999997</v>
      </c>
    </row>
    <row r="659" spans="1:14" x14ac:dyDescent="0.3">
      <c r="A659" t="s">
        <v>687</v>
      </c>
      <c r="B659" t="s">
        <v>15</v>
      </c>
      <c r="C659" t="s">
        <v>16</v>
      </c>
      <c r="D659" t="s">
        <v>17</v>
      </c>
      <c r="E659" t="s">
        <v>40</v>
      </c>
      <c r="F659">
        <v>88.15</v>
      </c>
      <c r="G659">
        <v>3</v>
      </c>
      <c r="H659">
        <v>277.67250000000001</v>
      </c>
      <c r="I659" s="1">
        <v>43483</v>
      </c>
      <c r="J659" s="2">
        <v>0.42430555555555555</v>
      </c>
      <c r="K659" t="s">
        <v>19</v>
      </c>
      <c r="L659">
        <v>264.45</v>
      </c>
      <c r="M659">
        <v>4.7619047620000003</v>
      </c>
      <c r="N659">
        <v>13.2225</v>
      </c>
    </row>
    <row r="660" spans="1:14" x14ac:dyDescent="0.3">
      <c r="A660" t="s">
        <v>688</v>
      </c>
      <c r="B660" t="s">
        <v>15</v>
      </c>
      <c r="C660" t="s">
        <v>16</v>
      </c>
      <c r="D660" t="s">
        <v>17</v>
      </c>
      <c r="E660" t="s">
        <v>31</v>
      </c>
      <c r="F660">
        <v>27.93</v>
      </c>
      <c r="G660">
        <v>5</v>
      </c>
      <c r="H660">
        <v>146.63249999999999</v>
      </c>
      <c r="I660" s="1">
        <v>43494</v>
      </c>
      <c r="J660" s="2">
        <v>0.65833333333333333</v>
      </c>
      <c r="K660" t="s">
        <v>24</v>
      </c>
      <c r="L660">
        <v>139.65</v>
      </c>
      <c r="M660">
        <v>4.7619047620000003</v>
      </c>
      <c r="N660">
        <v>6.9824999999999999</v>
      </c>
    </row>
    <row r="661" spans="1:14" x14ac:dyDescent="0.3">
      <c r="A661" t="s">
        <v>689</v>
      </c>
      <c r="B661" t="s">
        <v>15</v>
      </c>
      <c r="C661" t="s">
        <v>16</v>
      </c>
      <c r="D661" t="s">
        <v>26</v>
      </c>
      <c r="E661" t="s">
        <v>40</v>
      </c>
      <c r="F661">
        <v>55.45</v>
      </c>
      <c r="G661">
        <v>1</v>
      </c>
      <c r="H661">
        <v>58.222499999999997</v>
      </c>
      <c r="I661" s="1">
        <v>43522</v>
      </c>
      <c r="J661" s="2">
        <v>0.7402777777777777</v>
      </c>
      <c r="K661" t="s">
        <v>28</v>
      </c>
      <c r="L661">
        <v>55.45</v>
      </c>
      <c r="M661">
        <v>4.7619047620000003</v>
      </c>
      <c r="N661">
        <v>2.7725</v>
      </c>
    </row>
    <row r="662" spans="1:14" x14ac:dyDescent="0.3">
      <c r="A662" t="s">
        <v>690</v>
      </c>
      <c r="B662" t="s">
        <v>37</v>
      </c>
      <c r="C662" t="s">
        <v>22</v>
      </c>
      <c r="D662" t="s">
        <v>17</v>
      </c>
      <c r="E662" t="s">
        <v>31</v>
      </c>
      <c r="F662">
        <v>42.97</v>
      </c>
      <c r="G662">
        <v>3</v>
      </c>
      <c r="H662">
        <v>135.35550000000001</v>
      </c>
      <c r="I662" s="1">
        <v>43499</v>
      </c>
      <c r="J662" s="2">
        <v>0.49027777777777781</v>
      </c>
      <c r="K662" t="s">
        <v>24</v>
      </c>
      <c r="L662">
        <v>128.91</v>
      </c>
      <c r="M662">
        <v>4.7619047620000003</v>
      </c>
      <c r="N662">
        <v>6.4455</v>
      </c>
    </row>
    <row r="663" spans="1:14" x14ac:dyDescent="0.3">
      <c r="A663" t="s">
        <v>691</v>
      </c>
      <c r="B663" t="s">
        <v>21</v>
      </c>
      <c r="C663" t="s">
        <v>16</v>
      </c>
      <c r="D663" t="s">
        <v>26</v>
      </c>
      <c r="E663" t="s">
        <v>31</v>
      </c>
      <c r="F663">
        <v>17.14</v>
      </c>
      <c r="G663">
        <v>7</v>
      </c>
      <c r="H663">
        <v>125.979</v>
      </c>
      <c r="I663" s="1">
        <v>43481</v>
      </c>
      <c r="J663" s="2">
        <v>0.50486111111111109</v>
      </c>
      <c r="K663" t="s">
        <v>28</v>
      </c>
      <c r="L663">
        <v>119.98</v>
      </c>
      <c r="M663">
        <v>4.7619047620000003</v>
      </c>
      <c r="N663">
        <v>5.9989999999999997</v>
      </c>
    </row>
    <row r="664" spans="1:14" x14ac:dyDescent="0.3">
      <c r="A664" t="s">
        <v>692</v>
      </c>
      <c r="B664" t="s">
        <v>37</v>
      </c>
      <c r="C664" t="s">
        <v>16</v>
      </c>
      <c r="D664" t="s">
        <v>17</v>
      </c>
      <c r="E664" t="s">
        <v>40</v>
      </c>
      <c r="F664">
        <v>58.75</v>
      </c>
      <c r="G664">
        <v>6</v>
      </c>
      <c r="H664">
        <v>370.125</v>
      </c>
      <c r="I664" s="1">
        <v>43548</v>
      </c>
      <c r="J664" s="2">
        <v>0.7597222222222223</v>
      </c>
      <c r="K664" t="s">
        <v>28</v>
      </c>
      <c r="L664">
        <v>352.5</v>
      </c>
      <c r="M664">
        <v>4.7619047620000003</v>
      </c>
      <c r="N664">
        <v>17.625</v>
      </c>
    </row>
    <row r="665" spans="1:14" x14ac:dyDescent="0.3">
      <c r="A665" t="s">
        <v>693</v>
      </c>
      <c r="B665" t="s">
        <v>21</v>
      </c>
      <c r="C665" t="s">
        <v>16</v>
      </c>
      <c r="D665" t="s">
        <v>17</v>
      </c>
      <c r="E665" t="s">
        <v>38</v>
      </c>
      <c r="F665">
        <v>87.1</v>
      </c>
      <c r="G665">
        <v>10</v>
      </c>
      <c r="H665">
        <v>914.55</v>
      </c>
      <c r="I665" s="1">
        <v>43508</v>
      </c>
      <c r="J665" s="2">
        <v>0.61458333333333337</v>
      </c>
      <c r="K665" t="s">
        <v>28</v>
      </c>
      <c r="L665">
        <v>871</v>
      </c>
      <c r="M665">
        <v>4.7619047620000003</v>
      </c>
      <c r="N665">
        <v>43.55</v>
      </c>
    </row>
    <row r="666" spans="1:14" x14ac:dyDescent="0.3">
      <c r="A666" t="s">
        <v>694</v>
      </c>
      <c r="B666" t="s">
        <v>21</v>
      </c>
      <c r="C666" t="s">
        <v>22</v>
      </c>
      <c r="D666" t="s">
        <v>17</v>
      </c>
      <c r="E666" t="s">
        <v>31</v>
      </c>
      <c r="F666">
        <v>98.8</v>
      </c>
      <c r="G666">
        <v>2</v>
      </c>
      <c r="H666">
        <v>207.48</v>
      </c>
      <c r="I666" s="1">
        <v>43517</v>
      </c>
      <c r="J666" s="2">
        <v>0.48541666666666666</v>
      </c>
      <c r="K666" t="s">
        <v>24</v>
      </c>
      <c r="L666">
        <v>197.6</v>
      </c>
      <c r="M666">
        <v>4.7619047620000003</v>
      </c>
      <c r="N666">
        <v>9.8800000000000008</v>
      </c>
    </row>
    <row r="667" spans="1:14" x14ac:dyDescent="0.3">
      <c r="A667" t="s">
        <v>695</v>
      </c>
      <c r="B667" t="s">
        <v>15</v>
      </c>
      <c r="C667" t="s">
        <v>22</v>
      </c>
      <c r="D667" t="s">
        <v>17</v>
      </c>
      <c r="E667" t="s">
        <v>40</v>
      </c>
      <c r="F667">
        <v>48.63</v>
      </c>
      <c r="G667">
        <v>4</v>
      </c>
      <c r="H667">
        <v>204.24600000000001</v>
      </c>
      <c r="I667" s="1">
        <v>43500</v>
      </c>
      <c r="J667" s="2">
        <v>0.65555555555555556</v>
      </c>
      <c r="K667" t="s">
        <v>19</v>
      </c>
      <c r="L667">
        <v>194.52</v>
      </c>
      <c r="M667">
        <v>4.7619047620000003</v>
      </c>
      <c r="N667">
        <v>9.7260000000000009</v>
      </c>
    </row>
    <row r="668" spans="1:14" x14ac:dyDescent="0.3">
      <c r="A668" t="s">
        <v>696</v>
      </c>
      <c r="B668" t="s">
        <v>37</v>
      </c>
      <c r="C668" t="s">
        <v>16</v>
      </c>
      <c r="D668" t="s">
        <v>26</v>
      </c>
      <c r="E668" t="s">
        <v>38</v>
      </c>
      <c r="F668">
        <v>57.74</v>
      </c>
      <c r="G668">
        <v>3</v>
      </c>
      <c r="H668">
        <v>181.881</v>
      </c>
      <c r="I668" s="1">
        <v>43516</v>
      </c>
      <c r="J668" s="2">
        <v>0.54583333333333328</v>
      </c>
      <c r="K668" t="s">
        <v>19</v>
      </c>
      <c r="L668">
        <v>173.22</v>
      </c>
      <c r="M668">
        <v>4.7619047620000003</v>
      </c>
      <c r="N668">
        <v>8.6609999999999996</v>
      </c>
    </row>
    <row r="669" spans="1:14" x14ac:dyDescent="0.3">
      <c r="A669" t="s">
        <v>697</v>
      </c>
      <c r="B669" t="s">
        <v>37</v>
      </c>
      <c r="C669" t="s">
        <v>22</v>
      </c>
      <c r="D669" t="s">
        <v>17</v>
      </c>
      <c r="E669" t="s">
        <v>18</v>
      </c>
      <c r="F669">
        <v>17.97</v>
      </c>
      <c r="G669">
        <v>4</v>
      </c>
      <c r="H669">
        <v>75.474000000000004</v>
      </c>
      <c r="I669" s="1">
        <v>43519</v>
      </c>
      <c r="J669" s="2">
        <v>0.86319444444444438</v>
      </c>
      <c r="K669" t="s">
        <v>19</v>
      </c>
      <c r="L669">
        <v>71.88</v>
      </c>
      <c r="M669">
        <v>4.7619047620000003</v>
      </c>
      <c r="N669">
        <v>3.5939999999999999</v>
      </c>
    </row>
    <row r="670" spans="1:14" x14ac:dyDescent="0.3">
      <c r="A670" t="s">
        <v>698</v>
      </c>
      <c r="B670" t="s">
        <v>21</v>
      </c>
      <c r="C670" t="s">
        <v>16</v>
      </c>
      <c r="D670" t="s">
        <v>17</v>
      </c>
      <c r="E670" t="s">
        <v>18</v>
      </c>
      <c r="F670">
        <v>47.71</v>
      </c>
      <c r="G670">
        <v>6</v>
      </c>
      <c r="H670">
        <v>300.57299999999998</v>
      </c>
      <c r="I670" s="1">
        <v>43512</v>
      </c>
      <c r="J670" s="2">
        <v>0.59652777777777777</v>
      </c>
      <c r="K670" t="s">
        <v>19</v>
      </c>
      <c r="L670">
        <v>286.26</v>
      </c>
      <c r="M670">
        <v>4.7619047620000003</v>
      </c>
      <c r="N670">
        <v>14.313000000000001</v>
      </c>
    </row>
    <row r="671" spans="1:14" x14ac:dyDescent="0.3">
      <c r="A671" t="s">
        <v>699</v>
      </c>
      <c r="B671" t="s">
        <v>37</v>
      </c>
      <c r="C671" t="s">
        <v>22</v>
      </c>
      <c r="D671" t="s">
        <v>17</v>
      </c>
      <c r="E671" t="s">
        <v>31</v>
      </c>
      <c r="F671">
        <v>40.619999999999997</v>
      </c>
      <c r="G671">
        <v>2</v>
      </c>
      <c r="H671">
        <v>85.302000000000007</v>
      </c>
      <c r="I671" s="1">
        <v>43482</v>
      </c>
      <c r="J671" s="2">
        <v>0.41736111111111113</v>
      </c>
      <c r="K671" t="s">
        <v>28</v>
      </c>
      <c r="L671">
        <v>81.239999999999995</v>
      </c>
      <c r="M671">
        <v>4.7619047620000003</v>
      </c>
      <c r="N671">
        <v>4.0620000000000003</v>
      </c>
    </row>
    <row r="672" spans="1:14" x14ac:dyDescent="0.3">
      <c r="A672" t="s">
        <v>700</v>
      </c>
      <c r="B672" t="s">
        <v>15</v>
      </c>
      <c r="C672" t="s">
        <v>16</v>
      </c>
      <c r="D672" t="s">
        <v>26</v>
      </c>
      <c r="E672" t="s">
        <v>40</v>
      </c>
      <c r="F672">
        <v>56.04</v>
      </c>
      <c r="G672">
        <v>10</v>
      </c>
      <c r="H672">
        <v>588.41999999999996</v>
      </c>
      <c r="I672" s="1">
        <v>43479</v>
      </c>
      <c r="J672" s="2">
        <v>0.8125</v>
      </c>
      <c r="K672" t="s">
        <v>19</v>
      </c>
      <c r="L672">
        <v>560.4</v>
      </c>
      <c r="M672">
        <v>4.7619047620000003</v>
      </c>
      <c r="N672">
        <v>28.02</v>
      </c>
    </row>
    <row r="673" spans="1:14" x14ac:dyDescent="0.3">
      <c r="A673" t="s">
        <v>701</v>
      </c>
      <c r="B673" t="s">
        <v>37</v>
      </c>
      <c r="C673" t="s">
        <v>16</v>
      </c>
      <c r="D673" t="s">
        <v>26</v>
      </c>
      <c r="E673" t="s">
        <v>38</v>
      </c>
      <c r="F673">
        <v>93.4</v>
      </c>
      <c r="G673">
        <v>2</v>
      </c>
      <c r="H673">
        <v>196.14</v>
      </c>
      <c r="I673" s="1">
        <v>43554</v>
      </c>
      <c r="J673" s="2">
        <v>0.69027777777777777</v>
      </c>
      <c r="K673" t="s">
        <v>24</v>
      </c>
      <c r="L673">
        <v>186.8</v>
      </c>
      <c r="M673">
        <v>4.7619047620000003</v>
      </c>
      <c r="N673">
        <v>9.34</v>
      </c>
    </row>
    <row r="674" spans="1:14" x14ac:dyDescent="0.3">
      <c r="A674" t="s">
        <v>702</v>
      </c>
      <c r="B674" t="s">
        <v>37</v>
      </c>
      <c r="C674" t="s">
        <v>22</v>
      </c>
      <c r="D674" t="s">
        <v>17</v>
      </c>
      <c r="E674" t="s">
        <v>18</v>
      </c>
      <c r="F674">
        <v>73.41</v>
      </c>
      <c r="G674">
        <v>3</v>
      </c>
      <c r="H674">
        <v>231.2415</v>
      </c>
      <c r="I674" s="1">
        <v>43526</v>
      </c>
      <c r="J674" s="2">
        <v>0.54861111111111105</v>
      </c>
      <c r="K674" t="s">
        <v>19</v>
      </c>
      <c r="L674">
        <v>220.23</v>
      </c>
      <c r="M674">
        <v>4.7619047620000003</v>
      </c>
      <c r="N674">
        <v>11.0115</v>
      </c>
    </row>
    <row r="675" spans="1:14" x14ac:dyDescent="0.3">
      <c r="A675" t="s">
        <v>703</v>
      </c>
      <c r="B675" t="s">
        <v>21</v>
      </c>
      <c r="C675" t="s">
        <v>22</v>
      </c>
      <c r="D675" t="s">
        <v>26</v>
      </c>
      <c r="E675" t="s">
        <v>18</v>
      </c>
      <c r="F675">
        <v>33.64</v>
      </c>
      <c r="G675">
        <v>8</v>
      </c>
      <c r="H675">
        <v>282.57600000000002</v>
      </c>
      <c r="I675" s="1">
        <v>43511</v>
      </c>
      <c r="J675" s="2">
        <v>0.71527777777777779</v>
      </c>
      <c r="K675" t="s">
        <v>28</v>
      </c>
      <c r="L675">
        <v>269.12</v>
      </c>
      <c r="M675">
        <v>4.7619047620000003</v>
      </c>
      <c r="N675">
        <v>13.456</v>
      </c>
    </row>
    <row r="676" spans="1:14" x14ac:dyDescent="0.3">
      <c r="A676" t="s">
        <v>704</v>
      </c>
      <c r="B676" t="s">
        <v>15</v>
      </c>
      <c r="C676" t="s">
        <v>22</v>
      </c>
      <c r="D676" t="s">
        <v>17</v>
      </c>
      <c r="E676" t="s">
        <v>23</v>
      </c>
      <c r="F676">
        <v>45.48</v>
      </c>
      <c r="G676">
        <v>10</v>
      </c>
      <c r="H676">
        <v>477.54</v>
      </c>
      <c r="I676" s="1">
        <v>43525</v>
      </c>
      <c r="J676" s="2">
        <v>0.43194444444444446</v>
      </c>
      <c r="K676" t="s">
        <v>28</v>
      </c>
      <c r="L676">
        <v>454.8</v>
      </c>
      <c r="M676">
        <v>4.7619047620000003</v>
      </c>
      <c r="N676">
        <v>22.74</v>
      </c>
    </row>
    <row r="677" spans="1:14" x14ac:dyDescent="0.3">
      <c r="A677" t="s">
        <v>705</v>
      </c>
      <c r="B677" t="s">
        <v>37</v>
      </c>
      <c r="C677" t="s">
        <v>16</v>
      </c>
      <c r="D677" t="s">
        <v>26</v>
      </c>
      <c r="E677" t="s">
        <v>40</v>
      </c>
      <c r="F677">
        <v>83.77</v>
      </c>
      <c r="G677">
        <v>2</v>
      </c>
      <c r="H677">
        <v>175.917</v>
      </c>
      <c r="I677" s="1">
        <v>43520</v>
      </c>
      <c r="J677" s="2">
        <v>0.83124999999999993</v>
      </c>
      <c r="K677" t="s">
        <v>24</v>
      </c>
      <c r="L677">
        <v>167.54</v>
      </c>
      <c r="M677">
        <v>4.7619047620000003</v>
      </c>
      <c r="N677">
        <v>8.3770000000000007</v>
      </c>
    </row>
    <row r="678" spans="1:14" x14ac:dyDescent="0.3">
      <c r="A678" t="s">
        <v>706</v>
      </c>
      <c r="B678" t="s">
        <v>37</v>
      </c>
      <c r="C678" t="s">
        <v>16</v>
      </c>
      <c r="D678" t="s">
        <v>17</v>
      </c>
      <c r="E678" t="s">
        <v>31</v>
      </c>
      <c r="F678">
        <v>64.08</v>
      </c>
      <c r="G678">
        <v>7</v>
      </c>
      <c r="H678">
        <v>470.988</v>
      </c>
      <c r="I678" s="1">
        <v>43515</v>
      </c>
      <c r="J678" s="2">
        <v>0.81180555555555556</v>
      </c>
      <c r="K678" t="s">
        <v>28</v>
      </c>
      <c r="L678">
        <v>448.56</v>
      </c>
      <c r="M678">
        <v>4.7619047620000003</v>
      </c>
      <c r="N678">
        <v>22.428000000000001</v>
      </c>
    </row>
    <row r="679" spans="1:14" x14ac:dyDescent="0.3">
      <c r="A679" t="s">
        <v>707</v>
      </c>
      <c r="B679" t="s">
        <v>15</v>
      </c>
      <c r="C679" t="s">
        <v>16</v>
      </c>
      <c r="D679" t="s">
        <v>17</v>
      </c>
      <c r="E679" t="s">
        <v>38</v>
      </c>
      <c r="F679">
        <v>73.47</v>
      </c>
      <c r="G679">
        <v>4</v>
      </c>
      <c r="H679">
        <v>308.57400000000001</v>
      </c>
      <c r="I679" s="1">
        <v>43519</v>
      </c>
      <c r="J679" s="2">
        <v>0.77083333333333337</v>
      </c>
      <c r="K679" t="s">
        <v>24</v>
      </c>
      <c r="L679">
        <v>293.88</v>
      </c>
      <c r="M679">
        <v>4.7619047620000003</v>
      </c>
      <c r="N679">
        <v>14.694000000000001</v>
      </c>
    </row>
    <row r="680" spans="1:14" x14ac:dyDescent="0.3">
      <c r="A680" t="s">
        <v>708</v>
      </c>
      <c r="B680" t="s">
        <v>21</v>
      </c>
      <c r="C680" t="s">
        <v>22</v>
      </c>
      <c r="D680" t="s">
        <v>26</v>
      </c>
      <c r="E680" t="s">
        <v>18</v>
      </c>
      <c r="F680">
        <v>58.95</v>
      </c>
      <c r="G680">
        <v>10</v>
      </c>
      <c r="H680">
        <v>618.97500000000002</v>
      </c>
      <c r="I680" s="1">
        <v>43503</v>
      </c>
      <c r="J680" s="2">
        <v>0.6020833333333333</v>
      </c>
      <c r="K680" t="s">
        <v>19</v>
      </c>
      <c r="L680">
        <v>589.5</v>
      </c>
      <c r="M680">
        <v>4.7619047620000003</v>
      </c>
      <c r="N680">
        <v>29.475000000000001</v>
      </c>
    </row>
    <row r="681" spans="1:14" x14ac:dyDescent="0.3">
      <c r="A681" t="s">
        <v>709</v>
      </c>
      <c r="B681" t="s">
        <v>15</v>
      </c>
      <c r="C681" t="s">
        <v>16</v>
      </c>
      <c r="D681" t="s">
        <v>26</v>
      </c>
      <c r="E681" t="s">
        <v>38</v>
      </c>
      <c r="F681">
        <v>48.5</v>
      </c>
      <c r="G681">
        <v>6</v>
      </c>
      <c r="H681">
        <v>305.55</v>
      </c>
      <c r="I681" s="1">
        <v>43476</v>
      </c>
      <c r="J681" s="2">
        <v>0.58124999999999993</v>
      </c>
      <c r="K681" t="s">
        <v>19</v>
      </c>
      <c r="L681">
        <v>291</v>
      </c>
      <c r="M681">
        <v>4.7619047620000003</v>
      </c>
      <c r="N681">
        <v>14.55</v>
      </c>
    </row>
    <row r="682" spans="1:14" x14ac:dyDescent="0.3">
      <c r="A682" t="s">
        <v>710</v>
      </c>
      <c r="B682" t="s">
        <v>37</v>
      </c>
      <c r="C682" t="s">
        <v>16</v>
      </c>
      <c r="D682" t="s">
        <v>17</v>
      </c>
      <c r="E682" t="s">
        <v>23</v>
      </c>
      <c r="F682">
        <v>39.479999999999997</v>
      </c>
      <c r="G682">
        <v>1</v>
      </c>
      <c r="H682">
        <v>41.454000000000001</v>
      </c>
      <c r="I682" s="1">
        <v>43508</v>
      </c>
      <c r="J682" s="2">
        <v>0.82152777777777775</v>
      </c>
      <c r="K682" t="s">
        <v>24</v>
      </c>
      <c r="L682">
        <v>39.479999999999997</v>
      </c>
      <c r="M682">
        <v>4.7619047620000003</v>
      </c>
      <c r="N682">
        <v>1.974</v>
      </c>
    </row>
    <row r="683" spans="1:14" x14ac:dyDescent="0.3">
      <c r="A683" t="s">
        <v>711</v>
      </c>
      <c r="B683" t="s">
        <v>37</v>
      </c>
      <c r="C683" t="s">
        <v>22</v>
      </c>
      <c r="D683" t="s">
        <v>17</v>
      </c>
      <c r="E683" t="s">
        <v>31</v>
      </c>
      <c r="F683">
        <v>34.81</v>
      </c>
      <c r="G683">
        <v>1</v>
      </c>
      <c r="H683">
        <v>36.5505</v>
      </c>
      <c r="I683" s="1">
        <v>43479</v>
      </c>
      <c r="J683" s="2">
        <v>0.42430555555555555</v>
      </c>
      <c r="K683" t="s">
        <v>28</v>
      </c>
      <c r="L683">
        <v>34.81</v>
      </c>
      <c r="M683">
        <v>4.7619047620000003</v>
      </c>
      <c r="N683">
        <v>1.7404999999999999</v>
      </c>
    </row>
    <row r="684" spans="1:14" x14ac:dyDescent="0.3">
      <c r="A684" t="s">
        <v>712</v>
      </c>
      <c r="B684" t="s">
        <v>21</v>
      </c>
      <c r="C684" t="s">
        <v>22</v>
      </c>
      <c r="D684" t="s">
        <v>17</v>
      </c>
      <c r="E684" t="s">
        <v>40</v>
      </c>
      <c r="F684">
        <v>49.32</v>
      </c>
      <c r="G684">
        <v>6</v>
      </c>
      <c r="H684">
        <v>310.71600000000001</v>
      </c>
      <c r="I684" s="1">
        <v>43474</v>
      </c>
      <c r="J684" s="2">
        <v>0.57361111111111118</v>
      </c>
      <c r="K684" t="s">
        <v>19</v>
      </c>
      <c r="L684">
        <v>295.92</v>
      </c>
      <c r="M684">
        <v>4.7619047620000003</v>
      </c>
      <c r="N684">
        <v>14.795999999999999</v>
      </c>
    </row>
    <row r="685" spans="1:14" x14ac:dyDescent="0.3">
      <c r="A685" t="s">
        <v>713</v>
      </c>
      <c r="B685" t="s">
        <v>15</v>
      </c>
      <c r="C685" t="s">
        <v>16</v>
      </c>
      <c r="D685" t="s">
        <v>26</v>
      </c>
      <c r="E685" t="s">
        <v>40</v>
      </c>
      <c r="F685">
        <v>21.48</v>
      </c>
      <c r="G685">
        <v>2</v>
      </c>
      <c r="H685">
        <v>45.107999999999997</v>
      </c>
      <c r="I685" s="1">
        <v>43523</v>
      </c>
      <c r="J685" s="2">
        <v>0.51527777777777783</v>
      </c>
      <c r="K685" t="s">
        <v>19</v>
      </c>
      <c r="L685">
        <v>42.96</v>
      </c>
      <c r="M685">
        <v>4.7619047620000003</v>
      </c>
      <c r="N685">
        <v>2.1480000000000001</v>
      </c>
    </row>
    <row r="686" spans="1:14" x14ac:dyDescent="0.3">
      <c r="A686" t="s">
        <v>714</v>
      </c>
      <c r="B686" t="s">
        <v>37</v>
      </c>
      <c r="C686" t="s">
        <v>16</v>
      </c>
      <c r="D686" t="s">
        <v>17</v>
      </c>
      <c r="E686" t="s">
        <v>31</v>
      </c>
      <c r="F686">
        <v>23.08</v>
      </c>
      <c r="G686">
        <v>6</v>
      </c>
      <c r="H686">
        <v>145.404</v>
      </c>
      <c r="I686" s="1">
        <v>43489</v>
      </c>
      <c r="J686" s="2">
        <v>0.80555555555555547</v>
      </c>
      <c r="K686" t="s">
        <v>19</v>
      </c>
      <c r="L686">
        <v>138.47999999999999</v>
      </c>
      <c r="M686">
        <v>4.7619047620000003</v>
      </c>
      <c r="N686">
        <v>6.9240000000000004</v>
      </c>
    </row>
    <row r="687" spans="1:14" x14ac:dyDescent="0.3">
      <c r="A687" t="s">
        <v>715</v>
      </c>
      <c r="B687" t="s">
        <v>37</v>
      </c>
      <c r="C687" t="s">
        <v>16</v>
      </c>
      <c r="D687" t="s">
        <v>17</v>
      </c>
      <c r="E687" t="s">
        <v>27</v>
      </c>
      <c r="F687">
        <v>49.1</v>
      </c>
      <c r="G687">
        <v>2</v>
      </c>
      <c r="H687">
        <v>103.11</v>
      </c>
      <c r="I687" s="1">
        <v>43473</v>
      </c>
      <c r="J687" s="2">
        <v>0.54027777777777775</v>
      </c>
      <c r="K687" t="s">
        <v>28</v>
      </c>
      <c r="L687">
        <v>98.2</v>
      </c>
      <c r="M687">
        <v>4.7619047620000003</v>
      </c>
      <c r="N687">
        <v>4.91</v>
      </c>
    </row>
    <row r="688" spans="1:14" x14ac:dyDescent="0.3">
      <c r="A688" t="s">
        <v>716</v>
      </c>
      <c r="B688" t="s">
        <v>37</v>
      </c>
      <c r="C688" t="s">
        <v>16</v>
      </c>
      <c r="D688" t="s">
        <v>17</v>
      </c>
      <c r="E688" t="s">
        <v>31</v>
      </c>
      <c r="F688">
        <v>64.83</v>
      </c>
      <c r="G688">
        <v>2</v>
      </c>
      <c r="H688">
        <v>136.143</v>
      </c>
      <c r="I688" s="1">
        <v>43473</v>
      </c>
      <c r="J688" s="2">
        <v>0.4993055555555555</v>
      </c>
      <c r="K688" t="s">
        <v>28</v>
      </c>
      <c r="L688">
        <v>129.66</v>
      </c>
      <c r="M688">
        <v>4.7619047620000003</v>
      </c>
      <c r="N688">
        <v>6.4829999999999997</v>
      </c>
    </row>
    <row r="689" spans="1:14" x14ac:dyDescent="0.3">
      <c r="A689" t="s">
        <v>717</v>
      </c>
      <c r="B689" t="s">
        <v>15</v>
      </c>
      <c r="C689" t="s">
        <v>16</v>
      </c>
      <c r="D689" t="s">
        <v>26</v>
      </c>
      <c r="E689" t="s">
        <v>27</v>
      </c>
      <c r="F689">
        <v>63.56</v>
      </c>
      <c r="G689">
        <v>10</v>
      </c>
      <c r="H689">
        <v>667.38</v>
      </c>
      <c r="I689" s="1">
        <v>43481</v>
      </c>
      <c r="J689" s="2">
        <v>0.74930555555555556</v>
      </c>
      <c r="K689" t="s">
        <v>24</v>
      </c>
      <c r="L689">
        <v>635.6</v>
      </c>
      <c r="M689">
        <v>4.7619047620000003</v>
      </c>
      <c r="N689">
        <v>31.78</v>
      </c>
    </row>
    <row r="690" spans="1:14" x14ac:dyDescent="0.3">
      <c r="A690" t="s">
        <v>718</v>
      </c>
      <c r="B690" t="s">
        <v>21</v>
      </c>
      <c r="C690" t="s">
        <v>16</v>
      </c>
      <c r="D690" t="s">
        <v>26</v>
      </c>
      <c r="E690" t="s">
        <v>31</v>
      </c>
      <c r="F690">
        <v>72.88</v>
      </c>
      <c r="G690">
        <v>2</v>
      </c>
      <c r="H690">
        <v>153.048</v>
      </c>
      <c r="I690" s="1">
        <v>43537</v>
      </c>
      <c r="J690" s="2">
        <v>0.53541666666666665</v>
      </c>
      <c r="K690" t="s">
        <v>24</v>
      </c>
      <c r="L690">
        <v>145.76</v>
      </c>
      <c r="M690">
        <v>4.7619047620000003</v>
      </c>
      <c r="N690">
        <v>7.2880000000000003</v>
      </c>
    </row>
    <row r="691" spans="1:14" x14ac:dyDescent="0.3">
      <c r="A691" t="s">
        <v>719</v>
      </c>
      <c r="B691" t="s">
        <v>15</v>
      </c>
      <c r="C691" t="s">
        <v>22</v>
      </c>
      <c r="D691" t="s">
        <v>17</v>
      </c>
      <c r="E691" t="s">
        <v>38</v>
      </c>
      <c r="F691">
        <v>67.099999999999994</v>
      </c>
      <c r="G691">
        <v>3</v>
      </c>
      <c r="H691">
        <v>211.36500000000001</v>
      </c>
      <c r="I691" s="1">
        <v>43511</v>
      </c>
      <c r="J691" s="2">
        <v>0.44166666666666665</v>
      </c>
      <c r="K691" t="s">
        <v>24</v>
      </c>
      <c r="L691">
        <v>201.3</v>
      </c>
      <c r="M691">
        <v>4.7619047620000003</v>
      </c>
      <c r="N691">
        <v>10.065</v>
      </c>
    </row>
    <row r="692" spans="1:14" x14ac:dyDescent="0.3">
      <c r="A692" t="s">
        <v>720</v>
      </c>
      <c r="B692" t="s">
        <v>21</v>
      </c>
      <c r="C692" t="s">
        <v>16</v>
      </c>
      <c r="D692" t="s">
        <v>17</v>
      </c>
      <c r="E692" t="s">
        <v>31</v>
      </c>
      <c r="F692">
        <v>70.19</v>
      </c>
      <c r="G692">
        <v>9</v>
      </c>
      <c r="H692">
        <v>663.29549999999995</v>
      </c>
      <c r="I692" s="1">
        <v>43490</v>
      </c>
      <c r="J692" s="2">
        <v>0.56805555555555554</v>
      </c>
      <c r="K692" t="s">
        <v>24</v>
      </c>
      <c r="L692">
        <v>631.71</v>
      </c>
      <c r="M692">
        <v>4.7619047620000003</v>
      </c>
      <c r="N692">
        <v>31.5855</v>
      </c>
    </row>
    <row r="693" spans="1:14" x14ac:dyDescent="0.3">
      <c r="A693" t="s">
        <v>721</v>
      </c>
      <c r="B693" t="s">
        <v>21</v>
      </c>
      <c r="C693" t="s">
        <v>16</v>
      </c>
      <c r="D693" t="s">
        <v>26</v>
      </c>
      <c r="E693" t="s">
        <v>38</v>
      </c>
      <c r="F693">
        <v>55.04</v>
      </c>
      <c r="G693">
        <v>7</v>
      </c>
      <c r="H693">
        <v>404.54399999999998</v>
      </c>
      <c r="I693" s="1">
        <v>43536</v>
      </c>
      <c r="J693" s="2">
        <v>0.81874999999999998</v>
      </c>
      <c r="K693" t="s">
        <v>19</v>
      </c>
      <c r="L693">
        <v>385.28</v>
      </c>
      <c r="M693">
        <v>4.7619047620000003</v>
      </c>
      <c r="N693">
        <v>19.263999999999999</v>
      </c>
    </row>
    <row r="694" spans="1:14" x14ac:dyDescent="0.3">
      <c r="A694" t="s">
        <v>722</v>
      </c>
      <c r="B694" t="s">
        <v>15</v>
      </c>
      <c r="C694" t="s">
        <v>16</v>
      </c>
      <c r="D694" t="s">
        <v>26</v>
      </c>
      <c r="E694" t="s">
        <v>18</v>
      </c>
      <c r="F694">
        <v>48.63</v>
      </c>
      <c r="G694">
        <v>10</v>
      </c>
      <c r="H694">
        <v>510.61500000000001</v>
      </c>
      <c r="I694" s="1">
        <v>43528</v>
      </c>
      <c r="J694" s="2">
        <v>0.53055555555555556</v>
      </c>
      <c r="K694" t="s">
        <v>24</v>
      </c>
      <c r="L694">
        <v>486.3</v>
      </c>
      <c r="M694">
        <v>4.7619047620000003</v>
      </c>
      <c r="N694">
        <v>24.315000000000001</v>
      </c>
    </row>
    <row r="695" spans="1:14" x14ac:dyDescent="0.3">
      <c r="A695" t="s">
        <v>723</v>
      </c>
      <c r="B695" t="s">
        <v>21</v>
      </c>
      <c r="C695" t="s">
        <v>16</v>
      </c>
      <c r="D695" t="s">
        <v>17</v>
      </c>
      <c r="E695" t="s">
        <v>40</v>
      </c>
      <c r="F695">
        <v>73.38</v>
      </c>
      <c r="G695">
        <v>7</v>
      </c>
      <c r="H695">
        <v>539.34299999999996</v>
      </c>
      <c r="I695" s="1">
        <v>43506</v>
      </c>
      <c r="J695" s="2">
        <v>0.5805555555555556</v>
      </c>
      <c r="K695" t="s">
        <v>24</v>
      </c>
      <c r="L695">
        <v>513.66</v>
      </c>
      <c r="M695">
        <v>4.7619047620000003</v>
      </c>
      <c r="N695">
        <v>25.683</v>
      </c>
    </row>
    <row r="696" spans="1:14" x14ac:dyDescent="0.3">
      <c r="A696" t="s">
        <v>724</v>
      </c>
      <c r="B696" t="s">
        <v>21</v>
      </c>
      <c r="C696" t="s">
        <v>22</v>
      </c>
      <c r="D696" t="s">
        <v>17</v>
      </c>
      <c r="E696" t="s">
        <v>38</v>
      </c>
      <c r="F696">
        <v>52.6</v>
      </c>
      <c r="G696">
        <v>9</v>
      </c>
      <c r="H696">
        <v>497.07</v>
      </c>
      <c r="I696" s="1">
        <v>43481</v>
      </c>
      <c r="J696" s="2">
        <v>0.61249999999999993</v>
      </c>
      <c r="K696" t="s">
        <v>24</v>
      </c>
      <c r="L696">
        <v>473.4</v>
      </c>
      <c r="M696">
        <v>4.7619047620000003</v>
      </c>
      <c r="N696">
        <v>23.67</v>
      </c>
    </row>
    <row r="697" spans="1:14" x14ac:dyDescent="0.3">
      <c r="A697" t="s">
        <v>725</v>
      </c>
      <c r="B697" t="s">
        <v>15</v>
      </c>
      <c r="C697" t="s">
        <v>16</v>
      </c>
      <c r="D697" t="s">
        <v>17</v>
      </c>
      <c r="E697" t="s">
        <v>27</v>
      </c>
      <c r="F697">
        <v>87.37</v>
      </c>
      <c r="G697">
        <v>5</v>
      </c>
      <c r="H697">
        <v>458.6925</v>
      </c>
      <c r="I697" s="1">
        <v>43494</v>
      </c>
      <c r="J697" s="2">
        <v>0.82291666666666663</v>
      </c>
      <c r="K697" t="s">
        <v>24</v>
      </c>
      <c r="L697">
        <v>436.85</v>
      </c>
      <c r="M697">
        <v>4.7619047620000003</v>
      </c>
      <c r="N697">
        <v>21.842500000000001</v>
      </c>
    </row>
    <row r="698" spans="1:14" x14ac:dyDescent="0.3">
      <c r="A698" t="s">
        <v>726</v>
      </c>
      <c r="B698" t="s">
        <v>15</v>
      </c>
      <c r="C698" t="s">
        <v>16</v>
      </c>
      <c r="D698" t="s">
        <v>17</v>
      </c>
      <c r="E698" t="s">
        <v>31</v>
      </c>
      <c r="F698">
        <v>27.04</v>
      </c>
      <c r="G698">
        <v>4</v>
      </c>
      <c r="H698">
        <v>113.568</v>
      </c>
      <c r="I698" s="1">
        <v>43466</v>
      </c>
      <c r="J698" s="2">
        <v>0.85138888888888886</v>
      </c>
      <c r="K698" t="s">
        <v>19</v>
      </c>
      <c r="L698">
        <v>108.16</v>
      </c>
      <c r="M698">
        <v>4.7619047620000003</v>
      </c>
      <c r="N698">
        <v>5.4080000000000004</v>
      </c>
    </row>
    <row r="699" spans="1:14" x14ac:dyDescent="0.3">
      <c r="A699" t="s">
        <v>727</v>
      </c>
      <c r="B699" t="s">
        <v>37</v>
      </c>
      <c r="C699" t="s">
        <v>22</v>
      </c>
      <c r="D699" t="s">
        <v>26</v>
      </c>
      <c r="E699" t="s">
        <v>27</v>
      </c>
      <c r="F699">
        <v>62.19</v>
      </c>
      <c r="G699">
        <v>4</v>
      </c>
      <c r="H699">
        <v>261.19799999999998</v>
      </c>
      <c r="I699" s="1">
        <v>43471</v>
      </c>
      <c r="J699" s="2">
        <v>0.82361111111111107</v>
      </c>
      <c r="K699" t="s">
        <v>19</v>
      </c>
      <c r="L699">
        <v>248.76</v>
      </c>
      <c r="M699">
        <v>4.7619047620000003</v>
      </c>
      <c r="N699">
        <v>12.438000000000001</v>
      </c>
    </row>
    <row r="700" spans="1:14" x14ac:dyDescent="0.3">
      <c r="A700" t="s">
        <v>728</v>
      </c>
      <c r="B700" t="s">
        <v>15</v>
      </c>
      <c r="C700" t="s">
        <v>16</v>
      </c>
      <c r="D700" t="s">
        <v>26</v>
      </c>
      <c r="E700" t="s">
        <v>23</v>
      </c>
      <c r="F700">
        <v>69.58</v>
      </c>
      <c r="G700">
        <v>9</v>
      </c>
      <c r="H700">
        <v>657.53099999999995</v>
      </c>
      <c r="I700" s="1">
        <v>43515</v>
      </c>
      <c r="J700" s="2">
        <v>0.81805555555555554</v>
      </c>
      <c r="K700" t="s">
        <v>28</v>
      </c>
      <c r="L700">
        <v>626.22</v>
      </c>
      <c r="M700">
        <v>4.7619047620000003</v>
      </c>
      <c r="N700">
        <v>31.311</v>
      </c>
    </row>
    <row r="701" spans="1:14" x14ac:dyDescent="0.3">
      <c r="A701" t="s">
        <v>729</v>
      </c>
      <c r="B701" t="s">
        <v>21</v>
      </c>
      <c r="C701" t="s">
        <v>22</v>
      </c>
      <c r="D701" t="s">
        <v>26</v>
      </c>
      <c r="E701" t="s">
        <v>27</v>
      </c>
      <c r="F701">
        <v>97.5</v>
      </c>
      <c r="G701">
        <v>10</v>
      </c>
      <c r="H701">
        <v>1023.75</v>
      </c>
      <c r="I701" s="1">
        <v>43477</v>
      </c>
      <c r="J701" s="2">
        <v>0.6791666666666667</v>
      </c>
      <c r="K701" t="s">
        <v>19</v>
      </c>
      <c r="L701">
        <v>975</v>
      </c>
      <c r="M701">
        <v>4.7619047620000003</v>
      </c>
      <c r="N701">
        <v>48.75</v>
      </c>
    </row>
    <row r="702" spans="1:14" x14ac:dyDescent="0.3">
      <c r="A702" t="s">
        <v>730</v>
      </c>
      <c r="B702" t="s">
        <v>21</v>
      </c>
      <c r="C702" t="s">
        <v>22</v>
      </c>
      <c r="D702" t="s">
        <v>17</v>
      </c>
      <c r="E702" t="s">
        <v>40</v>
      </c>
      <c r="F702">
        <v>60.41</v>
      </c>
      <c r="G702">
        <v>8</v>
      </c>
      <c r="H702">
        <v>507.44400000000002</v>
      </c>
      <c r="I702" s="1">
        <v>43503</v>
      </c>
      <c r="J702" s="2">
        <v>0.51597222222222217</v>
      </c>
      <c r="K702" t="s">
        <v>19</v>
      </c>
      <c r="L702">
        <v>483.28</v>
      </c>
      <c r="M702">
        <v>4.7619047620000003</v>
      </c>
      <c r="N702">
        <v>24.164000000000001</v>
      </c>
    </row>
    <row r="703" spans="1:14" x14ac:dyDescent="0.3">
      <c r="A703" t="s">
        <v>731</v>
      </c>
      <c r="B703" t="s">
        <v>37</v>
      </c>
      <c r="C703" t="s">
        <v>22</v>
      </c>
      <c r="D703" t="s">
        <v>26</v>
      </c>
      <c r="E703" t="s">
        <v>38</v>
      </c>
      <c r="F703">
        <v>32.32</v>
      </c>
      <c r="G703">
        <v>3</v>
      </c>
      <c r="H703">
        <v>101.80800000000001</v>
      </c>
      <c r="I703" s="1">
        <v>43551</v>
      </c>
      <c r="J703" s="2">
        <v>0.7993055555555556</v>
      </c>
      <c r="K703" t="s">
        <v>28</v>
      </c>
      <c r="L703">
        <v>96.96</v>
      </c>
      <c r="M703">
        <v>4.7619047620000003</v>
      </c>
      <c r="N703">
        <v>4.8479999999999999</v>
      </c>
    </row>
    <row r="704" spans="1:14" x14ac:dyDescent="0.3">
      <c r="A704" t="s">
        <v>732</v>
      </c>
      <c r="B704" t="s">
        <v>37</v>
      </c>
      <c r="C704" t="s">
        <v>16</v>
      </c>
      <c r="D704" t="s">
        <v>17</v>
      </c>
      <c r="E704" t="s">
        <v>40</v>
      </c>
      <c r="F704">
        <v>19.77</v>
      </c>
      <c r="G704">
        <v>10</v>
      </c>
      <c r="H704">
        <v>207.58500000000001</v>
      </c>
      <c r="I704" s="1">
        <v>43523</v>
      </c>
      <c r="J704" s="2">
        <v>0.7895833333333333</v>
      </c>
      <c r="K704" t="s">
        <v>28</v>
      </c>
      <c r="L704">
        <v>197.7</v>
      </c>
      <c r="M704">
        <v>4.7619047620000003</v>
      </c>
      <c r="N704">
        <v>9.8849999999999998</v>
      </c>
    </row>
    <row r="705" spans="1:14" x14ac:dyDescent="0.3">
      <c r="A705" t="s">
        <v>733</v>
      </c>
      <c r="B705" t="s">
        <v>37</v>
      </c>
      <c r="C705" t="s">
        <v>16</v>
      </c>
      <c r="D705" t="s">
        <v>26</v>
      </c>
      <c r="E705" t="s">
        <v>18</v>
      </c>
      <c r="F705">
        <v>80.47</v>
      </c>
      <c r="G705">
        <v>9</v>
      </c>
      <c r="H705">
        <v>760.44150000000002</v>
      </c>
      <c r="I705" s="1">
        <v>43471</v>
      </c>
      <c r="J705" s="2">
        <v>0.47083333333333338</v>
      </c>
      <c r="K705" t="s">
        <v>24</v>
      </c>
      <c r="L705">
        <v>724.23</v>
      </c>
      <c r="M705">
        <v>4.7619047620000003</v>
      </c>
      <c r="N705">
        <v>36.211500000000001</v>
      </c>
    </row>
    <row r="706" spans="1:14" x14ac:dyDescent="0.3">
      <c r="A706" t="s">
        <v>734</v>
      </c>
      <c r="B706" t="s">
        <v>37</v>
      </c>
      <c r="C706" t="s">
        <v>16</v>
      </c>
      <c r="D706" t="s">
        <v>17</v>
      </c>
      <c r="E706" t="s">
        <v>27</v>
      </c>
      <c r="F706">
        <v>88.39</v>
      </c>
      <c r="G706">
        <v>9</v>
      </c>
      <c r="H706">
        <v>835.28549999999996</v>
      </c>
      <c r="I706" s="1">
        <v>43526</v>
      </c>
      <c r="J706" s="2">
        <v>0.52777777777777779</v>
      </c>
      <c r="K706" t="s">
        <v>24</v>
      </c>
      <c r="L706">
        <v>795.51</v>
      </c>
      <c r="M706">
        <v>4.7619047620000003</v>
      </c>
      <c r="N706">
        <v>39.775500000000001</v>
      </c>
    </row>
    <row r="707" spans="1:14" x14ac:dyDescent="0.3">
      <c r="A707" t="s">
        <v>735</v>
      </c>
      <c r="B707" t="s">
        <v>37</v>
      </c>
      <c r="C707" t="s">
        <v>22</v>
      </c>
      <c r="D707" t="s">
        <v>26</v>
      </c>
      <c r="E707" t="s">
        <v>18</v>
      </c>
      <c r="F707">
        <v>71.77</v>
      </c>
      <c r="G707">
        <v>7</v>
      </c>
      <c r="H707">
        <v>527.5095</v>
      </c>
      <c r="I707" s="1">
        <v>43553</v>
      </c>
      <c r="J707" s="2">
        <v>0.58750000000000002</v>
      </c>
      <c r="K707" t="s">
        <v>24</v>
      </c>
      <c r="L707">
        <v>502.39</v>
      </c>
      <c r="M707">
        <v>4.7619047620000003</v>
      </c>
      <c r="N707">
        <v>25.119499999999999</v>
      </c>
    </row>
    <row r="708" spans="1:14" x14ac:dyDescent="0.3">
      <c r="A708" t="s">
        <v>736</v>
      </c>
      <c r="B708" t="s">
        <v>37</v>
      </c>
      <c r="C708" t="s">
        <v>22</v>
      </c>
      <c r="D708" t="s">
        <v>17</v>
      </c>
      <c r="E708" t="s">
        <v>23</v>
      </c>
      <c r="F708">
        <v>43</v>
      </c>
      <c r="G708">
        <v>4</v>
      </c>
      <c r="H708">
        <v>180.6</v>
      </c>
      <c r="I708" s="1">
        <v>43496</v>
      </c>
      <c r="J708" s="2">
        <v>0.8666666666666667</v>
      </c>
      <c r="K708" t="s">
        <v>19</v>
      </c>
      <c r="L708">
        <v>172</v>
      </c>
      <c r="M708">
        <v>4.7619047620000003</v>
      </c>
      <c r="N708">
        <v>8.6</v>
      </c>
    </row>
    <row r="709" spans="1:14" x14ac:dyDescent="0.3">
      <c r="A709" t="s">
        <v>737</v>
      </c>
      <c r="B709" t="s">
        <v>21</v>
      </c>
      <c r="C709" t="s">
        <v>16</v>
      </c>
      <c r="D709" t="s">
        <v>26</v>
      </c>
      <c r="E709" t="s">
        <v>38</v>
      </c>
      <c r="F709">
        <v>68.98</v>
      </c>
      <c r="G709">
        <v>1</v>
      </c>
      <c r="H709">
        <v>72.429000000000002</v>
      </c>
      <c r="I709" s="1">
        <v>43486</v>
      </c>
      <c r="J709" s="2">
        <v>0.84236111111111101</v>
      </c>
      <c r="K709" t="s">
        <v>24</v>
      </c>
      <c r="L709">
        <v>68.98</v>
      </c>
      <c r="M709">
        <v>4.7619047620000003</v>
      </c>
      <c r="N709">
        <v>3.4489999999999998</v>
      </c>
    </row>
    <row r="710" spans="1:14" x14ac:dyDescent="0.3">
      <c r="A710" t="s">
        <v>738</v>
      </c>
      <c r="B710" t="s">
        <v>21</v>
      </c>
      <c r="C710" t="s">
        <v>22</v>
      </c>
      <c r="D710" t="s">
        <v>26</v>
      </c>
      <c r="E710" t="s">
        <v>40</v>
      </c>
      <c r="F710">
        <v>15.62</v>
      </c>
      <c r="G710">
        <v>8</v>
      </c>
      <c r="H710">
        <v>131.208</v>
      </c>
      <c r="I710" s="1">
        <v>43485</v>
      </c>
      <c r="J710" s="2">
        <v>0.85902777777777783</v>
      </c>
      <c r="K710" t="s">
        <v>19</v>
      </c>
      <c r="L710">
        <v>124.96</v>
      </c>
      <c r="M710">
        <v>4.7619047620000003</v>
      </c>
      <c r="N710">
        <v>6.2480000000000002</v>
      </c>
    </row>
    <row r="711" spans="1:14" x14ac:dyDescent="0.3">
      <c r="A711" t="s">
        <v>739</v>
      </c>
      <c r="B711" t="s">
        <v>15</v>
      </c>
      <c r="C711" t="s">
        <v>22</v>
      </c>
      <c r="D711" t="s">
        <v>26</v>
      </c>
      <c r="E711" t="s">
        <v>31</v>
      </c>
      <c r="F711">
        <v>25.7</v>
      </c>
      <c r="G711">
        <v>3</v>
      </c>
      <c r="H711">
        <v>80.954999999999998</v>
      </c>
      <c r="I711" s="1">
        <v>43482</v>
      </c>
      <c r="J711" s="2">
        <v>0.74930555555555556</v>
      </c>
      <c r="K711" t="s">
        <v>19</v>
      </c>
      <c r="L711">
        <v>77.099999999999994</v>
      </c>
      <c r="M711">
        <v>4.7619047620000003</v>
      </c>
      <c r="N711">
        <v>3.855</v>
      </c>
    </row>
    <row r="712" spans="1:14" x14ac:dyDescent="0.3">
      <c r="A712" t="s">
        <v>740</v>
      </c>
      <c r="B712" t="s">
        <v>15</v>
      </c>
      <c r="C712" t="s">
        <v>16</v>
      </c>
      <c r="D712" t="s">
        <v>26</v>
      </c>
      <c r="E712" t="s">
        <v>38</v>
      </c>
      <c r="F712">
        <v>80.62</v>
      </c>
      <c r="G712">
        <v>6</v>
      </c>
      <c r="H712">
        <v>507.90600000000001</v>
      </c>
      <c r="I712" s="1">
        <v>43524</v>
      </c>
      <c r="J712" s="2">
        <v>0.84583333333333333</v>
      </c>
      <c r="K712" t="s">
        <v>24</v>
      </c>
      <c r="L712">
        <v>483.72</v>
      </c>
      <c r="M712">
        <v>4.7619047620000003</v>
      </c>
      <c r="N712">
        <v>24.186</v>
      </c>
    </row>
    <row r="713" spans="1:14" x14ac:dyDescent="0.3">
      <c r="A713" t="s">
        <v>741</v>
      </c>
      <c r="B713" t="s">
        <v>21</v>
      </c>
      <c r="C713" t="s">
        <v>16</v>
      </c>
      <c r="D713" t="s">
        <v>17</v>
      </c>
      <c r="E713" t="s">
        <v>27</v>
      </c>
      <c r="F713">
        <v>75.53</v>
      </c>
      <c r="G713">
        <v>4</v>
      </c>
      <c r="H713">
        <v>317.226</v>
      </c>
      <c r="I713" s="1">
        <v>43543</v>
      </c>
      <c r="J713" s="2">
        <v>0.66111111111111109</v>
      </c>
      <c r="K713" t="s">
        <v>19</v>
      </c>
      <c r="L713">
        <v>302.12</v>
      </c>
      <c r="M713">
        <v>4.7619047620000003</v>
      </c>
      <c r="N713">
        <v>15.106</v>
      </c>
    </row>
    <row r="714" spans="1:14" x14ac:dyDescent="0.3">
      <c r="A714" t="s">
        <v>742</v>
      </c>
      <c r="B714" t="s">
        <v>21</v>
      </c>
      <c r="C714" t="s">
        <v>22</v>
      </c>
      <c r="D714" t="s">
        <v>17</v>
      </c>
      <c r="E714" t="s">
        <v>23</v>
      </c>
      <c r="F714">
        <v>77.63</v>
      </c>
      <c r="G714">
        <v>9</v>
      </c>
      <c r="H714">
        <v>733.60350000000005</v>
      </c>
      <c r="I714" s="1">
        <v>43515</v>
      </c>
      <c r="J714" s="2">
        <v>0.63472222222222219</v>
      </c>
      <c r="K714" t="s">
        <v>19</v>
      </c>
      <c r="L714">
        <v>698.67</v>
      </c>
      <c r="M714">
        <v>4.7619047620000003</v>
      </c>
      <c r="N714">
        <v>34.933500000000002</v>
      </c>
    </row>
    <row r="715" spans="1:14" x14ac:dyDescent="0.3">
      <c r="A715" t="s">
        <v>743</v>
      </c>
      <c r="B715" t="s">
        <v>21</v>
      </c>
      <c r="C715" t="s">
        <v>22</v>
      </c>
      <c r="D715" t="s">
        <v>17</v>
      </c>
      <c r="E715" t="s">
        <v>18</v>
      </c>
      <c r="F715">
        <v>13.85</v>
      </c>
      <c r="G715">
        <v>9</v>
      </c>
      <c r="H715">
        <v>130.88249999999999</v>
      </c>
      <c r="I715" s="1">
        <v>43500</v>
      </c>
      <c r="J715" s="2">
        <v>0.53472222222222221</v>
      </c>
      <c r="K715" t="s">
        <v>19</v>
      </c>
      <c r="L715">
        <v>124.65</v>
      </c>
      <c r="M715">
        <v>4.7619047620000003</v>
      </c>
      <c r="N715">
        <v>6.2324999999999999</v>
      </c>
    </row>
    <row r="716" spans="1:14" x14ac:dyDescent="0.3">
      <c r="A716" t="s">
        <v>744</v>
      </c>
      <c r="B716" t="s">
        <v>21</v>
      </c>
      <c r="C716" t="s">
        <v>16</v>
      </c>
      <c r="D716" t="s">
        <v>26</v>
      </c>
      <c r="E716" t="s">
        <v>40</v>
      </c>
      <c r="F716">
        <v>98.7</v>
      </c>
      <c r="G716">
        <v>8</v>
      </c>
      <c r="H716">
        <v>829.08</v>
      </c>
      <c r="I716" s="1">
        <v>43496</v>
      </c>
      <c r="J716" s="2">
        <v>0.44166666666666665</v>
      </c>
      <c r="K716" t="s">
        <v>19</v>
      </c>
      <c r="L716">
        <v>789.6</v>
      </c>
      <c r="M716">
        <v>4.7619047620000003</v>
      </c>
      <c r="N716">
        <v>39.479999999999997</v>
      </c>
    </row>
    <row r="717" spans="1:14" x14ac:dyDescent="0.3">
      <c r="A717" t="s">
        <v>745</v>
      </c>
      <c r="B717" t="s">
        <v>15</v>
      </c>
      <c r="C717" t="s">
        <v>22</v>
      </c>
      <c r="D717" t="s">
        <v>17</v>
      </c>
      <c r="E717" t="s">
        <v>18</v>
      </c>
      <c r="F717">
        <v>35.68</v>
      </c>
      <c r="G717">
        <v>5</v>
      </c>
      <c r="H717">
        <v>187.32</v>
      </c>
      <c r="I717" s="1">
        <v>43502</v>
      </c>
      <c r="J717" s="2">
        <v>0.7729166666666667</v>
      </c>
      <c r="K717" t="s">
        <v>28</v>
      </c>
      <c r="L717">
        <v>178.4</v>
      </c>
      <c r="M717">
        <v>4.7619047620000003</v>
      </c>
      <c r="N717">
        <v>8.92</v>
      </c>
    </row>
    <row r="718" spans="1:14" x14ac:dyDescent="0.3">
      <c r="A718" t="s">
        <v>746</v>
      </c>
      <c r="B718" t="s">
        <v>15</v>
      </c>
      <c r="C718" t="s">
        <v>16</v>
      </c>
      <c r="D718" t="s">
        <v>17</v>
      </c>
      <c r="E718" t="s">
        <v>40</v>
      </c>
      <c r="F718">
        <v>71.459999999999994</v>
      </c>
      <c r="G718">
        <v>7</v>
      </c>
      <c r="H718">
        <v>525.23099999999999</v>
      </c>
      <c r="I718" s="1">
        <v>43552</v>
      </c>
      <c r="J718" s="2">
        <v>0.67083333333333339</v>
      </c>
      <c r="K718" t="s">
        <v>19</v>
      </c>
      <c r="L718">
        <v>500.22</v>
      </c>
      <c r="M718">
        <v>4.7619047620000003</v>
      </c>
      <c r="N718">
        <v>25.010999999999999</v>
      </c>
    </row>
    <row r="719" spans="1:14" x14ac:dyDescent="0.3">
      <c r="A719" t="s">
        <v>747</v>
      </c>
      <c r="B719" t="s">
        <v>15</v>
      </c>
      <c r="C719" t="s">
        <v>16</v>
      </c>
      <c r="D719" t="s">
        <v>26</v>
      </c>
      <c r="E719" t="s">
        <v>23</v>
      </c>
      <c r="F719">
        <v>11.94</v>
      </c>
      <c r="G719">
        <v>3</v>
      </c>
      <c r="H719">
        <v>37.610999999999997</v>
      </c>
      <c r="I719" s="1">
        <v>43484</v>
      </c>
      <c r="J719" s="2">
        <v>0.53263888888888888</v>
      </c>
      <c r="K719" t="s">
        <v>28</v>
      </c>
      <c r="L719">
        <v>35.82</v>
      </c>
      <c r="M719">
        <v>4.7619047620000003</v>
      </c>
      <c r="N719">
        <v>1.7909999999999999</v>
      </c>
    </row>
    <row r="720" spans="1:14" x14ac:dyDescent="0.3">
      <c r="A720" t="s">
        <v>748</v>
      </c>
      <c r="B720" t="s">
        <v>15</v>
      </c>
      <c r="C720" t="s">
        <v>22</v>
      </c>
      <c r="D720" t="s">
        <v>26</v>
      </c>
      <c r="E720" t="s">
        <v>40</v>
      </c>
      <c r="F720">
        <v>45.38</v>
      </c>
      <c r="G720">
        <v>3</v>
      </c>
      <c r="H720">
        <v>142.947</v>
      </c>
      <c r="I720" s="1">
        <v>43513</v>
      </c>
      <c r="J720" s="2">
        <v>0.56527777777777777</v>
      </c>
      <c r="K720" t="s">
        <v>28</v>
      </c>
      <c r="L720">
        <v>136.13999999999999</v>
      </c>
      <c r="M720">
        <v>4.7619047620000003</v>
      </c>
      <c r="N720">
        <v>6.8070000000000004</v>
      </c>
    </row>
    <row r="721" spans="1:14" x14ac:dyDescent="0.3">
      <c r="A721" t="s">
        <v>749</v>
      </c>
      <c r="B721" t="s">
        <v>37</v>
      </c>
      <c r="C721" t="s">
        <v>16</v>
      </c>
      <c r="D721" t="s">
        <v>17</v>
      </c>
      <c r="E721" t="s">
        <v>40</v>
      </c>
      <c r="F721">
        <v>17.48</v>
      </c>
      <c r="G721">
        <v>6</v>
      </c>
      <c r="H721">
        <v>110.124</v>
      </c>
      <c r="I721" s="1">
        <v>43483</v>
      </c>
      <c r="J721" s="2">
        <v>0.62777777777777777</v>
      </c>
      <c r="K721" t="s">
        <v>28</v>
      </c>
      <c r="L721">
        <v>104.88</v>
      </c>
      <c r="M721">
        <v>4.7619047620000003</v>
      </c>
      <c r="N721">
        <v>5.2439999999999998</v>
      </c>
    </row>
    <row r="722" spans="1:14" x14ac:dyDescent="0.3">
      <c r="A722" t="s">
        <v>750</v>
      </c>
      <c r="B722" t="s">
        <v>37</v>
      </c>
      <c r="C722" t="s">
        <v>22</v>
      </c>
      <c r="D722" t="s">
        <v>17</v>
      </c>
      <c r="E722" t="s">
        <v>40</v>
      </c>
      <c r="F722">
        <v>25.56</v>
      </c>
      <c r="G722">
        <v>7</v>
      </c>
      <c r="H722">
        <v>187.86600000000001</v>
      </c>
      <c r="I722" s="1">
        <v>43498</v>
      </c>
      <c r="J722" s="2">
        <v>0.86249999999999993</v>
      </c>
      <c r="K722" t="s">
        <v>24</v>
      </c>
      <c r="L722">
        <v>178.92</v>
      </c>
      <c r="M722">
        <v>4.7619047620000003</v>
      </c>
      <c r="N722">
        <v>8.9459999999999997</v>
      </c>
    </row>
    <row r="723" spans="1:14" x14ac:dyDescent="0.3">
      <c r="A723" t="s">
        <v>751</v>
      </c>
      <c r="B723" t="s">
        <v>21</v>
      </c>
      <c r="C723" t="s">
        <v>16</v>
      </c>
      <c r="D723" t="s">
        <v>17</v>
      </c>
      <c r="E723" t="s">
        <v>31</v>
      </c>
      <c r="F723">
        <v>90.63</v>
      </c>
      <c r="G723">
        <v>9</v>
      </c>
      <c r="H723">
        <v>856.45349999999996</v>
      </c>
      <c r="I723" s="1">
        <v>43483</v>
      </c>
      <c r="J723" s="2">
        <v>0.64444444444444449</v>
      </c>
      <c r="K723" t="s">
        <v>24</v>
      </c>
      <c r="L723">
        <v>815.67</v>
      </c>
      <c r="M723">
        <v>4.7619047620000003</v>
      </c>
      <c r="N723">
        <v>40.783499999999997</v>
      </c>
    </row>
    <row r="724" spans="1:14" x14ac:dyDescent="0.3">
      <c r="A724" t="s">
        <v>752</v>
      </c>
      <c r="B724" t="s">
        <v>37</v>
      </c>
      <c r="C724" t="s">
        <v>22</v>
      </c>
      <c r="D724" t="s">
        <v>26</v>
      </c>
      <c r="E724" t="s">
        <v>27</v>
      </c>
      <c r="F724">
        <v>44.12</v>
      </c>
      <c r="G724">
        <v>3</v>
      </c>
      <c r="H724">
        <v>138.97800000000001</v>
      </c>
      <c r="I724" s="1">
        <v>43542</v>
      </c>
      <c r="J724" s="2">
        <v>0.57291666666666663</v>
      </c>
      <c r="K724" t="s">
        <v>28</v>
      </c>
      <c r="L724">
        <v>132.36000000000001</v>
      </c>
      <c r="M724">
        <v>4.7619047620000003</v>
      </c>
      <c r="N724">
        <v>6.6180000000000003</v>
      </c>
    </row>
    <row r="725" spans="1:14" x14ac:dyDescent="0.3">
      <c r="A725" t="s">
        <v>753</v>
      </c>
      <c r="B725" t="s">
        <v>21</v>
      </c>
      <c r="C725" t="s">
        <v>16</v>
      </c>
      <c r="D725" t="s">
        <v>17</v>
      </c>
      <c r="E725" t="s">
        <v>38</v>
      </c>
      <c r="F725">
        <v>36.770000000000003</v>
      </c>
      <c r="G725">
        <v>7</v>
      </c>
      <c r="H725">
        <v>270.2595</v>
      </c>
      <c r="I725" s="1">
        <v>43476</v>
      </c>
      <c r="J725" s="2">
        <v>0.84027777777777779</v>
      </c>
      <c r="K725" t="s">
        <v>24</v>
      </c>
      <c r="L725">
        <v>257.39</v>
      </c>
      <c r="M725">
        <v>4.7619047620000003</v>
      </c>
      <c r="N725">
        <v>12.8695</v>
      </c>
    </row>
    <row r="726" spans="1:14" x14ac:dyDescent="0.3">
      <c r="A726" t="s">
        <v>754</v>
      </c>
      <c r="B726" t="s">
        <v>37</v>
      </c>
      <c r="C726" t="s">
        <v>16</v>
      </c>
      <c r="D726" t="s">
        <v>26</v>
      </c>
      <c r="E726" t="s">
        <v>38</v>
      </c>
      <c r="F726">
        <v>23.34</v>
      </c>
      <c r="G726">
        <v>4</v>
      </c>
      <c r="H726">
        <v>98.028000000000006</v>
      </c>
      <c r="I726" s="1">
        <v>43500</v>
      </c>
      <c r="J726" s="2">
        <v>0.78680555555555554</v>
      </c>
      <c r="K726" t="s">
        <v>19</v>
      </c>
      <c r="L726">
        <v>93.36</v>
      </c>
      <c r="M726">
        <v>4.7619047620000003</v>
      </c>
      <c r="N726">
        <v>4.6680000000000001</v>
      </c>
    </row>
    <row r="727" spans="1:14" x14ac:dyDescent="0.3">
      <c r="A727" t="s">
        <v>755</v>
      </c>
      <c r="B727" t="s">
        <v>21</v>
      </c>
      <c r="C727" t="s">
        <v>16</v>
      </c>
      <c r="D727" t="s">
        <v>17</v>
      </c>
      <c r="E727" t="s">
        <v>18</v>
      </c>
      <c r="F727">
        <v>28.5</v>
      </c>
      <c r="G727">
        <v>8</v>
      </c>
      <c r="H727">
        <v>239.4</v>
      </c>
      <c r="I727" s="1">
        <v>43502</v>
      </c>
      <c r="J727" s="2">
        <v>0.6</v>
      </c>
      <c r="K727" t="s">
        <v>24</v>
      </c>
      <c r="L727">
        <v>228</v>
      </c>
      <c r="M727">
        <v>4.7619047620000003</v>
      </c>
      <c r="N727">
        <v>11.4</v>
      </c>
    </row>
    <row r="728" spans="1:14" x14ac:dyDescent="0.3">
      <c r="A728" t="s">
        <v>756</v>
      </c>
      <c r="B728" t="s">
        <v>21</v>
      </c>
      <c r="C728" t="s">
        <v>16</v>
      </c>
      <c r="D728" t="s">
        <v>26</v>
      </c>
      <c r="E728" t="s">
        <v>27</v>
      </c>
      <c r="F728">
        <v>55.57</v>
      </c>
      <c r="G728">
        <v>3</v>
      </c>
      <c r="H728">
        <v>175.0455</v>
      </c>
      <c r="I728" s="1">
        <v>43473</v>
      </c>
      <c r="J728" s="2">
        <v>0.48749999999999999</v>
      </c>
      <c r="K728" t="s">
        <v>28</v>
      </c>
      <c r="L728">
        <v>166.71</v>
      </c>
      <c r="M728">
        <v>4.7619047620000003</v>
      </c>
      <c r="N728">
        <v>8.3354999999999997</v>
      </c>
    </row>
    <row r="729" spans="1:14" x14ac:dyDescent="0.3">
      <c r="A729" t="s">
        <v>757</v>
      </c>
      <c r="B729" t="s">
        <v>37</v>
      </c>
      <c r="C729" t="s">
        <v>22</v>
      </c>
      <c r="D729" t="s">
        <v>26</v>
      </c>
      <c r="E729" t="s">
        <v>31</v>
      </c>
      <c r="F729">
        <v>69.739999999999995</v>
      </c>
      <c r="G729">
        <v>10</v>
      </c>
      <c r="H729">
        <v>732.27</v>
      </c>
      <c r="I729" s="1">
        <v>43529</v>
      </c>
      <c r="J729" s="2">
        <v>0.74236111111111114</v>
      </c>
      <c r="K729" t="s">
        <v>28</v>
      </c>
      <c r="L729">
        <v>697.4</v>
      </c>
      <c r="M729">
        <v>4.7619047620000003</v>
      </c>
      <c r="N729">
        <v>34.869999999999997</v>
      </c>
    </row>
    <row r="730" spans="1:14" x14ac:dyDescent="0.3">
      <c r="A730" t="s">
        <v>758</v>
      </c>
      <c r="B730" t="s">
        <v>21</v>
      </c>
      <c r="C730" t="s">
        <v>22</v>
      </c>
      <c r="D730" t="s">
        <v>26</v>
      </c>
      <c r="E730" t="s">
        <v>40</v>
      </c>
      <c r="F730">
        <v>97.26</v>
      </c>
      <c r="G730">
        <v>4</v>
      </c>
      <c r="H730">
        <v>408.49200000000002</v>
      </c>
      <c r="I730" s="1">
        <v>43540</v>
      </c>
      <c r="J730" s="2">
        <v>0.6479166666666667</v>
      </c>
      <c r="K730" t="s">
        <v>19</v>
      </c>
      <c r="L730">
        <v>389.04</v>
      </c>
      <c r="M730">
        <v>4.7619047620000003</v>
      </c>
      <c r="N730">
        <v>19.452000000000002</v>
      </c>
    </row>
    <row r="731" spans="1:14" x14ac:dyDescent="0.3">
      <c r="A731" t="s">
        <v>759</v>
      </c>
      <c r="B731" t="s">
        <v>37</v>
      </c>
      <c r="C731" t="s">
        <v>16</v>
      </c>
      <c r="D731" t="s">
        <v>17</v>
      </c>
      <c r="E731" t="s">
        <v>27</v>
      </c>
      <c r="F731">
        <v>52.18</v>
      </c>
      <c r="G731">
        <v>7</v>
      </c>
      <c r="H731">
        <v>383.52300000000002</v>
      </c>
      <c r="I731" s="1">
        <v>43533</v>
      </c>
      <c r="J731" s="2">
        <v>0.45416666666666666</v>
      </c>
      <c r="K731" t="s">
        <v>24</v>
      </c>
      <c r="L731">
        <v>365.26</v>
      </c>
      <c r="M731">
        <v>4.7619047620000003</v>
      </c>
      <c r="N731">
        <v>18.263000000000002</v>
      </c>
    </row>
    <row r="732" spans="1:14" x14ac:dyDescent="0.3">
      <c r="A732" t="s">
        <v>760</v>
      </c>
      <c r="B732" t="s">
        <v>15</v>
      </c>
      <c r="C732" t="s">
        <v>16</v>
      </c>
      <c r="D732" t="s">
        <v>17</v>
      </c>
      <c r="E732" t="s">
        <v>40</v>
      </c>
      <c r="F732">
        <v>22.32</v>
      </c>
      <c r="G732">
        <v>4</v>
      </c>
      <c r="H732">
        <v>93.744</v>
      </c>
      <c r="I732" s="1">
        <v>43525</v>
      </c>
      <c r="J732" s="2">
        <v>0.68263888888888891</v>
      </c>
      <c r="K732" t="s">
        <v>28</v>
      </c>
      <c r="L732">
        <v>89.28</v>
      </c>
      <c r="M732">
        <v>4.7619047620000003</v>
      </c>
      <c r="N732">
        <v>4.4640000000000004</v>
      </c>
    </row>
    <row r="733" spans="1:14" x14ac:dyDescent="0.3">
      <c r="A733" t="s">
        <v>761</v>
      </c>
      <c r="B733" t="s">
        <v>15</v>
      </c>
      <c r="C733" t="s">
        <v>22</v>
      </c>
      <c r="D733" t="s">
        <v>26</v>
      </c>
      <c r="E733" t="s">
        <v>18</v>
      </c>
      <c r="F733">
        <v>56</v>
      </c>
      <c r="G733">
        <v>3</v>
      </c>
      <c r="H733">
        <v>176.4</v>
      </c>
      <c r="I733" s="1">
        <v>43524</v>
      </c>
      <c r="J733" s="2">
        <v>0.81458333333333333</v>
      </c>
      <c r="K733" t="s">
        <v>19</v>
      </c>
      <c r="L733">
        <v>168</v>
      </c>
      <c r="M733">
        <v>4.7619047620000003</v>
      </c>
      <c r="N733">
        <v>8.4</v>
      </c>
    </row>
    <row r="734" spans="1:14" x14ac:dyDescent="0.3">
      <c r="A734" t="s">
        <v>762</v>
      </c>
      <c r="B734" t="s">
        <v>15</v>
      </c>
      <c r="C734" t="s">
        <v>16</v>
      </c>
      <c r="D734" t="s">
        <v>26</v>
      </c>
      <c r="E734" t="s">
        <v>40</v>
      </c>
      <c r="F734">
        <v>19.7</v>
      </c>
      <c r="G734">
        <v>1</v>
      </c>
      <c r="H734">
        <v>20.684999999999999</v>
      </c>
      <c r="I734" s="1">
        <v>43504</v>
      </c>
      <c r="J734" s="2">
        <v>0.48541666666666666</v>
      </c>
      <c r="K734" t="s">
        <v>19</v>
      </c>
      <c r="L734">
        <v>19.7</v>
      </c>
      <c r="M734">
        <v>4.7619047620000003</v>
      </c>
      <c r="N734">
        <v>0.98499999999999999</v>
      </c>
    </row>
    <row r="735" spans="1:14" x14ac:dyDescent="0.3">
      <c r="A735" t="s">
        <v>763</v>
      </c>
      <c r="B735" t="s">
        <v>37</v>
      </c>
      <c r="C735" t="s">
        <v>22</v>
      </c>
      <c r="D735" t="s">
        <v>26</v>
      </c>
      <c r="E735" t="s">
        <v>23</v>
      </c>
      <c r="F735">
        <v>75.88</v>
      </c>
      <c r="G735">
        <v>7</v>
      </c>
      <c r="H735">
        <v>557.71799999999996</v>
      </c>
      <c r="I735" s="1">
        <v>43489</v>
      </c>
      <c r="J735" s="2">
        <v>0.44305555555555554</v>
      </c>
      <c r="K735" t="s">
        <v>19</v>
      </c>
      <c r="L735">
        <v>531.16</v>
      </c>
      <c r="M735">
        <v>4.7619047620000003</v>
      </c>
      <c r="N735">
        <v>26.558</v>
      </c>
    </row>
    <row r="736" spans="1:14" x14ac:dyDescent="0.3">
      <c r="A736" t="s">
        <v>764</v>
      </c>
      <c r="B736" t="s">
        <v>37</v>
      </c>
      <c r="C736" t="s">
        <v>16</v>
      </c>
      <c r="D736" t="s">
        <v>26</v>
      </c>
      <c r="E736" t="s">
        <v>38</v>
      </c>
      <c r="F736">
        <v>53.72</v>
      </c>
      <c r="G736">
        <v>1</v>
      </c>
      <c r="H736">
        <v>56.405999999999999</v>
      </c>
      <c r="I736" s="1">
        <v>43525</v>
      </c>
      <c r="J736" s="2">
        <v>0.8354166666666667</v>
      </c>
      <c r="K736" t="s">
        <v>19</v>
      </c>
      <c r="L736">
        <v>53.72</v>
      </c>
      <c r="M736">
        <v>4.7619047620000003</v>
      </c>
      <c r="N736">
        <v>2.6859999999999999</v>
      </c>
    </row>
    <row r="737" spans="1:14" x14ac:dyDescent="0.3">
      <c r="A737" t="s">
        <v>765</v>
      </c>
      <c r="B737" t="s">
        <v>21</v>
      </c>
      <c r="C737" t="s">
        <v>16</v>
      </c>
      <c r="D737" t="s">
        <v>26</v>
      </c>
      <c r="E737" t="s">
        <v>18</v>
      </c>
      <c r="F737">
        <v>81.95</v>
      </c>
      <c r="G737">
        <v>10</v>
      </c>
      <c r="H737">
        <v>860.47500000000002</v>
      </c>
      <c r="I737" s="1">
        <v>43534</v>
      </c>
      <c r="J737" s="2">
        <v>0.52708333333333335</v>
      </c>
      <c r="K737" t="s">
        <v>28</v>
      </c>
      <c r="L737">
        <v>819.5</v>
      </c>
      <c r="M737">
        <v>4.7619047620000003</v>
      </c>
      <c r="N737">
        <v>40.975000000000001</v>
      </c>
    </row>
    <row r="738" spans="1:14" x14ac:dyDescent="0.3">
      <c r="A738" t="s">
        <v>766</v>
      </c>
      <c r="B738" t="s">
        <v>21</v>
      </c>
      <c r="C738" t="s">
        <v>16</v>
      </c>
      <c r="D738" t="s">
        <v>17</v>
      </c>
      <c r="E738" t="s">
        <v>27</v>
      </c>
      <c r="F738">
        <v>81.2</v>
      </c>
      <c r="G738">
        <v>7</v>
      </c>
      <c r="H738">
        <v>596.82000000000005</v>
      </c>
      <c r="I738" s="1">
        <v>43547</v>
      </c>
      <c r="J738" s="2">
        <v>0.66597222222222219</v>
      </c>
      <c r="K738" t="s">
        <v>28</v>
      </c>
      <c r="L738">
        <v>568.4</v>
      </c>
      <c r="M738">
        <v>4.7619047620000003</v>
      </c>
      <c r="N738">
        <v>28.42</v>
      </c>
    </row>
    <row r="739" spans="1:14" x14ac:dyDescent="0.3">
      <c r="A739" t="s">
        <v>767</v>
      </c>
      <c r="B739" t="s">
        <v>21</v>
      </c>
      <c r="C739" t="s">
        <v>22</v>
      </c>
      <c r="D739" t="s">
        <v>26</v>
      </c>
      <c r="E739" t="s">
        <v>23</v>
      </c>
      <c r="F739">
        <v>58.76</v>
      </c>
      <c r="G739">
        <v>10</v>
      </c>
      <c r="H739">
        <v>616.98</v>
      </c>
      <c r="I739" s="1">
        <v>43494</v>
      </c>
      <c r="J739" s="2">
        <v>0.60138888888888886</v>
      </c>
      <c r="K739" t="s">
        <v>19</v>
      </c>
      <c r="L739">
        <v>587.6</v>
      </c>
      <c r="M739">
        <v>4.7619047620000003</v>
      </c>
      <c r="N739">
        <v>29.38</v>
      </c>
    </row>
    <row r="740" spans="1:14" x14ac:dyDescent="0.3">
      <c r="A740" t="s">
        <v>768</v>
      </c>
      <c r="B740" t="s">
        <v>37</v>
      </c>
      <c r="C740" t="s">
        <v>16</v>
      </c>
      <c r="D740" t="s">
        <v>26</v>
      </c>
      <c r="E740" t="s">
        <v>23</v>
      </c>
      <c r="F740">
        <v>91.56</v>
      </c>
      <c r="G740">
        <v>8</v>
      </c>
      <c r="H740">
        <v>769.10400000000004</v>
      </c>
      <c r="I740" s="1">
        <v>43477</v>
      </c>
      <c r="J740" s="2">
        <v>0.76527777777777783</v>
      </c>
      <c r="K740" t="s">
        <v>19</v>
      </c>
      <c r="L740">
        <v>732.48</v>
      </c>
      <c r="M740">
        <v>4.7619047620000003</v>
      </c>
      <c r="N740">
        <v>36.624000000000002</v>
      </c>
    </row>
    <row r="741" spans="1:14" x14ac:dyDescent="0.3">
      <c r="A741" t="s">
        <v>769</v>
      </c>
      <c r="B741" t="s">
        <v>15</v>
      </c>
      <c r="C741" t="s">
        <v>22</v>
      </c>
      <c r="D741" t="s">
        <v>26</v>
      </c>
      <c r="E741" t="s">
        <v>27</v>
      </c>
      <c r="F741">
        <v>93.96</v>
      </c>
      <c r="G741">
        <v>9</v>
      </c>
      <c r="H741">
        <v>887.92200000000003</v>
      </c>
      <c r="I741" s="1">
        <v>43544</v>
      </c>
      <c r="J741" s="2">
        <v>0.48055555555555557</v>
      </c>
      <c r="K741" t="s">
        <v>24</v>
      </c>
      <c r="L741">
        <v>845.64</v>
      </c>
      <c r="M741">
        <v>4.7619047620000003</v>
      </c>
      <c r="N741">
        <v>42.281999999999996</v>
      </c>
    </row>
    <row r="742" spans="1:14" x14ac:dyDescent="0.3">
      <c r="A742" t="s">
        <v>770</v>
      </c>
      <c r="B742" t="s">
        <v>21</v>
      </c>
      <c r="C742" t="s">
        <v>22</v>
      </c>
      <c r="D742" t="s">
        <v>26</v>
      </c>
      <c r="E742" t="s">
        <v>27</v>
      </c>
      <c r="F742">
        <v>55.61</v>
      </c>
      <c r="G742">
        <v>7</v>
      </c>
      <c r="H742">
        <v>408.73349999999999</v>
      </c>
      <c r="I742" s="1">
        <v>43547</v>
      </c>
      <c r="J742" s="2">
        <v>0.52847222222222223</v>
      </c>
      <c r="K742" t="s">
        <v>24</v>
      </c>
      <c r="L742">
        <v>389.27</v>
      </c>
      <c r="M742">
        <v>4.7619047620000003</v>
      </c>
      <c r="N742">
        <v>19.4635</v>
      </c>
    </row>
    <row r="743" spans="1:14" x14ac:dyDescent="0.3">
      <c r="A743" t="s">
        <v>771</v>
      </c>
      <c r="B743" t="s">
        <v>21</v>
      </c>
      <c r="C743" t="s">
        <v>22</v>
      </c>
      <c r="D743" t="s">
        <v>26</v>
      </c>
      <c r="E743" t="s">
        <v>38</v>
      </c>
      <c r="F743">
        <v>84.83</v>
      </c>
      <c r="G743">
        <v>1</v>
      </c>
      <c r="H743">
        <v>89.0715</v>
      </c>
      <c r="I743" s="1">
        <v>43479</v>
      </c>
      <c r="J743" s="2">
        <v>0.63888888888888895</v>
      </c>
      <c r="K743" t="s">
        <v>19</v>
      </c>
      <c r="L743">
        <v>84.83</v>
      </c>
      <c r="M743">
        <v>4.7619047620000003</v>
      </c>
      <c r="N743">
        <v>4.2415000000000003</v>
      </c>
    </row>
    <row r="744" spans="1:14" x14ac:dyDescent="0.3">
      <c r="A744" t="s">
        <v>772</v>
      </c>
      <c r="B744" t="s">
        <v>15</v>
      </c>
      <c r="C744" t="s">
        <v>16</v>
      </c>
      <c r="D744" t="s">
        <v>17</v>
      </c>
      <c r="E744" t="s">
        <v>31</v>
      </c>
      <c r="F744">
        <v>71.63</v>
      </c>
      <c r="G744">
        <v>2</v>
      </c>
      <c r="H744">
        <v>150.423</v>
      </c>
      <c r="I744" s="1">
        <v>43508</v>
      </c>
      <c r="J744" s="2">
        <v>0.60625000000000007</v>
      </c>
      <c r="K744" t="s">
        <v>19</v>
      </c>
      <c r="L744">
        <v>143.26</v>
      </c>
      <c r="M744">
        <v>4.7619047620000003</v>
      </c>
      <c r="N744">
        <v>7.1630000000000003</v>
      </c>
    </row>
    <row r="745" spans="1:14" x14ac:dyDescent="0.3">
      <c r="A745" t="s">
        <v>773</v>
      </c>
      <c r="B745" t="s">
        <v>15</v>
      </c>
      <c r="C745" t="s">
        <v>16</v>
      </c>
      <c r="D745" t="s">
        <v>26</v>
      </c>
      <c r="E745" t="s">
        <v>27</v>
      </c>
      <c r="F745">
        <v>37.69</v>
      </c>
      <c r="G745">
        <v>2</v>
      </c>
      <c r="H745">
        <v>79.149000000000001</v>
      </c>
      <c r="I745" s="1">
        <v>43516</v>
      </c>
      <c r="J745" s="2">
        <v>0.64513888888888882</v>
      </c>
      <c r="K745" t="s">
        <v>19</v>
      </c>
      <c r="L745">
        <v>75.38</v>
      </c>
      <c r="M745">
        <v>4.7619047620000003</v>
      </c>
      <c r="N745">
        <v>3.7690000000000001</v>
      </c>
    </row>
    <row r="746" spans="1:14" x14ac:dyDescent="0.3">
      <c r="A746" t="s">
        <v>774</v>
      </c>
      <c r="B746" t="s">
        <v>21</v>
      </c>
      <c r="C746" t="s">
        <v>16</v>
      </c>
      <c r="D746" t="s">
        <v>17</v>
      </c>
      <c r="E746" t="s">
        <v>31</v>
      </c>
      <c r="F746">
        <v>31.67</v>
      </c>
      <c r="G746">
        <v>8</v>
      </c>
      <c r="H746">
        <v>266.02800000000002</v>
      </c>
      <c r="I746" s="1">
        <v>43467</v>
      </c>
      <c r="J746" s="2">
        <v>0.67986111111111114</v>
      </c>
      <c r="K746" t="s">
        <v>28</v>
      </c>
      <c r="L746">
        <v>253.36</v>
      </c>
      <c r="M746">
        <v>4.7619047620000003</v>
      </c>
      <c r="N746">
        <v>12.667999999999999</v>
      </c>
    </row>
    <row r="747" spans="1:14" x14ac:dyDescent="0.3">
      <c r="A747" t="s">
        <v>775</v>
      </c>
      <c r="B747" t="s">
        <v>21</v>
      </c>
      <c r="C747" t="s">
        <v>16</v>
      </c>
      <c r="D747" t="s">
        <v>17</v>
      </c>
      <c r="E747" t="s">
        <v>38</v>
      </c>
      <c r="F747">
        <v>38.42</v>
      </c>
      <c r="G747">
        <v>1</v>
      </c>
      <c r="H747">
        <v>40.341000000000001</v>
      </c>
      <c r="I747" s="1">
        <v>43498</v>
      </c>
      <c r="J747" s="2">
        <v>0.68958333333333333</v>
      </c>
      <c r="K747" t="s">
        <v>24</v>
      </c>
      <c r="L747">
        <v>38.42</v>
      </c>
      <c r="M747">
        <v>4.7619047620000003</v>
      </c>
      <c r="N747">
        <v>1.921</v>
      </c>
    </row>
    <row r="748" spans="1:14" x14ac:dyDescent="0.3">
      <c r="A748" t="s">
        <v>776</v>
      </c>
      <c r="B748" t="s">
        <v>37</v>
      </c>
      <c r="C748" t="s">
        <v>16</v>
      </c>
      <c r="D748" t="s">
        <v>26</v>
      </c>
      <c r="E748" t="s">
        <v>40</v>
      </c>
      <c r="F748">
        <v>65.23</v>
      </c>
      <c r="G748">
        <v>10</v>
      </c>
      <c r="H748">
        <v>684.91499999999996</v>
      </c>
      <c r="I748" s="1">
        <v>43473</v>
      </c>
      <c r="J748" s="2">
        <v>0.79652777777777783</v>
      </c>
      <c r="K748" t="s">
        <v>28</v>
      </c>
      <c r="L748">
        <v>652.29999999999995</v>
      </c>
      <c r="M748">
        <v>4.7619047620000003</v>
      </c>
      <c r="N748">
        <v>32.615000000000002</v>
      </c>
    </row>
    <row r="749" spans="1:14" x14ac:dyDescent="0.3">
      <c r="A749" t="s">
        <v>777</v>
      </c>
      <c r="B749" t="s">
        <v>21</v>
      </c>
      <c r="C749" t="s">
        <v>16</v>
      </c>
      <c r="D749" t="s">
        <v>17</v>
      </c>
      <c r="E749" t="s">
        <v>27</v>
      </c>
      <c r="F749">
        <v>10.53</v>
      </c>
      <c r="G749">
        <v>5</v>
      </c>
      <c r="H749">
        <v>55.282499999999999</v>
      </c>
      <c r="I749" s="1">
        <v>43495</v>
      </c>
      <c r="J749" s="2">
        <v>0.61319444444444449</v>
      </c>
      <c r="K749" t="s">
        <v>28</v>
      </c>
      <c r="L749">
        <v>52.65</v>
      </c>
      <c r="M749">
        <v>4.7619047620000003</v>
      </c>
      <c r="N749">
        <v>2.6324999999999998</v>
      </c>
    </row>
    <row r="750" spans="1:14" x14ac:dyDescent="0.3">
      <c r="A750" t="s">
        <v>778</v>
      </c>
      <c r="B750" t="s">
        <v>37</v>
      </c>
      <c r="C750" t="s">
        <v>16</v>
      </c>
      <c r="D750" t="s">
        <v>17</v>
      </c>
      <c r="E750" t="s">
        <v>27</v>
      </c>
      <c r="F750">
        <v>12.29</v>
      </c>
      <c r="G750">
        <v>9</v>
      </c>
      <c r="H750">
        <v>116.1405</v>
      </c>
      <c r="I750" s="1">
        <v>43550</v>
      </c>
      <c r="J750" s="2">
        <v>0.81111111111111101</v>
      </c>
      <c r="K750" t="s">
        <v>28</v>
      </c>
      <c r="L750">
        <v>110.61</v>
      </c>
      <c r="M750">
        <v>4.7619047620000003</v>
      </c>
      <c r="N750">
        <v>5.5305</v>
      </c>
    </row>
    <row r="751" spans="1:14" x14ac:dyDescent="0.3">
      <c r="A751" t="s">
        <v>779</v>
      </c>
      <c r="B751" t="s">
        <v>21</v>
      </c>
      <c r="C751" t="s">
        <v>16</v>
      </c>
      <c r="D751" t="s">
        <v>26</v>
      </c>
      <c r="E751" t="s">
        <v>18</v>
      </c>
      <c r="F751">
        <v>81.23</v>
      </c>
      <c r="G751">
        <v>7</v>
      </c>
      <c r="H751">
        <v>597.04049999999995</v>
      </c>
      <c r="I751" s="1">
        <v>43480</v>
      </c>
      <c r="J751" s="2">
        <v>0.86388888888888893</v>
      </c>
      <c r="K751" t="s">
        <v>24</v>
      </c>
      <c r="L751">
        <v>568.61</v>
      </c>
      <c r="M751">
        <v>4.7619047620000003</v>
      </c>
      <c r="N751">
        <v>28.430499999999999</v>
      </c>
    </row>
    <row r="752" spans="1:14" x14ac:dyDescent="0.3">
      <c r="A752" t="s">
        <v>780</v>
      </c>
      <c r="B752" t="s">
        <v>37</v>
      </c>
      <c r="C752" t="s">
        <v>16</v>
      </c>
      <c r="D752" t="s">
        <v>17</v>
      </c>
      <c r="E752" t="s">
        <v>40</v>
      </c>
      <c r="F752">
        <v>22.32</v>
      </c>
      <c r="G752">
        <v>4</v>
      </c>
      <c r="H752">
        <v>93.744</v>
      </c>
      <c r="I752" s="1">
        <v>43538</v>
      </c>
      <c r="J752" s="2">
        <v>0.4694444444444445</v>
      </c>
      <c r="K752" t="s">
        <v>19</v>
      </c>
      <c r="L752">
        <v>89.28</v>
      </c>
      <c r="M752">
        <v>4.7619047620000003</v>
      </c>
      <c r="N752">
        <v>4.4640000000000004</v>
      </c>
    </row>
    <row r="753" spans="1:14" x14ac:dyDescent="0.3">
      <c r="A753" t="s">
        <v>781</v>
      </c>
      <c r="B753" t="s">
        <v>15</v>
      </c>
      <c r="C753" t="s">
        <v>22</v>
      </c>
      <c r="D753" t="s">
        <v>17</v>
      </c>
      <c r="E753" t="s">
        <v>38</v>
      </c>
      <c r="F753">
        <v>27.28</v>
      </c>
      <c r="G753">
        <v>5</v>
      </c>
      <c r="H753">
        <v>143.22</v>
      </c>
      <c r="I753" s="1">
        <v>43499</v>
      </c>
      <c r="J753" s="2">
        <v>0.4381944444444445</v>
      </c>
      <c r="K753" t="s">
        <v>28</v>
      </c>
      <c r="L753">
        <v>136.4</v>
      </c>
      <c r="M753">
        <v>4.7619047620000003</v>
      </c>
      <c r="N753">
        <v>6.82</v>
      </c>
    </row>
    <row r="754" spans="1:14" x14ac:dyDescent="0.3">
      <c r="A754" t="s">
        <v>782</v>
      </c>
      <c r="B754" t="s">
        <v>15</v>
      </c>
      <c r="C754" t="s">
        <v>16</v>
      </c>
      <c r="D754" t="s">
        <v>17</v>
      </c>
      <c r="E754" t="s">
        <v>23</v>
      </c>
      <c r="F754">
        <v>17.420000000000002</v>
      </c>
      <c r="G754">
        <v>10</v>
      </c>
      <c r="H754">
        <v>182.91</v>
      </c>
      <c r="I754" s="1">
        <v>43518</v>
      </c>
      <c r="J754" s="2">
        <v>0.52083333333333337</v>
      </c>
      <c r="K754" t="s">
        <v>19</v>
      </c>
      <c r="L754">
        <v>174.2</v>
      </c>
      <c r="M754">
        <v>4.7619047620000003</v>
      </c>
      <c r="N754">
        <v>8.7100000000000009</v>
      </c>
    </row>
    <row r="755" spans="1:14" x14ac:dyDescent="0.3">
      <c r="A755" t="s">
        <v>783</v>
      </c>
      <c r="B755" t="s">
        <v>37</v>
      </c>
      <c r="C755" t="s">
        <v>22</v>
      </c>
      <c r="D755" t="s">
        <v>26</v>
      </c>
      <c r="E755" t="s">
        <v>27</v>
      </c>
      <c r="F755">
        <v>73.28</v>
      </c>
      <c r="G755">
        <v>5</v>
      </c>
      <c r="H755">
        <v>384.72</v>
      </c>
      <c r="I755" s="1">
        <v>43489</v>
      </c>
      <c r="J755" s="2">
        <v>0.62847222222222221</v>
      </c>
      <c r="K755" t="s">
        <v>19</v>
      </c>
      <c r="L755">
        <v>366.4</v>
      </c>
      <c r="M755">
        <v>4.7619047620000003</v>
      </c>
      <c r="N755">
        <v>18.32</v>
      </c>
    </row>
    <row r="756" spans="1:14" x14ac:dyDescent="0.3">
      <c r="A756" t="s">
        <v>784</v>
      </c>
      <c r="B756" t="s">
        <v>21</v>
      </c>
      <c r="C756" t="s">
        <v>16</v>
      </c>
      <c r="D756" t="s">
        <v>17</v>
      </c>
      <c r="E756" t="s">
        <v>40</v>
      </c>
      <c r="F756">
        <v>84.87</v>
      </c>
      <c r="G756">
        <v>3</v>
      </c>
      <c r="H756">
        <v>267.34050000000002</v>
      </c>
      <c r="I756" s="1">
        <v>43490</v>
      </c>
      <c r="J756" s="2">
        <v>0.77083333333333337</v>
      </c>
      <c r="K756" t="s">
        <v>19</v>
      </c>
      <c r="L756">
        <v>254.61</v>
      </c>
      <c r="M756">
        <v>4.7619047620000003</v>
      </c>
      <c r="N756">
        <v>12.730499999999999</v>
      </c>
    </row>
    <row r="757" spans="1:14" x14ac:dyDescent="0.3">
      <c r="A757" t="s">
        <v>785</v>
      </c>
      <c r="B757" t="s">
        <v>15</v>
      </c>
      <c r="C757" t="s">
        <v>22</v>
      </c>
      <c r="D757" t="s">
        <v>17</v>
      </c>
      <c r="E757" t="s">
        <v>40</v>
      </c>
      <c r="F757">
        <v>97.29</v>
      </c>
      <c r="G757">
        <v>8</v>
      </c>
      <c r="H757">
        <v>817.23599999999999</v>
      </c>
      <c r="I757" s="1">
        <v>43533</v>
      </c>
      <c r="J757" s="2">
        <v>0.5541666666666667</v>
      </c>
      <c r="K757" t="s">
        <v>28</v>
      </c>
      <c r="L757">
        <v>778.32</v>
      </c>
      <c r="M757">
        <v>4.7619047620000003</v>
      </c>
      <c r="N757">
        <v>38.915999999999997</v>
      </c>
    </row>
    <row r="758" spans="1:14" x14ac:dyDescent="0.3">
      <c r="A758" t="s">
        <v>786</v>
      </c>
      <c r="B758" t="s">
        <v>37</v>
      </c>
      <c r="C758" t="s">
        <v>16</v>
      </c>
      <c r="D758" t="s">
        <v>17</v>
      </c>
      <c r="E758" t="s">
        <v>23</v>
      </c>
      <c r="F758">
        <v>35.74</v>
      </c>
      <c r="G758">
        <v>8</v>
      </c>
      <c r="H758">
        <v>300.21600000000001</v>
      </c>
      <c r="I758" s="1">
        <v>43513</v>
      </c>
      <c r="J758" s="2">
        <v>0.64444444444444449</v>
      </c>
      <c r="K758" t="s">
        <v>19</v>
      </c>
      <c r="L758">
        <v>285.92</v>
      </c>
      <c r="M758">
        <v>4.7619047620000003</v>
      </c>
      <c r="N758">
        <v>14.295999999999999</v>
      </c>
    </row>
    <row r="759" spans="1:14" x14ac:dyDescent="0.3">
      <c r="A759" t="s">
        <v>787</v>
      </c>
      <c r="B759" t="s">
        <v>15</v>
      </c>
      <c r="C759" t="s">
        <v>22</v>
      </c>
      <c r="D759" t="s">
        <v>17</v>
      </c>
      <c r="E759" t="s">
        <v>27</v>
      </c>
      <c r="F759">
        <v>96.52</v>
      </c>
      <c r="G759">
        <v>6</v>
      </c>
      <c r="H759">
        <v>608.07600000000002</v>
      </c>
      <c r="I759" s="1">
        <v>43476</v>
      </c>
      <c r="J759" s="2">
        <v>0.49444444444444446</v>
      </c>
      <c r="K759" t="s">
        <v>24</v>
      </c>
      <c r="L759">
        <v>579.12</v>
      </c>
      <c r="M759">
        <v>4.7619047620000003</v>
      </c>
      <c r="N759">
        <v>28.956</v>
      </c>
    </row>
    <row r="760" spans="1:14" x14ac:dyDescent="0.3">
      <c r="A760" t="s">
        <v>788</v>
      </c>
      <c r="B760" t="s">
        <v>15</v>
      </c>
      <c r="C760" t="s">
        <v>16</v>
      </c>
      <c r="D760" t="s">
        <v>26</v>
      </c>
      <c r="E760" t="s">
        <v>38</v>
      </c>
      <c r="F760">
        <v>18.850000000000001</v>
      </c>
      <c r="G760">
        <v>10</v>
      </c>
      <c r="H760">
        <v>197.92500000000001</v>
      </c>
      <c r="I760" s="1">
        <v>43523</v>
      </c>
      <c r="J760" s="2">
        <v>0.76666666666666661</v>
      </c>
      <c r="K760" t="s">
        <v>19</v>
      </c>
      <c r="L760">
        <v>188.5</v>
      </c>
      <c r="M760">
        <v>4.7619047620000003</v>
      </c>
      <c r="N760">
        <v>9.4250000000000007</v>
      </c>
    </row>
    <row r="761" spans="1:14" x14ac:dyDescent="0.3">
      <c r="A761" t="s">
        <v>789</v>
      </c>
      <c r="B761" t="s">
        <v>15</v>
      </c>
      <c r="C761" t="s">
        <v>22</v>
      </c>
      <c r="D761" t="s">
        <v>17</v>
      </c>
      <c r="E761" t="s">
        <v>38</v>
      </c>
      <c r="F761">
        <v>55.39</v>
      </c>
      <c r="G761">
        <v>4</v>
      </c>
      <c r="H761">
        <v>232.63800000000001</v>
      </c>
      <c r="I761" s="1">
        <v>43549</v>
      </c>
      <c r="J761" s="2">
        <v>0.6381944444444444</v>
      </c>
      <c r="K761" t="s">
        <v>19</v>
      </c>
      <c r="L761">
        <v>221.56</v>
      </c>
      <c r="M761">
        <v>4.7619047620000003</v>
      </c>
      <c r="N761">
        <v>11.077999999999999</v>
      </c>
    </row>
    <row r="762" spans="1:14" x14ac:dyDescent="0.3">
      <c r="A762" t="s">
        <v>790</v>
      </c>
      <c r="B762" t="s">
        <v>37</v>
      </c>
      <c r="C762" t="s">
        <v>16</v>
      </c>
      <c r="D762" t="s">
        <v>17</v>
      </c>
      <c r="E762" t="s">
        <v>38</v>
      </c>
      <c r="F762">
        <v>77.2</v>
      </c>
      <c r="G762">
        <v>10</v>
      </c>
      <c r="H762">
        <v>810.6</v>
      </c>
      <c r="I762" s="1">
        <v>43507</v>
      </c>
      <c r="J762" s="2">
        <v>0.44305555555555554</v>
      </c>
      <c r="K762" t="s">
        <v>28</v>
      </c>
      <c r="L762">
        <v>772</v>
      </c>
      <c r="M762">
        <v>4.7619047620000003</v>
      </c>
      <c r="N762">
        <v>38.6</v>
      </c>
    </row>
    <row r="763" spans="1:14" x14ac:dyDescent="0.3">
      <c r="A763" t="s">
        <v>791</v>
      </c>
      <c r="B763" t="s">
        <v>37</v>
      </c>
      <c r="C763" t="s">
        <v>22</v>
      </c>
      <c r="D763" t="s">
        <v>26</v>
      </c>
      <c r="E763" t="s">
        <v>23</v>
      </c>
      <c r="F763">
        <v>72.13</v>
      </c>
      <c r="G763">
        <v>10</v>
      </c>
      <c r="H763">
        <v>757.36500000000001</v>
      </c>
      <c r="I763" s="1">
        <v>43496</v>
      </c>
      <c r="J763" s="2">
        <v>0.6333333333333333</v>
      </c>
      <c r="K763" t="s">
        <v>28</v>
      </c>
      <c r="L763">
        <v>721.3</v>
      </c>
      <c r="M763">
        <v>4.7619047620000003</v>
      </c>
      <c r="N763">
        <v>36.064999999999998</v>
      </c>
    </row>
    <row r="764" spans="1:14" x14ac:dyDescent="0.3">
      <c r="A764" t="s">
        <v>792</v>
      </c>
      <c r="B764" t="s">
        <v>15</v>
      </c>
      <c r="C764" t="s">
        <v>16</v>
      </c>
      <c r="D764" t="s">
        <v>17</v>
      </c>
      <c r="E764" t="s">
        <v>40</v>
      </c>
      <c r="F764">
        <v>63.88</v>
      </c>
      <c r="G764">
        <v>8</v>
      </c>
      <c r="H764">
        <v>536.59199999999998</v>
      </c>
      <c r="I764" s="1">
        <v>43485</v>
      </c>
      <c r="J764" s="2">
        <v>0.7416666666666667</v>
      </c>
      <c r="K764" t="s">
        <v>19</v>
      </c>
      <c r="L764">
        <v>511.04</v>
      </c>
      <c r="M764">
        <v>4.7619047620000003</v>
      </c>
      <c r="N764">
        <v>25.552</v>
      </c>
    </row>
    <row r="765" spans="1:14" x14ac:dyDescent="0.3">
      <c r="A765" t="s">
        <v>793</v>
      </c>
      <c r="B765" t="s">
        <v>15</v>
      </c>
      <c r="C765" t="s">
        <v>16</v>
      </c>
      <c r="D765" t="s">
        <v>17</v>
      </c>
      <c r="E765" t="s">
        <v>18</v>
      </c>
      <c r="F765">
        <v>10.69</v>
      </c>
      <c r="G765">
        <v>5</v>
      </c>
      <c r="H765">
        <v>56.122500000000002</v>
      </c>
      <c r="I765" s="1">
        <v>43550</v>
      </c>
      <c r="J765" s="2">
        <v>0.46319444444444446</v>
      </c>
      <c r="K765" t="s">
        <v>19</v>
      </c>
      <c r="L765">
        <v>53.45</v>
      </c>
      <c r="M765">
        <v>4.7619047620000003</v>
      </c>
      <c r="N765">
        <v>2.6724999999999999</v>
      </c>
    </row>
    <row r="766" spans="1:14" x14ac:dyDescent="0.3">
      <c r="A766" t="s">
        <v>794</v>
      </c>
      <c r="B766" t="s">
        <v>15</v>
      </c>
      <c r="C766" t="s">
        <v>16</v>
      </c>
      <c r="D766" t="s">
        <v>26</v>
      </c>
      <c r="E766" t="s">
        <v>18</v>
      </c>
      <c r="F766">
        <v>55.5</v>
      </c>
      <c r="G766">
        <v>4</v>
      </c>
      <c r="H766">
        <v>233.1</v>
      </c>
      <c r="I766" s="1">
        <v>43485</v>
      </c>
      <c r="J766" s="2">
        <v>0.65833333333333333</v>
      </c>
      <c r="K766" t="s">
        <v>28</v>
      </c>
      <c r="L766">
        <v>222</v>
      </c>
      <c r="M766">
        <v>4.7619047620000003</v>
      </c>
      <c r="N766">
        <v>11.1</v>
      </c>
    </row>
    <row r="767" spans="1:14" x14ac:dyDescent="0.3">
      <c r="A767" t="s">
        <v>795</v>
      </c>
      <c r="B767" t="s">
        <v>37</v>
      </c>
      <c r="C767" t="s">
        <v>22</v>
      </c>
      <c r="D767" t="s">
        <v>17</v>
      </c>
      <c r="E767" t="s">
        <v>27</v>
      </c>
      <c r="F767">
        <v>95.46</v>
      </c>
      <c r="G767">
        <v>8</v>
      </c>
      <c r="H767">
        <v>801.86400000000003</v>
      </c>
      <c r="I767" s="1">
        <v>43529</v>
      </c>
      <c r="J767" s="2">
        <v>0.81944444444444453</v>
      </c>
      <c r="K767" t="s">
        <v>19</v>
      </c>
      <c r="L767">
        <v>763.68</v>
      </c>
      <c r="M767">
        <v>4.7619047620000003</v>
      </c>
      <c r="N767">
        <v>38.183999999999997</v>
      </c>
    </row>
    <row r="768" spans="1:14" x14ac:dyDescent="0.3">
      <c r="A768" t="s">
        <v>796</v>
      </c>
      <c r="B768" t="s">
        <v>21</v>
      </c>
      <c r="C768" t="s">
        <v>22</v>
      </c>
      <c r="D768" t="s">
        <v>17</v>
      </c>
      <c r="E768" t="s">
        <v>40</v>
      </c>
      <c r="F768">
        <v>76.06</v>
      </c>
      <c r="G768">
        <v>3</v>
      </c>
      <c r="H768">
        <v>239.589</v>
      </c>
      <c r="I768" s="1">
        <v>43470</v>
      </c>
      <c r="J768" s="2">
        <v>0.85416666666666663</v>
      </c>
      <c r="K768" t="s">
        <v>28</v>
      </c>
      <c r="L768">
        <v>228.18</v>
      </c>
      <c r="M768">
        <v>4.7619047620000003</v>
      </c>
      <c r="N768">
        <v>11.409000000000001</v>
      </c>
    </row>
    <row r="769" spans="1:14" x14ac:dyDescent="0.3">
      <c r="A769" t="s">
        <v>797</v>
      </c>
      <c r="B769" t="s">
        <v>37</v>
      </c>
      <c r="C769" t="s">
        <v>22</v>
      </c>
      <c r="D769" t="s">
        <v>26</v>
      </c>
      <c r="E769" t="s">
        <v>31</v>
      </c>
      <c r="F769">
        <v>13.69</v>
      </c>
      <c r="G769">
        <v>6</v>
      </c>
      <c r="H769">
        <v>86.247</v>
      </c>
      <c r="I769" s="1">
        <v>43509</v>
      </c>
      <c r="J769" s="2">
        <v>0.58263888888888882</v>
      </c>
      <c r="K769" t="s">
        <v>24</v>
      </c>
      <c r="L769">
        <v>82.14</v>
      </c>
      <c r="M769">
        <v>4.7619047620000003</v>
      </c>
      <c r="N769">
        <v>4.1070000000000002</v>
      </c>
    </row>
    <row r="770" spans="1:14" x14ac:dyDescent="0.3">
      <c r="A770" t="s">
        <v>798</v>
      </c>
      <c r="B770" t="s">
        <v>37</v>
      </c>
      <c r="C770" t="s">
        <v>22</v>
      </c>
      <c r="D770" t="s">
        <v>17</v>
      </c>
      <c r="E770" t="s">
        <v>23</v>
      </c>
      <c r="F770">
        <v>95.64</v>
      </c>
      <c r="G770">
        <v>4</v>
      </c>
      <c r="H770">
        <v>401.68799999999999</v>
      </c>
      <c r="I770" s="1">
        <v>43540</v>
      </c>
      <c r="J770" s="2">
        <v>0.78541666666666676</v>
      </c>
      <c r="K770" t="s">
        <v>24</v>
      </c>
      <c r="L770">
        <v>382.56</v>
      </c>
      <c r="M770">
        <v>4.7619047620000003</v>
      </c>
      <c r="N770">
        <v>19.128</v>
      </c>
    </row>
    <row r="771" spans="1:14" x14ac:dyDescent="0.3">
      <c r="A771" t="s">
        <v>799</v>
      </c>
      <c r="B771" t="s">
        <v>15</v>
      </c>
      <c r="C771" t="s">
        <v>22</v>
      </c>
      <c r="D771" t="s">
        <v>17</v>
      </c>
      <c r="E771" t="s">
        <v>27</v>
      </c>
      <c r="F771">
        <v>11.43</v>
      </c>
      <c r="G771">
        <v>6</v>
      </c>
      <c r="H771">
        <v>72.009</v>
      </c>
      <c r="I771" s="1">
        <v>43480</v>
      </c>
      <c r="J771" s="2">
        <v>0.72499999999999998</v>
      </c>
      <c r="K771" t="s">
        <v>24</v>
      </c>
      <c r="L771">
        <v>68.58</v>
      </c>
      <c r="M771">
        <v>4.7619047620000003</v>
      </c>
      <c r="N771">
        <v>3.4289999999999998</v>
      </c>
    </row>
    <row r="772" spans="1:14" x14ac:dyDescent="0.3">
      <c r="A772" t="s">
        <v>800</v>
      </c>
      <c r="B772" t="s">
        <v>37</v>
      </c>
      <c r="C772" t="s">
        <v>16</v>
      </c>
      <c r="D772" t="s">
        <v>17</v>
      </c>
      <c r="E772" t="s">
        <v>31</v>
      </c>
      <c r="F772">
        <v>95.54</v>
      </c>
      <c r="G772">
        <v>4</v>
      </c>
      <c r="H772">
        <v>401.26799999999997</v>
      </c>
      <c r="I772" s="1">
        <v>43522</v>
      </c>
      <c r="J772" s="2">
        <v>0.49861111111111112</v>
      </c>
      <c r="K772" t="s">
        <v>19</v>
      </c>
      <c r="L772">
        <v>382.16</v>
      </c>
      <c r="M772">
        <v>4.7619047620000003</v>
      </c>
      <c r="N772">
        <v>19.108000000000001</v>
      </c>
    </row>
    <row r="773" spans="1:14" x14ac:dyDescent="0.3">
      <c r="A773" t="s">
        <v>801</v>
      </c>
      <c r="B773" t="s">
        <v>21</v>
      </c>
      <c r="C773" t="s">
        <v>16</v>
      </c>
      <c r="D773" t="s">
        <v>17</v>
      </c>
      <c r="E773" t="s">
        <v>18</v>
      </c>
      <c r="F773">
        <v>85.87</v>
      </c>
      <c r="G773">
        <v>7</v>
      </c>
      <c r="H773">
        <v>631.14449999999999</v>
      </c>
      <c r="I773" s="1">
        <v>43523</v>
      </c>
      <c r="J773" s="2">
        <v>0.79236111111111107</v>
      </c>
      <c r="K773" t="s">
        <v>28</v>
      </c>
      <c r="L773">
        <v>601.09</v>
      </c>
      <c r="M773">
        <v>4.7619047620000003</v>
      </c>
      <c r="N773">
        <v>30.054500000000001</v>
      </c>
    </row>
    <row r="774" spans="1:14" x14ac:dyDescent="0.3">
      <c r="A774" t="s">
        <v>802</v>
      </c>
      <c r="B774" t="s">
        <v>21</v>
      </c>
      <c r="C774" t="s">
        <v>16</v>
      </c>
      <c r="D774" t="s">
        <v>17</v>
      </c>
      <c r="E774" t="s">
        <v>31</v>
      </c>
      <c r="F774">
        <v>67.989999999999995</v>
      </c>
      <c r="G774">
        <v>7</v>
      </c>
      <c r="H774">
        <v>499.72649999999999</v>
      </c>
      <c r="I774" s="1">
        <v>43513</v>
      </c>
      <c r="J774" s="2">
        <v>0.70138888888888884</v>
      </c>
      <c r="K774" t="s">
        <v>19</v>
      </c>
      <c r="L774">
        <v>475.93</v>
      </c>
      <c r="M774">
        <v>4.7619047620000003</v>
      </c>
      <c r="N774">
        <v>23.796500000000002</v>
      </c>
    </row>
    <row r="775" spans="1:14" x14ac:dyDescent="0.3">
      <c r="A775" t="s">
        <v>803</v>
      </c>
      <c r="B775" t="s">
        <v>21</v>
      </c>
      <c r="C775" t="s">
        <v>22</v>
      </c>
      <c r="D775" t="s">
        <v>17</v>
      </c>
      <c r="E775" t="s">
        <v>38</v>
      </c>
      <c r="F775">
        <v>52.42</v>
      </c>
      <c r="G775">
        <v>1</v>
      </c>
      <c r="H775">
        <v>55.040999999999997</v>
      </c>
      <c r="I775" s="1">
        <v>43502</v>
      </c>
      <c r="J775" s="2">
        <v>0.43194444444444446</v>
      </c>
      <c r="K775" t="s">
        <v>28</v>
      </c>
      <c r="L775">
        <v>52.42</v>
      </c>
      <c r="M775">
        <v>4.7619047620000003</v>
      </c>
      <c r="N775">
        <v>2.621</v>
      </c>
    </row>
    <row r="776" spans="1:14" x14ac:dyDescent="0.3">
      <c r="A776" t="s">
        <v>804</v>
      </c>
      <c r="B776" t="s">
        <v>21</v>
      </c>
      <c r="C776" t="s">
        <v>16</v>
      </c>
      <c r="D776" t="s">
        <v>26</v>
      </c>
      <c r="E776" t="s">
        <v>38</v>
      </c>
      <c r="F776">
        <v>65.650000000000006</v>
      </c>
      <c r="G776">
        <v>2</v>
      </c>
      <c r="H776">
        <v>137.86500000000001</v>
      </c>
      <c r="I776" s="1">
        <v>43482</v>
      </c>
      <c r="J776" s="2">
        <v>0.69861111111111107</v>
      </c>
      <c r="K776" t="s">
        <v>24</v>
      </c>
      <c r="L776">
        <v>131.30000000000001</v>
      </c>
      <c r="M776">
        <v>4.7619047620000003</v>
      </c>
      <c r="N776">
        <v>6.5650000000000004</v>
      </c>
    </row>
    <row r="777" spans="1:14" x14ac:dyDescent="0.3">
      <c r="A777" t="s">
        <v>805</v>
      </c>
      <c r="B777" t="s">
        <v>37</v>
      </c>
      <c r="C777" t="s">
        <v>22</v>
      </c>
      <c r="D777" t="s">
        <v>17</v>
      </c>
      <c r="E777" t="s">
        <v>38</v>
      </c>
      <c r="F777">
        <v>28.86</v>
      </c>
      <c r="G777">
        <v>5</v>
      </c>
      <c r="H777">
        <v>151.51499999999999</v>
      </c>
      <c r="I777" s="1">
        <v>43487</v>
      </c>
      <c r="J777" s="2">
        <v>0.75555555555555554</v>
      </c>
      <c r="K777" t="s">
        <v>28</v>
      </c>
      <c r="L777">
        <v>144.30000000000001</v>
      </c>
      <c r="M777">
        <v>4.7619047620000003</v>
      </c>
      <c r="N777">
        <v>7.2149999999999999</v>
      </c>
    </row>
    <row r="778" spans="1:14" x14ac:dyDescent="0.3">
      <c r="A778" t="s">
        <v>806</v>
      </c>
      <c r="B778" t="s">
        <v>21</v>
      </c>
      <c r="C778" t="s">
        <v>16</v>
      </c>
      <c r="D778" t="s">
        <v>26</v>
      </c>
      <c r="E778" t="s">
        <v>18</v>
      </c>
      <c r="F778">
        <v>65.31</v>
      </c>
      <c r="G778">
        <v>7</v>
      </c>
      <c r="H778">
        <v>480.02850000000001</v>
      </c>
      <c r="I778" s="1">
        <v>43529</v>
      </c>
      <c r="J778" s="2">
        <v>0.75138888888888899</v>
      </c>
      <c r="K778" t="s">
        <v>28</v>
      </c>
      <c r="L778">
        <v>457.17</v>
      </c>
      <c r="M778">
        <v>4.7619047620000003</v>
      </c>
      <c r="N778">
        <v>22.858499999999999</v>
      </c>
    </row>
    <row r="779" spans="1:14" x14ac:dyDescent="0.3">
      <c r="A779" t="s">
        <v>807</v>
      </c>
      <c r="B779" t="s">
        <v>37</v>
      </c>
      <c r="C779" t="s">
        <v>22</v>
      </c>
      <c r="D779" t="s">
        <v>26</v>
      </c>
      <c r="E779" t="s">
        <v>31</v>
      </c>
      <c r="F779">
        <v>93.38</v>
      </c>
      <c r="G779">
        <v>1</v>
      </c>
      <c r="H779">
        <v>98.049000000000007</v>
      </c>
      <c r="I779" s="1">
        <v>43468</v>
      </c>
      <c r="J779" s="2">
        <v>0.54652777777777783</v>
      </c>
      <c r="K779" t="s">
        <v>24</v>
      </c>
      <c r="L779">
        <v>93.38</v>
      </c>
      <c r="M779">
        <v>4.7619047620000003</v>
      </c>
      <c r="N779">
        <v>4.6689999999999996</v>
      </c>
    </row>
    <row r="780" spans="1:14" x14ac:dyDescent="0.3">
      <c r="A780" t="s">
        <v>808</v>
      </c>
      <c r="B780" t="s">
        <v>21</v>
      </c>
      <c r="C780" t="s">
        <v>16</v>
      </c>
      <c r="D780" t="s">
        <v>26</v>
      </c>
      <c r="E780" t="s">
        <v>31</v>
      </c>
      <c r="F780">
        <v>25.25</v>
      </c>
      <c r="G780">
        <v>5</v>
      </c>
      <c r="H780">
        <v>132.5625</v>
      </c>
      <c r="I780" s="1">
        <v>43544</v>
      </c>
      <c r="J780" s="2">
        <v>0.74444444444444446</v>
      </c>
      <c r="K780" t="s">
        <v>24</v>
      </c>
      <c r="L780">
        <v>126.25</v>
      </c>
      <c r="M780">
        <v>4.7619047620000003</v>
      </c>
      <c r="N780">
        <v>6.3125</v>
      </c>
    </row>
    <row r="781" spans="1:14" x14ac:dyDescent="0.3">
      <c r="A781" t="s">
        <v>809</v>
      </c>
      <c r="B781" t="s">
        <v>37</v>
      </c>
      <c r="C781" t="s">
        <v>16</v>
      </c>
      <c r="D781" t="s">
        <v>26</v>
      </c>
      <c r="E781" t="s">
        <v>23</v>
      </c>
      <c r="F781">
        <v>87.87</v>
      </c>
      <c r="G781">
        <v>9</v>
      </c>
      <c r="H781">
        <v>830.37149999999997</v>
      </c>
      <c r="I781" s="1">
        <v>43496</v>
      </c>
      <c r="J781" s="2">
        <v>0.85555555555555562</v>
      </c>
      <c r="K781" t="s">
        <v>19</v>
      </c>
      <c r="L781">
        <v>790.83</v>
      </c>
      <c r="M781">
        <v>4.7619047620000003</v>
      </c>
      <c r="N781">
        <v>39.541499999999999</v>
      </c>
    </row>
    <row r="782" spans="1:14" x14ac:dyDescent="0.3">
      <c r="A782" t="s">
        <v>810</v>
      </c>
      <c r="B782" t="s">
        <v>21</v>
      </c>
      <c r="C782" t="s">
        <v>22</v>
      </c>
      <c r="D782" t="s">
        <v>26</v>
      </c>
      <c r="E782" t="s">
        <v>18</v>
      </c>
      <c r="F782">
        <v>21.8</v>
      </c>
      <c r="G782">
        <v>8</v>
      </c>
      <c r="H782">
        <v>183.12</v>
      </c>
      <c r="I782" s="1">
        <v>43515</v>
      </c>
      <c r="J782" s="2">
        <v>0.80833333333333324</v>
      </c>
      <c r="K782" t="s">
        <v>24</v>
      </c>
      <c r="L782">
        <v>174.4</v>
      </c>
      <c r="M782">
        <v>4.7619047620000003</v>
      </c>
      <c r="N782">
        <v>8.7200000000000006</v>
      </c>
    </row>
    <row r="783" spans="1:14" x14ac:dyDescent="0.3">
      <c r="A783" t="s">
        <v>811</v>
      </c>
      <c r="B783" t="s">
        <v>15</v>
      </c>
      <c r="C783" t="s">
        <v>22</v>
      </c>
      <c r="D783" t="s">
        <v>17</v>
      </c>
      <c r="E783" t="s">
        <v>31</v>
      </c>
      <c r="F783">
        <v>94.76</v>
      </c>
      <c r="G783">
        <v>4</v>
      </c>
      <c r="H783">
        <v>397.99200000000002</v>
      </c>
      <c r="I783" s="1">
        <v>43507</v>
      </c>
      <c r="J783" s="2">
        <v>0.67083333333333339</v>
      </c>
      <c r="K783" t="s">
        <v>19</v>
      </c>
      <c r="L783">
        <v>379.04</v>
      </c>
      <c r="M783">
        <v>4.7619047620000003</v>
      </c>
      <c r="N783">
        <v>18.952000000000002</v>
      </c>
    </row>
    <row r="784" spans="1:14" x14ac:dyDescent="0.3">
      <c r="A784" t="s">
        <v>812</v>
      </c>
      <c r="B784" t="s">
        <v>15</v>
      </c>
      <c r="C784" t="s">
        <v>16</v>
      </c>
      <c r="D784" t="s">
        <v>17</v>
      </c>
      <c r="E784" t="s">
        <v>40</v>
      </c>
      <c r="F784">
        <v>30.62</v>
      </c>
      <c r="G784">
        <v>1</v>
      </c>
      <c r="H784">
        <v>32.151000000000003</v>
      </c>
      <c r="I784" s="1">
        <v>43501</v>
      </c>
      <c r="J784" s="2">
        <v>0.59305555555555556</v>
      </c>
      <c r="K784" t="s">
        <v>28</v>
      </c>
      <c r="L784">
        <v>30.62</v>
      </c>
      <c r="M784">
        <v>4.7619047620000003</v>
      </c>
      <c r="N784">
        <v>1.5309999999999999</v>
      </c>
    </row>
    <row r="785" spans="1:14" x14ac:dyDescent="0.3">
      <c r="A785" t="s">
        <v>813</v>
      </c>
      <c r="B785" t="s">
        <v>21</v>
      </c>
      <c r="C785" t="s">
        <v>22</v>
      </c>
      <c r="D785" t="s">
        <v>17</v>
      </c>
      <c r="E785" t="s">
        <v>27</v>
      </c>
      <c r="F785">
        <v>44.01</v>
      </c>
      <c r="G785">
        <v>8</v>
      </c>
      <c r="H785">
        <v>369.68400000000003</v>
      </c>
      <c r="I785" s="1">
        <v>43527</v>
      </c>
      <c r="J785" s="2">
        <v>0.73333333333333339</v>
      </c>
      <c r="K785" t="s">
        <v>24</v>
      </c>
      <c r="L785">
        <v>352.08</v>
      </c>
      <c r="M785">
        <v>4.7619047620000003</v>
      </c>
      <c r="N785">
        <v>17.603999999999999</v>
      </c>
    </row>
    <row r="786" spans="1:14" x14ac:dyDescent="0.3">
      <c r="A786" t="s">
        <v>814</v>
      </c>
      <c r="B786" t="s">
        <v>21</v>
      </c>
      <c r="C786" t="s">
        <v>16</v>
      </c>
      <c r="D786" t="s">
        <v>17</v>
      </c>
      <c r="E786" t="s">
        <v>18</v>
      </c>
      <c r="F786">
        <v>10.16</v>
      </c>
      <c r="G786">
        <v>5</v>
      </c>
      <c r="H786">
        <v>53.34</v>
      </c>
      <c r="I786" s="1">
        <v>43520</v>
      </c>
      <c r="J786" s="2">
        <v>0.54722222222222217</v>
      </c>
      <c r="K786" t="s">
        <v>19</v>
      </c>
      <c r="L786">
        <v>50.8</v>
      </c>
      <c r="M786">
        <v>4.7619047620000003</v>
      </c>
      <c r="N786">
        <v>2.54</v>
      </c>
    </row>
    <row r="787" spans="1:14" x14ac:dyDescent="0.3">
      <c r="A787" t="s">
        <v>815</v>
      </c>
      <c r="B787" t="s">
        <v>15</v>
      </c>
      <c r="C787" t="s">
        <v>22</v>
      </c>
      <c r="D787" t="s">
        <v>26</v>
      </c>
      <c r="E787" t="s">
        <v>23</v>
      </c>
      <c r="F787">
        <v>74.58</v>
      </c>
      <c r="G787">
        <v>7</v>
      </c>
      <c r="H787">
        <v>548.16300000000001</v>
      </c>
      <c r="I787" s="1">
        <v>43500</v>
      </c>
      <c r="J787" s="2">
        <v>0.67291666666666661</v>
      </c>
      <c r="K787" t="s">
        <v>28</v>
      </c>
      <c r="L787">
        <v>522.05999999999995</v>
      </c>
      <c r="M787">
        <v>4.7619047620000003</v>
      </c>
      <c r="N787">
        <v>26.103000000000002</v>
      </c>
    </row>
    <row r="788" spans="1:14" x14ac:dyDescent="0.3">
      <c r="A788" t="s">
        <v>816</v>
      </c>
      <c r="B788" t="s">
        <v>21</v>
      </c>
      <c r="C788" t="s">
        <v>22</v>
      </c>
      <c r="D788" t="s">
        <v>26</v>
      </c>
      <c r="E788" t="s">
        <v>23</v>
      </c>
      <c r="F788">
        <v>71.89</v>
      </c>
      <c r="G788">
        <v>8</v>
      </c>
      <c r="H788">
        <v>603.87599999999998</v>
      </c>
      <c r="I788" s="1">
        <v>43515</v>
      </c>
      <c r="J788" s="2">
        <v>0.48125000000000001</v>
      </c>
      <c r="K788" t="s">
        <v>19</v>
      </c>
      <c r="L788">
        <v>575.12</v>
      </c>
      <c r="M788">
        <v>4.7619047620000003</v>
      </c>
      <c r="N788">
        <v>28.756</v>
      </c>
    </row>
    <row r="789" spans="1:14" x14ac:dyDescent="0.3">
      <c r="A789" t="s">
        <v>817</v>
      </c>
      <c r="B789" t="s">
        <v>21</v>
      </c>
      <c r="C789" t="s">
        <v>22</v>
      </c>
      <c r="D789" t="s">
        <v>17</v>
      </c>
      <c r="E789" t="s">
        <v>18</v>
      </c>
      <c r="F789">
        <v>10.99</v>
      </c>
      <c r="G789">
        <v>5</v>
      </c>
      <c r="H789">
        <v>57.697499999999998</v>
      </c>
      <c r="I789" s="1">
        <v>43488</v>
      </c>
      <c r="J789" s="2">
        <v>0.4291666666666667</v>
      </c>
      <c r="K789" t="s">
        <v>28</v>
      </c>
      <c r="L789">
        <v>54.95</v>
      </c>
      <c r="M789">
        <v>4.7619047620000003</v>
      </c>
      <c r="N789">
        <v>2.7475000000000001</v>
      </c>
    </row>
    <row r="790" spans="1:14" x14ac:dyDescent="0.3">
      <c r="A790" t="s">
        <v>818</v>
      </c>
      <c r="B790" t="s">
        <v>21</v>
      </c>
      <c r="C790" t="s">
        <v>16</v>
      </c>
      <c r="D790" t="s">
        <v>26</v>
      </c>
      <c r="E790" t="s">
        <v>18</v>
      </c>
      <c r="F790">
        <v>60.47</v>
      </c>
      <c r="G790">
        <v>3</v>
      </c>
      <c r="H790">
        <v>190.48050000000001</v>
      </c>
      <c r="I790" s="1">
        <v>43479</v>
      </c>
      <c r="J790" s="2">
        <v>0.4548611111111111</v>
      </c>
      <c r="K790" t="s">
        <v>28</v>
      </c>
      <c r="L790">
        <v>181.41</v>
      </c>
      <c r="M790">
        <v>4.7619047620000003</v>
      </c>
      <c r="N790">
        <v>9.0704999999999991</v>
      </c>
    </row>
    <row r="791" spans="1:14" x14ac:dyDescent="0.3">
      <c r="A791" t="s">
        <v>819</v>
      </c>
      <c r="B791" t="s">
        <v>15</v>
      </c>
      <c r="C791" t="s">
        <v>22</v>
      </c>
      <c r="D791" t="s">
        <v>26</v>
      </c>
      <c r="E791" t="s">
        <v>31</v>
      </c>
      <c r="F791">
        <v>58.91</v>
      </c>
      <c r="G791">
        <v>7</v>
      </c>
      <c r="H791">
        <v>432.98849999999999</v>
      </c>
      <c r="I791" s="1">
        <v>43482</v>
      </c>
      <c r="J791" s="2">
        <v>0.63541666666666663</v>
      </c>
      <c r="K791" t="s">
        <v>19</v>
      </c>
      <c r="L791">
        <v>412.37</v>
      </c>
      <c r="M791">
        <v>4.7619047620000003</v>
      </c>
      <c r="N791">
        <v>20.618500000000001</v>
      </c>
    </row>
    <row r="792" spans="1:14" x14ac:dyDescent="0.3">
      <c r="A792" t="s">
        <v>820</v>
      </c>
      <c r="B792" t="s">
        <v>15</v>
      </c>
      <c r="C792" t="s">
        <v>22</v>
      </c>
      <c r="D792" t="s">
        <v>26</v>
      </c>
      <c r="E792" t="s">
        <v>40</v>
      </c>
      <c r="F792">
        <v>46.41</v>
      </c>
      <c r="G792">
        <v>1</v>
      </c>
      <c r="H792">
        <v>48.730499999999999</v>
      </c>
      <c r="I792" s="1">
        <v>43527</v>
      </c>
      <c r="J792" s="2">
        <v>0.83750000000000002</v>
      </c>
      <c r="K792" t="s">
        <v>28</v>
      </c>
      <c r="L792">
        <v>46.41</v>
      </c>
      <c r="M792">
        <v>4.7619047620000003</v>
      </c>
      <c r="N792">
        <v>2.3205</v>
      </c>
    </row>
    <row r="793" spans="1:14" x14ac:dyDescent="0.3">
      <c r="A793" t="s">
        <v>821</v>
      </c>
      <c r="B793" t="s">
        <v>21</v>
      </c>
      <c r="C793" t="s">
        <v>16</v>
      </c>
      <c r="D793" t="s">
        <v>26</v>
      </c>
      <c r="E793" t="s">
        <v>18</v>
      </c>
      <c r="F793">
        <v>68.55</v>
      </c>
      <c r="G793">
        <v>4</v>
      </c>
      <c r="H793">
        <v>287.91000000000003</v>
      </c>
      <c r="I793" s="1">
        <v>43511</v>
      </c>
      <c r="J793" s="2">
        <v>0.84791666666666676</v>
      </c>
      <c r="K793" t="s">
        <v>28</v>
      </c>
      <c r="L793">
        <v>274.2</v>
      </c>
      <c r="M793">
        <v>4.7619047620000003</v>
      </c>
      <c r="N793">
        <v>13.71</v>
      </c>
    </row>
    <row r="794" spans="1:14" x14ac:dyDescent="0.3">
      <c r="A794" t="s">
        <v>822</v>
      </c>
      <c r="B794" t="s">
        <v>37</v>
      </c>
      <c r="C794" t="s">
        <v>22</v>
      </c>
      <c r="D794" t="s">
        <v>17</v>
      </c>
      <c r="E794" t="s">
        <v>27</v>
      </c>
      <c r="F794">
        <v>97.37</v>
      </c>
      <c r="G794">
        <v>10</v>
      </c>
      <c r="H794">
        <v>1022.385</v>
      </c>
      <c r="I794" s="1">
        <v>43480</v>
      </c>
      <c r="J794" s="2">
        <v>0.57500000000000007</v>
      </c>
      <c r="K794" t="s">
        <v>28</v>
      </c>
      <c r="L794">
        <v>973.7</v>
      </c>
      <c r="M794">
        <v>4.7619047620000003</v>
      </c>
      <c r="N794">
        <v>48.685000000000002</v>
      </c>
    </row>
    <row r="795" spans="1:14" x14ac:dyDescent="0.3">
      <c r="A795" t="s">
        <v>823</v>
      </c>
      <c r="B795" t="s">
        <v>15</v>
      </c>
      <c r="C795" t="s">
        <v>16</v>
      </c>
      <c r="D795" t="s">
        <v>26</v>
      </c>
      <c r="E795" t="s">
        <v>23</v>
      </c>
      <c r="F795">
        <v>92.6</v>
      </c>
      <c r="G795">
        <v>7</v>
      </c>
      <c r="H795">
        <v>680.61</v>
      </c>
      <c r="I795" s="1">
        <v>43523</v>
      </c>
      <c r="J795" s="2">
        <v>0.53611111111111109</v>
      </c>
      <c r="K795" t="s">
        <v>28</v>
      </c>
      <c r="L795">
        <v>648.20000000000005</v>
      </c>
      <c r="M795">
        <v>4.7619047620000003</v>
      </c>
      <c r="N795">
        <v>32.409999999999997</v>
      </c>
    </row>
    <row r="796" spans="1:14" x14ac:dyDescent="0.3">
      <c r="A796" t="s">
        <v>824</v>
      </c>
      <c r="B796" t="s">
        <v>15</v>
      </c>
      <c r="C796" t="s">
        <v>22</v>
      </c>
      <c r="D796" t="s">
        <v>17</v>
      </c>
      <c r="E796" t="s">
        <v>23</v>
      </c>
      <c r="F796">
        <v>46.61</v>
      </c>
      <c r="G796">
        <v>2</v>
      </c>
      <c r="H796">
        <v>97.881</v>
      </c>
      <c r="I796" s="1">
        <v>43522</v>
      </c>
      <c r="J796" s="2">
        <v>0.51944444444444449</v>
      </c>
      <c r="K796" t="s">
        <v>28</v>
      </c>
      <c r="L796">
        <v>93.22</v>
      </c>
      <c r="M796">
        <v>4.7619047620000003</v>
      </c>
      <c r="N796">
        <v>4.6609999999999996</v>
      </c>
    </row>
    <row r="797" spans="1:14" x14ac:dyDescent="0.3">
      <c r="A797" t="s">
        <v>825</v>
      </c>
      <c r="B797" t="s">
        <v>37</v>
      </c>
      <c r="C797" t="s">
        <v>22</v>
      </c>
      <c r="D797" t="s">
        <v>26</v>
      </c>
      <c r="E797" t="s">
        <v>40</v>
      </c>
      <c r="F797">
        <v>27.18</v>
      </c>
      <c r="G797">
        <v>2</v>
      </c>
      <c r="H797">
        <v>57.078000000000003</v>
      </c>
      <c r="I797" s="1">
        <v>43539</v>
      </c>
      <c r="J797" s="2">
        <v>0.68472222222222223</v>
      </c>
      <c r="K797" t="s">
        <v>19</v>
      </c>
      <c r="L797">
        <v>54.36</v>
      </c>
      <c r="M797">
        <v>4.7619047620000003</v>
      </c>
      <c r="N797">
        <v>2.718</v>
      </c>
    </row>
    <row r="798" spans="1:14" x14ac:dyDescent="0.3">
      <c r="A798" t="s">
        <v>826</v>
      </c>
      <c r="B798" t="s">
        <v>21</v>
      </c>
      <c r="C798" t="s">
        <v>16</v>
      </c>
      <c r="D798" t="s">
        <v>17</v>
      </c>
      <c r="E798" t="s">
        <v>27</v>
      </c>
      <c r="F798">
        <v>60.87</v>
      </c>
      <c r="G798">
        <v>1</v>
      </c>
      <c r="H798">
        <v>63.913499999999999</v>
      </c>
      <c r="I798" s="1">
        <v>43489</v>
      </c>
      <c r="J798" s="2">
        <v>0.55833333333333335</v>
      </c>
      <c r="K798" t="s">
        <v>24</v>
      </c>
      <c r="L798">
        <v>60.87</v>
      </c>
      <c r="M798">
        <v>4.7619047620000003</v>
      </c>
      <c r="N798">
        <v>3.0434999999999999</v>
      </c>
    </row>
    <row r="799" spans="1:14" x14ac:dyDescent="0.3">
      <c r="A799" t="s">
        <v>827</v>
      </c>
      <c r="B799" t="s">
        <v>15</v>
      </c>
      <c r="C799" t="s">
        <v>16</v>
      </c>
      <c r="D799" t="s">
        <v>17</v>
      </c>
      <c r="E799" t="s">
        <v>31</v>
      </c>
      <c r="F799">
        <v>24.49</v>
      </c>
      <c r="G799">
        <v>10</v>
      </c>
      <c r="H799">
        <v>257.14499999999998</v>
      </c>
      <c r="I799" s="1">
        <v>43518</v>
      </c>
      <c r="J799" s="2">
        <v>0.63541666666666663</v>
      </c>
      <c r="K799" t="s">
        <v>24</v>
      </c>
      <c r="L799">
        <v>244.9</v>
      </c>
      <c r="M799">
        <v>4.7619047620000003</v>
      </c>
      <c r="N799">
        <v>12.244999999999999</v>
      </c>
    </row>
    <row r="800" spans="1:14" x14ac:dyDescent="0.3">
      <c r="A800" t="s">
        <v>828</v>
      </c>
      <c r="B800" t="s">
        <v>37</v>
      </c>
      <c r="C800" t="s">
        <v>22</v>
      </c>
      <c r="D800" t="s">
        <v>26</v>
      </c>
      <c r="E800" t="s">
        <v>18</v>
      </c>
      <c r="F800">
        <v>92.78</v>
      </c>
      <c r="G800">
        <v>1</v>
      </c>
      <c r="H800">
        <v>97.418999999999997</v>
      </c>
      <c r="I800" s="1">
        <v>43539</v>
      </c>
      <c r="J800" s="2">
        <v>0.4513888888888889</v>
      </c>
      <c r="K800" t="s">
        <v>28</v>
      </c>
      <c r="L800">
        <v>92.78</v>
      </c>
      <c r="M800">
        <v>4.7619047620000003</v>
      </c>
      <c r="N800">
        <v>4.6390000000000002</v>
      </c>
    </row>
    <row r="801" spans="1:14" x14ac:dyDescent="0.3">
      <c r="A801" t="s">
        <v>829</v>
      </c>
      <c r="B801" t="s">
        <v>21</v>
      </c>
      <c r="C801" t="s">
        <v>16</v>
      </c>
      <c r="D801" t="s">
        <v>26</v>
      </c>
      <c r="E801" t="s">
        <v>27</v>
      </c>
      <c r="F801">
        <v>86.69</v>
      </c>
      <c r="G801">
        <v>5</v>
      </c>
      <c r="H801">
        <v>455.1225</v>
      </c>
      <c r="I801" s="1">
        <v>43507</v>
      </c>
      <c r="J801" s="2">
        <v>0.77638888888888891</v>
      </c>
      <c r="K801" t="s">
        <v>19</v>
      </c>
      <c r="L801">
        <v>433.45</v>
      </c>
      <c r="M801">
        <v>4.7619047620000003</v>
      </c>
      <c r="N801">
        <v>21.672499999999999</v>
      </c>
    </row>
    <row r="802" spans="1:14" x14ac:dyDescent="0.3">
      <c r="A802" t="s">
        <v>830</v>
      </c>
      <c r="B802" t="s">
        <v>37</v>
      </c>
      <c r="C802" t="s">
        <v>22</v>
      </c>
      <c r="D802" t="s">
        <v>26</v>
      </c>
      <c r="E802" t="s">
        <v>31</v>
      </c>
      <c r="F802">
        <v>23.01</v>
      </c>
      <c r="G802">
        <v>6</v>
      </c>
      <c r="H802">
        <v>144.96299999999999</v>
      </c>
      <c r="I802" s="1">
        <v>43477</v>
      </c>
      <c r="J802" s="2">
        <v>0.69791666666666663</v>
      </c>
      <c r="K802" t="s">
        <v>19</v>
      </c>
      <c r="L802">
        <v>138.06</v>
      </c>
      <c r="M802">
        <v>4.7619047620000003</v>
      </c>
      <c r="N802">
        <v>6.9029999999999996</v>
      </c>
    </row>
    <row r="803" spans="1:14" x14ac:dyDescent="0.3">
      <c r="A803" t="s">
        <v>831</v>
      </c>
      <c r="B803" t="s">
        <v>21</v>
      </c>
      <c r="C803" t="s">
        <v>16</v>
      </c>
      <c r="D803" t="s">
        <v>17</v>
      </c>
      <c r="E803" t="s">
        <v>23</v>
      </c>
      <c r="F803">
        <v>30.2</v>
      </c>
      <c r="G803">
        <v>8</v>
      </c>
      <c r="H803">
        <v>253.68</v>
      </c>
      <c r="I803" s="1">
        <v>43527</v>
      </c>
      <c r="J803" s="2">
        <v>0.8125</v>
      </c>
      <c r="K803" t="s">
        <v>19</v>
      </c>
      <c r="L803">
        <v>241.6</v>
      </c>
      <c r="M803">
        <v>4.7619047620000003</v>
      </c>
      <c r="N803">
        <v>12.08</v>
      </c>
    </row>
    <row r="804" spans="1:14" x14ac:dyDescent="0.3">
      <c r="A804" t="s">
        <v>832</v>
      </c>
      <c r="B804" t="s">
        <v>21</v>
      </c>
      <c r="C804" t="s">
        <v>16</v>
      </c>
      <c r="D804" t="s">
        <v>26</v>
      </c>
      <c r="E804" t="s">
        <v>40</v>
      </c>
      <c r="F804">
        <v>67.39</v>
      </c>
      <c r="G804">
        <v>7</v>
      </c>
      <c r="H804">
        <v>495.31650000000002</v>
      </c>
      <c r="I804" s="1">
        <v>43547</v>
      </c>
      <c r="J804" s="2">
        <v>0.55763888888888891</v>
      </c>
      <c r="K804" t="s">
        <v>19</v>
      </c>
      <c r="L804">
        <v>471.73</v>
      </c>
      <c r="M804">
        <v>4.7619047620000003</v>
      </c>
      <c r="N804">
        <v>23.586500000000001</v>
      </c>
    </row>
    <row r="805" spans="1:14" x14ac:dyDescent="0.3">
      <c r="A805" t="s">
        <v>833</v>
      </c>
      <c r="B805" t="s">
        <v>15</v>
      </c>
      <c r="C805" t="s">
        <v>16</v>
      </c>
      <c r="D805" t="s">
        <v>17</v>
      </c>
      <c r="E805" t="s">
        <v>40</v>
      </c>
      <c r="F805">
        <v>48.96</v>
      </c>
      <c r="G805">
        <v>9</v>
      </c>
      <c r="H805">
        <v>462.67200000000003</v>
      </c>
      <c r="I805" s="1">
        <v>43528</v>
      </c>
      <c r="J805" s="2">
        <v>0.4770833333333333</v>
      </c>
      <c r="K805" t="s">
        <v>24</v>
      </c>
      <c r="L805">
        <v>440.64</v>
      </c>
      <c r="M805">
        <v>4.7619047620000003</v>
      </c>
      <c r="N805">
        <v>22.032</v>
      </c>
    </row>
    <row r="806" spans="1:14" x14ac:dyDescent="0.3">
      <c r="A806" t="s">
        <v>834</v>
      </c>
      <c r="B806" t="s">
        <v>37</v>
      </c>
      <c r="C806" t="s">
        <v>16</v>
      </c>
      <c r="D806" t="s">
        <v>17</v>
      </c>
      <c r="E806" t="s">
        <v>23</v>
      </c>
      <c r="F806">
        <v>75.59</v>
      </c>
      <c r="G806">
        <v>9</v>
      </c>
      <c r="H806">
        <v>714.32550000000003</v>
      </c>
      <c r="I806" s="1">
        <v>43519</v>
      </c>
      <c r="J806" s="2">
        <v>0.46666666666666662</v>
      </c>
      <c r="K806" t="s">
        <v>24</v>
      </c>
      <c r="L806">
        <v>680.31</v>
      </c>
      <c r="M806">
        <v>4.7619047620000003</v>
      </c>
      <c r="N806">
        <v>34.015500000000003</v>
      </c>
    </row>
    <row r="807" spans="1:14" x14ac:dyDescent="0.3">
      <c r="A807" t="s">
        <v>835</v>
      </c>
      <c r="B807" t="s">
        <v>15</v>
      </c>
      <c r="C807" t="s">
        <v>22</v>
      </c>
      <c r="D807" t="s">
        <v>17</v>
      </c>
      <c r="E807" t="s">
        <v>27</v>
      </c>
      <c r="F807">
        <v>77.47</v>
      </c>
      <c r="G807">
        <v>4</v>
      </c>
      <c r="H807">
        <v>325.37400000000002</v>
      </c>
      <c r="I807" s="1">
        <v>43541</v>
      </c>
      <c r="J807" s="2">
        <v>0.69166666666666676</v>
      </c>
      <c r="K807" t="s">
        <v>24</v>
      </c>
      <c r="L807">
        <v>309.88</v>
      </c>
      <c r="M807">
        <v>4.7619047620000003</v>
      </c>
      <c r="N807">
        <v>15.494</v>
      </c>
    </row>
    <row r="808" spans="1:14" x14ac:dyDescent="0.3">
      <c r="A808" t="s">
        <v>836</v>
      </c>
      <c r="B808" t="s">
        <v>15</v>
      </c>
      <c r="C808" t="s">
        <v>22</v>
      </c>
      <c r="D808" t="s">
        <v>17</v>
      </c>
      <c r="E808" t="s">
        <v>31</v>
      </c>
      <c r="F808">
        <v>93.18</v>
      </c>
      <c r="G808">
        <v>2</v>
      </c>
      <c r="H808">
        <v>195.678</v>
      </c>
      <c r="I808" s="1">
        <v>43481</v>
      </c>
      <c r="J808" s="2">
        <v>0.77847222222222223</v>
      </c>
      <c r="K808" t="s">
        <v>28</v>
      </c>
      <c r="L808">
        <v>186.36</v>
      </c>
      <c r="M808">
        <v>4.7619047620000003</v>
      </c>
      <c r="N808">
        <v>9.3179999999999996</v>
      </c>
    </row>
    <row r="809" spans="1:14" x14ac:dyDescent="0.3">
      <c r="A809" t="s">
        <v>837</v>
      </c>
      <c r="B809" t="s">
        <v>15</v>
      </c>
      <c r="C809" t="s">
        <v>22</v>
      </c>
      <c r="D809" t="s">
        <v>17</v>
      </c>
      <c r="E809" t="s">
        <v>23</v>
      </c>
      <c r="F809">
        <v>50.23</v>
      </c>
      <c r="G809">
        <v>4</v>
      </c>
      <c r="H809">
        <v>210.96600000000001</v>
      </c>
      <c r="I809" s="1">
        <v>43473</v>
      </c>
      <c r="J809" s="2">
        <v>0.71666666666666667</v>
      </c>
      <c r="K809" t="s">
        <v>24</v>
      </c>
      <c r="L809">
        <v>200.92</v>
      </c>
      <c r="M809">
        <v>4.7619047620000003</v>
      </c>
      <c r="N809">
        <v>10.045999999999999</v>
      </c>
    </row>
    <row r="810" spans="1:14" x14ac:dyDescent="0.3">
      <c r="A810" t="s">
        <v>838</v>
      </c>
      <c r="B810" t="s">
        <v>37</v>
      </c>
      <c r="C810" t="s">
        <v>22</v>
      </c>
      <c r="D810" t="s">
        <v>17</v>
      </c>
      <c r="E810" t="s">
        <v>18</v>
      </c>
      <c r="F810">
        <v>17.75</v>
      </c>
      <c r="G810">
        <v>1</v>
      </c>
      <c r="H810">
        <v>18.637499999999999</v>
      </c>
      <c r="I810" s="1">
        <v>43479</v>
      </c>
      <c r="J810" s="2">
        <v>0.44305555555555554</v>
      </c>
      <c r="K810" t="s">
        <v>24</v>
      </c>
      <c r="L810">
        <v>17.75</v>
      </c>
      <c r="M810">
        <v>4.7619047620000003</v>
      </c>
      <c r="N810">
        <v>0.88749999999999996</v>
      </c>
    </row>
    <row r="811" spans="1:14" x14ac:dyDescent="0.3">
      <c r="A811" t="s">
        <v>839</v>
      </c>
      <c r="B811" t="s">
        <v>21</v>
      </c>
      <c r="C811" t="s">
        <v>22</v>
      </c>
      <c r="D811" t="s">
        <v>17</v>
      </c>
      <c r="E811" t="s">
        <v>40</v>
      </c>
      <c r="F811">
        <v>62.18</v>
      </c>
      <c r="G811">
        <v>10</v>
      </c>
      <c r="H811">
        <v>652.89</v>
      </c>
      <c r="I811" s="1">
        <v>43496</v>
      </c>
      <c r="J811" s="2">
        <v>0.43958333333333338</v>
      </c>
      <c r="K811" t="s">
        <v>19</v>
      </c>
      <c r="L811">
        <v>621.79999999999995</v>
      </c>
      <c r="M811">
        <v>4.7619047620000003</v>
      </c>
      <c r="N811">
        <v>31.09</v>
      </c>
    </row>
    <row r="812" spans="1:14" x14ac:dyDescent="0.3">
      <c r="A812" t="s">
        <v>840</v>
      </c>
      <c r="B812" t="s">
        <v>37</v>
      </c>
      <c r="C812" t="s">
        <v>22</v>
      </c>
      <c r="D812" t="s">
        <v>26</v>
      </c>
      <c r="E812" t="s">
        <v>18</v>
      </c>
      <c r="F812">
        <v>10.75</v>
      </c>
      <c r="G812">
        <v>8</v>
      </c>
      <c r="H812">
        <v>90.3</v>
      </c>
      <c r="I812" s="1">
        <v>43539</v>
      </c>
      <c r="J812" s="2">
        <v>0.60972222222222217</v>
      </c>
      <c r="K812" t="s">
        <v>19</v>
      </c>
      <c r="L812">
        <v>86</v>
      </c>
      <c r="M812">
        <v>4.7619047620000003</v>
      </c>
      <c r="N812">
        <v>4.3</v>
      </c>
    </row>
    <row r="813" spans="1:14" x14ac:dyDescent="0.3">
      <c r="A813" t="s">
        <v>841</v>
      </c>
      <c r="B813" t="s">
        <v>15</v>
      </c>
      <c r="C813" t="s">
        <v>22</v>
      </c>
      <c r="D813" t="s">
        <v>17</v>
      </c>
      <c r="E813" t="s">
        <v>23</v>
      </c>
      <c r="F813">
        <v>40.26</v>
      </c>
      <c r="G813">
        <v>10</v>
      </c>
      <c r="H813">
        <v>422.73</v>
      </c>
      <c r="I813" s="1">
        <v>43520</v>
      </c>
      <c r="J813" s="2">
        <v>0.75416666666666676</v>
      </c>
      <c r="K813" t="s">
        <v>28</v>
      </c>
      <c r="L813">
        <v>402.6</v>
      </c>
      <c r="M813">
        <v>4.7619047620000003</v>
      </c>
      <c r="N813">
        <v>20.13</v>
      </c>
    </row>
    <row r="814" spans="1:14" x14ac:dyDescent="0.3">
      <c r="A814" t="s">
        <v>842</v>
      </c>
      <c r="B814" t="s">
        <v>21</v>
      </c>
      <c r="C814" t="s">
        <v>16</v>
      </c>
      <c r="D814" t="s">
        <v>17</v>
      </c>
      <c r="E814" t="s">
        <v>31</v>
      </c>
      <c r="F814">
        <v>64.97</v>
      </c>
      <c r="G814">
        <v>5</v>
      </c>
      <c r="H814">
        <v>341.09249999999997</v>
      </c>
      <c r="I814" s="1">
        <v>43504</v>
      </c>
      <c r="J814" s="2">
        <v>0.53611111111111109</v>
      </c>
      <c r="K814" t="s">
        <v>28</v>
      </c>
      <c r="L814">
        <v>324.85000000000002</v>
      </c>
      <c r="M814">
        <v>4.7619047620000003</v>
      </c>
      <c r="N814">
        <v>16.2425</v>
      </c>
    </row>
    <row r="815" spans="1:14" x14ac:dyDescent="0.3">
      <c r="A815" t="s">
        <v>843</v>
      </c>
      <c r="B815" t="s">
        <v>15</v>
      </c>
      <c r="C815" t="s">
        <v>22</v>
      </c>
      <c r="D815" t="s">
        <v>26</v>
      </c>
      <c r="E815" t="s">
        <v>23</v>
      </c>
      <c r="F815">
        <v>95.15</v>
      </c>
      <c r="G815">
        <v>1</v>
      </c>
      <c r="H815">
        <v>99.907499999999999</v>
      </c>
      <c r="I815" s="1">
        <v>43546</v>
      </c>
      <c r="J815" s="2">
        <v>0.58333333333333337</v>
      </c>
      <c r="K815" t="s">
        <v>24</v>
      </c>
      <c r="L815">
        <v>95.15</v>
      </c>
      <c r="M815">
        <v>4.7619047620000003</v>
      </c>
      <c r="N815">
        <v>4.7575000000000003</v>
      </c>
    </row>
    <row r="816" spans="1:14" x14ac:dyDescent="0.3">
      <c r="A816" t="s">
        <v>844</v>
      </c>
      <c r="B816" t="s">
        <v>15</v>
      </c>
      <c r="C816" t="s">
        <v>16</v>
      </c>
      <c r="D816" t="s">
        <v>17</v>
      </c>
      <c r="E816" t="s">
        <v>23</v>
      </c>
      <c r="F816">
        <v>48.62</v>
      </c>
      <c r="G816">
        <v>8</v>
      </c>
      <c r="H816">
        <v>408.40800000000002</v>
      </c>
      <c r="I816" s="1">
        <v>43489</v>
      </c>
      <c r="J816" s="2">
        <v>0.45624999999999999</v>
      </c>
      <c r="K816" t="s">
        <v>24</v>
      </c>
      <c r="L816">
        <v>388.96</v>
      </c>
      <c r="M816">
        <v>4.7619047620000003</v>
      </c>
      <c r="N816">
        <v>19.448</v>
      </c>
    </row>
    <row r="817" spans="1:14" x14ac:dyDescent="0.3">
      <c r="A817" t="s">
        <v>845</v>
      </c>
      <c r="B817" t="s">
        <v>37</v>
      </c>
      <c r="C817" t="s">
        <v>22</v>
      </c>
      <c r="D817" t="s">
        <v>17</v>
      </c>
      <c r="E817" t="s">
        <v>38</v>
      </c>
      <c r="F817">
        <v>53.21</v>
      </c>
      <c r="G817">
        <v>8</v>
      </c>
      <c r="H817">
        <v>446.964</v>
      </c>
      <c r="I817" s="1">
        <v>43538</v>
      </c>
      <c r="J817" s="2">
        <v>0.69791666666666663</v>
      </c>
      <c r="K817" t="s">
        <v>19</v>
      </c>
      <c r="L817">
        <v>425.68</v>
      </c>
      <c r="M817">
        <v>4.7619047620000003</v>
      </c>
      <c r="N817">
        <v>21.283999999999999</v>
      </c>
    </row>
    <row r="818" spans="1:14" x14ac:dyDescent="0.3">
      <c r="A818" t="s">
        <v>846</v>
      </c>
      <c r="B818" t="s">
        <v>21</v>
      </c>
      <c r="C818" t="s">
        <v>22</v>
      </c>
      <c r="D818" t="s">
        <v>17</v>
      </c>
      <c r="E818" t="s">
        <v>40</v>
      </c>
      <c r="F818">
        <v>45.44</v>
      </c>
      <c r="G818">
        <v>7</v>
      </c>
      <c r="H818">
        <v>333.98399999999998</v>
      </c>
      <c r="I818" s="1">
        <v>43488</v>
      </c>
      <c r="J818" s="2">
        <v>0.46875</v>
      </c>
      <c r="K818" t="s">
        <v>24</v>
      </c>
      <c r="L818">
        <v>318.08</v>
      </c>
      <c r="M818">
        <v>4.7619047620000003</v>
      </c>
      <c r="N818">
        <v>15.904</v>
      </c>
    </row>
    <row r="819" spans="1:14" x14ac:dyDescent="0.3">
      <c r="A819" t="s">
        <v>847</v>
      </c>
      <c r="B819" t="s">
        <v>15</v>
      </c>
      <c r="C819" t="s">
        <v>22</v>
      </c>
      <c r="D819" t="s">
        <v>26</v>
      </c>
      <c r="E819" t="s">
        <v>38</v>
      </c>
      <c r="F819">
        <v>33.880000000000003</v>
      </c>
      <c r="G819">
        <v>8</v>
      </c>
      <c r="H819">
        <v>284.59199999999998</v>
      </c>
      <c r="I819" s="1">
        <v>43484</v>
      </c>
      <c r="J819" s="2">
        <v>0.8534722222222223</v>
      </c>
      <c r="K819" t="s">
        <v>19</v>
      </c>
      <c r="L819">
        <v>271.04000000000002</v>
      </c>
      <c r="M819">
        <v>4.7619047620000003</v>
      </c>
      <c r="N819">
        <v>13.552</v>
      </c>
    </row>
    <row r="820" spans="1:14" x14ac:dyDescent="0.3">
      <c r="A820" t="s">
        <v>848</v>
      </c>
      <c r="B820" t="s">
        <v>37</v>
      </c>
      <c r="C820" t="s">
        <v>16</v>
      </c>
      <c r="D820" t="s">
        <v>26</v>
      </c>
      <c r="E820" t="s">
        <v>18</v>
      </c>
      <c r="F820">
        <v>96.16</v>
      </c>
      <c r="G820">
        <v>4</v>
      </c>
      <c r="H820">
        <v>403.87200000000001</v>
      </c>
      <c r="I820" s="1">
        <v>43492</v>
      </c>
      <c r="J820" s="2">
        <v>0.8354166666666667</v>
      </c>
      <c r="K820" t="s">
        <v>28</v>
      </c>
      <c r="L820">
        <v>384.64</v>
      </c>
      <c r="M820">
        <v>4.7619047620000003</v>
      </c>
      <c r="N820">
        <v>19.231999999999999</v>
      </c>
    </row>
    <row r="821" spans="1:14" x14ac:dyDescent="0.3">
      <c r="A821" t="s">
        <v>849</v>
      </c>
      <c r="B821" t="s">
        <v>37</v>
      </c>
      <c r="C821" t="s">
        <v>16</v>
      </c>
      <c r="D821" t="s">
        <v>26</v>
      </c>
      <c r="E821" t="s">
        <v>38</v>
      </c>
      <c r="F821">
        <v>47.16</v>
      </c>
      <c r="G821">
        <v>5</v>
      </c>
      <c r="H821">
        <v>247.59</v>
      </c>
      <c r="I821" s="1">
        <v>43499</v>
      </c>
      <c r="J821" s="2">
        <v>0.60763888888888895</v>
      </c>
      <c r="K821" t="s">
        <v>28</v>
      </c>
      <c r="L821">
        <v>235.8</v>
      </c>
      <c r="M821">
        <v>4.7619047620000003</v>
      </c>
      <c r="N821">
        <v>11.79</v>
      </c>
    </row>
    <row r="822" spans="1:14" x14ac:dyDescent="0.3">
      <c r="A822" t="s">
        <v>850</v>
      </c>
      <c r="B822" t="s">
        <v>37</v>
      </c>
      <c r="C822" t="s">
        <v>22</v>
      </c>
      <c r="D822" t="s">
        <v>26</v>
      </c>
      <c r="E822" t="s">
        <v>23</v>
      </c>
      <c r="F822">
        <v>52.89</v>
      </c>
      <c r="G822">
        <v>4</v>
      </c>
      <c r="H822">
        <v>222.13800000000001</v>
      </c>
      <c r="I822" s="1">
        <v>43549</v>
      </c>
      <c r="J822" s="2">
        <v>0.68888888888888899</v>
      </c>
      <c r="K822" t="s">
        <v>19</v>
      </c>
      <c r="L822">
        <v>211.56</v>
      </c>
      <c r="M822">
        <v>4.7619047620000003</v>
      </c>
      <c r="N822">
        <v>10.577999999999999</v>
      </c>
    </row>
    <row r="823" spans="1:14" x14ac:dyDescent="0.3">
      <c r="A823" t="s">
        <v>851</v>
      </c>
      <c r="B823" t="s">
        <v>15</v>
      </c>
      <c r="C823" t="s">
        <v>16</v>
      </c>
      <c r="D823" t="s">
        <v>17</v>
      </c>
      <c r="E823" t="s">
        <v>27</v>
      </c>
      <c r="F823">
        <v>47.68</v>
      </c>
      <c r="G823">
        <v>2</v>
      </c>
      <c r="H823">
        <v>100.128</v>
      </c>
      <c r="I823" s="1">
        <v>43520</v>
      </c>
      <c r="J823" s="2">
        <v>0.4236111111111111</v>
      </c>
      <c r="K823" t="s">
        <v>28</v>
      </c>
      <c r="L823">
        <v>95.36</v>
      </c>
      <c r="M823">
        <v>4.7619047620000003</v>
      </c>
      <c r="N823">
        <v>4.7679999999999998</v>
      </c>
    </row>
    <row r="824" spans="1:14" x14ac:dyDescent="0.3">
      <c r="A824" t="s">
        <v>852</v>
      </c>
      <c r="B824" t="s">
        <v>21</v>
      </c>
      <c r="C824" t="s">
        <v>16</v>
      </c>
      <c r="D824" t="s">
        <v>26</v>
      </c>
      <c r="E824" t="s">
        <v>31</v>
      </c>
      <c r="F824">
        <v>10.17</v>
      </c>
      <c r="G824">
        <v>1</v>
      </c>
      <c r="H824">
        <v>10.6785</v>
      </c>
      <c r="I824" s="1">
        <v>43503</v>
      </c>
      <c r="J824" s="2">
        <v>0.59375</v>
      </c>
      <c r="K824" t="s">
        <v>24</v>
      </c>
      <c r="L824">
        <v>10.17</v>
      </c>
      <c r="M824">
        <v>4.7619047620000003</v>
      </c>
      <c r="N824">
        <v>0.50849999999999995</v>
      </c>
    </row>
    <row r="825" spans="1:14" x14ac:dyDescent="0.3">
      <c r="A825" t="s">
        <v>853</v>
      </c>
      <c r="B825" t="s">
        <v>15</v>
      </c>
      <c r="C825" t="s">
        <v>22</v>
      </c>
      <c r="D825" t="s">
        <v>17</v>
      </c>
      <c r="E825" t="s">
        <v>18</v>
      </c>
      <c r="F825">
        <v>68.709999999999994</v>
      </c>
      <c r="G825">
        <v>3</v>
      </c>
      <c r="H825">
        <v>216.4365</v>
      </c>
      <c r="I825" s="1">
        <v>43528</v>
      </c>
      <c r="J825" s="2">
        <v>0.4201388888888889</v>
      </c>
      <c r="K825" t="s">
        <v>24</v>
      </c>
      <c r="L825">
        <v>206.13</v>
      </c>
      <c r="M825">
        <v>4.7619047620000003</v>
      </c>
      <c r="N825">
        <v>10.3065</v>
      </c>
    </row>
    <row r="826" spans="1:14" x14ac:dyDescent="0.3">
      <c r="A826" t="s">
        <v>854</v>
      </c>
      <c r="B826" t="s">
        <v>37</v>
      </c>
      <c r="C826" t="s">
        <v>16</v>
      </c>
      <c r="D826" t="s">
        <v>17</v>
      </c>
      <c r="E826" t="s">
        <v>31</v>
      </c>
      <c r="F826">
        <v>60.08</v>
      </c>
      <c r="G826">
        <v>7</v>
      </c>
      <c r="H826">
        <v>441.58800000000002</v>
      </c>
      <c r="I826" s="1">
        <v>43510</v>
      </c>
      <c r="J826" s="2">
        <v>0.48333333333333334</v>
      </c>
      <c r="K826" t="s">
        <v>28</v>
      </c>
      <c r="L826">
        <v>420.56</v>
      </c>
      <c r="M826">
        <v>4.7619047620000003</v>
      </c>
      <c r="N826">
        <v>21.027999999999999</v>
      </c>
    </row>
    <row r="827" spans="1:14" x14ac:dyDescent="0.3">
      <c r="A827" t="s">
        <v>855</v>
      </c>
      <c r="B827" t="s">
        <v>15</v>
      </c>
      <c r="C827" t="s">
        <v>16</v>
      </c>
      <c r="D827" t="s">
        <v>17</v>
      </c>
      <c r="E827" t="s">
        <v>31</v>
      </c>
      <c r="F827">
        <v>22.01</v>
      </c>
      <c r="G827">
        <v>4</v>
      </c>
      <c r="H827">
        <v>92.441999999999993</v>
      </c>
      <c r="I827" s="1">
        <v>43494</v>
      </c>
      <c r="J827" s="2">
        <v>0.76041666666666663</v>
      </c>
      <c r="K827" t="s">
        <v>28</v>
      </c>
      <c r="L827">
        <v>88.04</v>
      </c>
      <c r="M827">
        <v>4.7619047620000003</v>
      </c>
      <c r="N827">
        <v>4.4020000000000001</v>
      </c>
    </row>
    <row r="828" spans="1:14" x14ac:dyDescent="0.3">
      <c r="A828" t="s">
        <v>856</v>
      </c>
      <c r="B828" t="s">
        <v>37</v>
      </c>
      <c r="C828" t="s">
        <v>16</v>
      </c>
      <c r="D828" t="s">
        <v>17</v>
      </c>
      <c r="E828" t="s">
        <v>18</v>
      </c>
      <c r="F828">
        <v>72.11</v>
      </c>
      <c r="G828">
        <v>9</v>
      </c>
      <c r="H828">
        <v>681.43949999999995</v>
      </c>
      <c r="I828" s="1">
        <v>43493</v>
      </c>
      <c r="J828" s="2">
        <v>0.57847222222222217</v>
      </c>
      <c r="K828" t="s">
        <v>28</v>
      </c>
      <c r="L828">
        <v>648.99</v>
      </c>
      <c r="M828">
        <v>4.7619047620000003</v>
      </c>
      <c r="N828">
        <v>32.4495</v>
      </c>
    </row>
    <row r="829" spans="1:14" x14ac:dyDescent="0.3">
      <c r="A829" t="s">
        <v>857</v>
      </c>
      <c r="B829" t="s">
        <v>15</v>
      </c>
      <c r="C829" t="s">
        <v>16</v>
      </c>
      <c r="D829" t="s">
        <v>26</v>
      </c>
      <c r="E829" t="s">
        <v>40</v>
      </c>
      <c r="F829">
        <v>41.28</v>
      </c>
      <c r="G829">
        <v>3</v>
      </c>
      <c r="H829">
        <v>130.03200000000001</v>
      </c>
      <c r="I829" s="1">
        <v>43550</v>
      </c>
      <c r="J829" s="2">
        <v>0.77569444444444446</v>
      </c>
      <c r="K829" t="s">
        <v>28</v>
      </c>
      <c r="L829">
        <v>123.84</v>
      </c>
      <c r="M829">
        <v>4.7619047620000003</v>
      </c>
      <c r="N829">
        <v>6.1920000000000002</v>
      </c>
    </row>
    <row r="830" spans="1:14" x14ac:dyDescent="0.3">
      <c r="A830" t="s">
        <v>858</v>
      </c>
      <c r="B830" t="s">
        <v>21</v>
      </c>
      <c r="C830" t="s">
        <v>22</v>
      </c>
      <c r="D830" t="s">
        <v>26</v>
      </c>
      <c r="E830" t="s">
        <v>23</v>
      </c>
      <c r="F830">
        <v>64.95</v>
      </c>
      <c r="G830">
        <v>10</v>
      </c>
      <c r="H830">
        <v>681.97500000000002</v>
      </c>
      <c r="I830" s="1">
        <v>43548</v>
      </c>
      <c r="J830" s="2">
        <v>0.76874999999999993</v>
      </c>
      <c r="K830" t="s">
        <v>24</v>
      </c>
      <c r="L830">
        <v>649.5</v>
      </c>
      <c r="M830">
        <v>4.7619047620000003</v>
      </c>
      <c r="N830">
        <v>32.475000000000001</v>
      </c>
    </row>
    <row r="831" spans="1:14" x14ac:dyDescent="0.3">
      <c r="A831" t="s">
        <v>859</v>
      </c>
      <c r="B831" t="s">
        <v>15</v>
      </c>
      <c r="C831" t="s">
        <v>16</v>
      </c>
      <c r="D831" t="s">
        <v>17</v>
      </c>
      <c r="E831" t="s">
        <v>23</v>
      </c>
      <c r="F831">
        <v>74.22</v>
      </c>
      <c r="G831">
        <v>10</v>
      </c>
      <c r="H831">
        <v>779.31</v>
      </c>
      <c r="I831" s="1">
        <v>43466</v>
      </c>
      <c r="J831" s="2">
        <v>0.61249999999999993</v>
      </c>
      <c r="K831" t="s">
        <v>28</v>
      </c>
      <c r="L831">
        <v>742.2</v>
      </c>
      <c r="M831">
        <v>4.7619047620000003</v>
      </c>
      <c r="N831">
        <v>37.11</v>
      </c>
    </row>
    <row r="832" spans="1:14" x14ac:dyDescent="0.3">
      <c r="A832" t="s">
        <v>860</v>
      </c>
      <c r="B832" t="s">
        <v>15</v>
      </c>
      <c r="C832" t="s">
        <v>22</v>
      </c>
      <c r="D832" t="s">
        <v>26</v>
      </c>
      <c r="E832" t="s">
        <v>23</v>
      </c>
      <c r="F832">
        <v>10.56</v>
      </c>
      <c r="G832">
        <v>8</v>
      </c>
      <c r="H832">
        <v>88.703999999999994</v>
      </c>
      <c r="I832" s="1">
        <v>43489</v>
      </c>
      <c r="J832" s="2">
        <v>0.73819444444444438</v>
      </c>
      <c r="K832" t="s">
        <v>24</v>
      </c>
      <c r="L832">
        <v>84.48</v>
      </c>
      <c r="M832">
        <v>4.7619047620000003</v>
      </c>
      <c r="N832">
        <v>4.2240000000000002</v>
      </c>
    </row>
    <row r="833" spans="1:14" x14ac:dyDescent="0.3">
      <c r="A833" t="s">
        <v>861</v>
      </c>
      <c r="B833" t="s">
        <v>37</v>
      </c>
      <c r="C833" t="s">
        <v>22</v>
      </c>
      <c r="D833" t="s">
        <v>26</v>
      </c>
      <c r="E833" t="s">
        <v>18</v>
      </c>
      <c r="F833">
        <v>62.57</v>
      </c>
      <c r="G833">
        <v>4</v>
      </c>
      <c r="H833">
        <v>262.79399999999998</v>
      </c>
      <c r="I833" s="1">
        <v>43521</v>
      </c>
      <c r="J833" s="2">
        <v>0.77569444444444446</v>
      </c>
      <c r="K833" t="s">
        <v>24</v>
      </c>
      <c r="L833">
        <v>250.28</v>
      </c>
      <c r="M833">
        <v>4.7619047620000003</v>
      </c>
      <c r="N833">
        <v>12.513999999999999</v>
      </c>
    </row>
    <row r="834" spans="1:14" x14ac:dyDescent="0.3">
      <c r="A834" t="s">
        <v>862</v>
      </c>
      <c r="B834" t="s">
        <v>37</v>
      </c>
      <c r="C834" t="s">
        <v>16</v>
      </c>
      <c r="D834" t="s">
        <v>17</v>
      </c>
      <c r="E834" t="s">
        <v>31</v>
      </c>
      <c r="F834">
        <v>11.85</v>
      </c>
      <c r="G834">
        <v>8</v>
      </c>
      <c r="H834">
        <v>99.54</v>
      </c>
      <c r="I834" s="1">
        <v>43474</v>
      </c>
      <c r="J834" s="2">
        <v>0.69027777777777777</v>
      </c>
      <c r="K834" t="s">
        <v>24</v>
      </c>
      <c r="L834">
        <v>94.8</v>
      </c>
      <c r="M834">
        <v>4.7619047620000003</v>
      </c>
      <c r="N834">
        <v>4.74</v>
      </c>
    </row>
    <row r="835" spans="1:14" x14ac:dyDescent="0.3">
      <c r="A835" t="s">
        <v>863</v>
      </c>
      <c r="B835" t="s">
        <v>15</v>
      </c>
      <c r="C835" t="s">
        <v>16</v>
      </c>
      <c r="D835" t="s">
        <v>26</v>
      </c>
      <c r="E835" t="s">
        <v>18</v>
      </c>
      <c r="F835">
        <v>91.3</v>
      </c>
      <c r="G835">
        <v>1</v>
      </c>
      <c r="H835">
        <v>95.864999999999995</v>
      </c>
      <c r="I835" s="1">
        <v>43510</v>
      </c>
      <c r="J835" s="2">
        <v>0.61249999999999993</v>
      </c>
      <c r="K835" t="s">
        <v>19</v>
      </c>
      <c r="L835">
        <v>91.3</v>
      </c>
      <c r="M835">
        <v>4.7619047620000003</v>
      </c>
      <c r="N835">
        <v>4.5650000000000004</v>
      </c>
    </row>
    <row r="836" spans="1:14" x14ac:dyDescent="0.3">
      <c r="A836" t="s">
        <v>864</v>
      </c>
      <c r="B836" t="s">
        <v>37</v>
      </c>
      <c r="C836" t="s">
        <v>16</v>
      </c>
      <c r="D836" t="s">
        <v>17</v>
      </c>
      <c r="E836" t="s">
        <v>27</v>
      </c>
      <c r="F836">
        <v>40.729999999999997</v>
      </c>
      <c r="G836">
        <v>7</v>
      </c>
      <c r="H836">
        <v>299.3655</v>
      </c>
      <c r="I836" s="1">
        <v>43536</v>
      </c>
      <c r="J836" s="2">
        <v>0.45902777777777781</v>
      </c>
      <c r="K836" t="s">
        <v>19</v>
      </c>
      <c r="L836">
        <v>285.11</v>
      </c>
      <c r="M836">
        <v>4.7619047620000003</v>
      </c>
      <c r="N836">
        <v>14.2555</v>
      </c>
    </row>
    <row r="837" spans="1:14" x14ac:dyDescent="0.3">
      <c r="A837" t="s">
        <v>865</v>
      </c>
      <c r="B837" t="s">
        <v>15</v>
      </c>
      <c r="C837" t="s">
        <v>22</v>
      </c>
      <c r="D837" t="s">
        <v>26</v>
      </c>
      <c r="E837" t="s">
        <v>40</v>
      </c>
      <c r="F837">
        <v>52.38</v>
      </c>
      <c r="G837">
        <v>1</v>
      </c>
      <c r="H837">
        <v>54.999000000000002</v>
      </c>
      <c r="I837" s="1">
        <v>43550</v>
      </c>
      <c r="J837" s="2">
        <v>0.8222222222222223</v>
      </c>
      <c r="K837" t="s">
        <v>24</v>
      </c>
      <c r="L837">
        <v>52.38</v>
      </c>
      <c r="M837">
        <v>4.7619047620000003</v>
      </c>
      <c r="N837">
        <v>2.6190000000000002</v>
      </c>
    </row>
    <row r="838" spans="1:14" x14ac:dyDescent="0.3">
      <c r="A838" t="s">
        <v>866</v>
      </c>
      <c r="B838" t="s">
        <v>15</v>
      </c>
      <c r="C838" t="s">
        <v>16</v>
      </c>
      <c r="D838" t="s">
        <v>26</v>
      </c>
      <c r="E838" t="s">
        <v>40</v>
      </c>
      <c r="F838">
        <v>38.54</v>
      </c>
      <c r="G838">
        <v>5</v>
      </c>
      <c r="H838">
        <v>202.33500000000001</v>
      </c>
      <c r="I838" s="1">
        <v>43474</v>
      </c>
      <c r="J838" s="2">
        <v>0.56527777777777777</v>
      </c>
      <c r="K838" t="s">
        <v>19</v>
      </c>
      <c r="L838">
        <v>192.7</v>
      </c>
      <c r="M838">
        <v>4.7619047620000003</v>
      </c>
      <c r="N838">
        <v>9.6349999999999998</v>
      </c>
    </row>
    <row r="839" spans="1:14" x14ac:dyDescent="0.3">
      <c r="A839" t="s">
        <v>867</v>
      </c>
      <c r="B839" t="s">
        <v>37</v>
      </c>
      <c r="C839" t="s">
        <v>22</v>
      </c>
      <c r="D839" t="s">
        <v>26</v>
      </c>
      <c r="E839" t="s">
        <v>31</v>
      </c>
      <c r="F839">
        <v>44.63</v>
      </c>
      <c r="G839">
        <v>6</v>
      </c>
      <c r="H839">
        <v>281.16899999999998</v>
      </c>
      <c r="I839" s="1">
        <v>43467</v>
      </c>
      <c r="J839" s="2">
        <v>0.83888888888888891</v>
      </c>
      <c r="K839" t="s">
        <v>28</v>
      </c>
      <c r="L839">
        <v>267.77999999999997</v>
      </c>
      <c r="M839">
        <v>4.7619047620000003</v>
      </c>
      <c r="N839">
        <v>13.388999999999999</v>
      </c>
    </row>
    <row r="840" spans="1:14" x14ac:dyDescent="0.3">
      <c r="A840" t="s">
        <v>868</v>
      </c>
      <c r="B840" t="s">
        <v>21</v>
      </c>
      <c r="C840" t="s">
        <v>22</v>
      </c>
      <c r="D840" t="s">
        <v>26</v>
      </c>
      <c r="E840" t="s">
        <v>23</v>
      </c>
      <c r="F840">
        <v>55.87</v>
      </c>
      <c r="G840">
        <v>10</v>
      </c>
      <c r="H840">
        <v>586.63499999999999</v>
      </c>
      <c r="I840" s="1">
        <v>43480</v>
      </c>
      <c r="J840" s="2">
        <v>0.62569444444444444</v>
      </c>
      <c r="K840" t="s">
        <v>24</v>
      </c>
      <c r="L840">
        <v>558.70000000000005</v>
      </c>
      <c r="M840">
        <v>4.7619047620000003</v>
      </c>
      <c r="N840">
        <v>27.934999999999999</v>
      </c>
    </row>
    <row r="841" spans="1:14" x14ac:dyDescent="0.3">
      <c r="A841" t="s">
        <v>869</v>
      </c>
      <c r="B841" t="s">
        <v>21</v>
      </c>
      <c r="C841" t="s">
        <v>16</v>
      </c>
      <c r="D841" t="s">
        <v>17</v>
      </c>
      <c r="E841" t="s">
        <v>31</v>
      </c>
      <c r="F841">
        <v>29.22</v>
      </c>
      <c r="G841">
        <v>6</v>
      </c>
      <c r="H841">
        <v>184.08600000000001</v>
      </c>
      <c r="I841" s="1">
        <v>43466</v>
      </c>
      <c r="J841" s="2">
        <v>0.4861111111111111</v>
      </c>
      <c r="K841" t="s">
        <v>19</v>
      </c>
      <c r="L841">
        <v>175.32</v>
      </c>
      <c r="M841">
        <v>4.7619047620000003</v>
      </c>
      <c r="N841">
        <v>8.766</v>
      </c>
    </row>
    <row r="842" spans="1:14" x14ac:dyDescent="0.3">
      <c r="A842" t="s">
        <v>870</v>
      </c>
      <c r="B842" t="s">
        <v>15</v>
      </c>
      <c r="C842" t="s">
        <v>22</v>
      </c>
      <c r="D842" t="s">
        <v>26</v>
      </c>
      <c r="E842" t="s">
        <v>40</v>
      </c>
      <c r="F842">
        <v>51.94</v>
      </c>
      <c r="G842">
        <v>3</v>
      </c>
      <c r="H842">
        <v>163.61099999999999</v>
      </c>
      <c r="I842" s="1">
        <v>43511</v>
      </c>
      <c r="J842" s="2">
        <v>0.63958333333333328</v>
      </c>
      <c r="K842" t="s">
        <v>24</v>
      </c>
      <c r="L842">
        <v>155.82</v>
      </c>
      <c r="M842">
        <v>4.7619047620000003</v>
      </c>
      <c r="N842">
        <v>7.7910000000000004</v>
      </c>
    </row>
    <row r="843" spans="1:14" x14ac:dyDescent="0.3">
      <c r="A843" t="s">
        <v>871</v>
      </c>
      <c r="B843" t="s">
        <v>37</v>
      </c>
      <c r="C843" t="s">
        <v>22</v>
      </c>
      <c r="D843" t="s">
        <v>26</v>
      </c>
      <c r="E843" t="s">
        <v>23</v>
      </c>
      <c r="F843">
        <v>60.3</v>
      </c>
      <c r="G843">
        <v>1</v>
      </c>
      <c r="H843">
        <v>63.314999999999998</v>
      </c>
      <c r="I843" s="1">
        <v>43524</v>
      </c>
      <c r="J843" s="2">
        <v>0.73472222222222217</v>
      </c>
      <c r="K843" t="s">
        <v>24</v>
      </c>
      <c r="L843">
        <v>60.3</v>
      </c>
      <c r="M843">
        <v>4.7619047620000003</v>
      </c>
      <c r="N843">
        <v>3.0150000000000001</v>
      </c>
    </row>
    <row r="844" spans="1:14" x14ac:dyDescent="0.3">
      <c r="A844" t="s">
        <v>872</v>
      </c>
      <c r="B844" t="s">
        <v>15</v>
      </c>
      <c r="C844" t="s">
        <v>16</v>
      </c>
      <c r="D844" t="s">
        <v>17</v>
      </c>
      <c r="E844" t="s">
        <v>31</v>
      </c>
      <c r="F844">
        <v>39.47</v>
      </c>
      <c r="G844">
        <v>2</v>
      </c>
      <c r="H844">
        <v>82.887</v>
      </c>
      <c r="I844" s="1">
        <v>43526</v>
      </c>
      <c r="J844" s="2">
        <v>0.6777777777777777</v>
      </c>
      <c r="K844" t="s">
        <v>28</v>
      </c>
      <c r="L844">
        <v>78.94</v>
      </c>
      <c r="M844">
        <v>4.7619047620000003</v>
      </c>
      <c r="N844">
        <v>3.9470000000000001</v>
      </c>
    </row>
    <row r="845" spans="1:14" x14ac:dyDescent="0.3">
      <c r="A845" t="s">
        <v>873</v>
      </c>
      <c r="B845" t="s">
        <v>21</v>
      </c>
      <c r="C845" t="s">
        <v>16</v>
      </c>
      <c r="D845" t="s">
        <v>17</v>
      </c>
      <c r="E845" t="s">
        <v>38</v>
      </c>
      <c r="F845">
        <v>14.87</v>
      </c>
      <c r="G845">
        <v>2</v>
      </c>
      <c r="H845">
        <v>31.227</v>
      </c>
      <c r="I845" s="1">
        <v>43509</v>
      </c>
      <c r="J845" s="2">
        <v>0.76041666666666663</v>
      </c>
      <c r="K845" t="s">
        <v>28</v>
      </c>
      <c r="L845">
        <v>29.74</v>
      </c>
      <c r="M845">
        <v>4.7619047620000003</v>
      </c>
      <c r="N845">
        <v>1.4870000000000001</v>
      </c>
    </row>
    <row r="846" spans="1:14" x14ac:dyDescent="0.3">
      <c r="A846" t="s">
        <v>874</v>
      </c>
      <c r="B846" t="s">
        <v>15</v>
      </c>
      <c r="C846" t="s">
        <v>22</v>
      </c>
      <c r="D846" t="s">
        <v>26</v>
      </c>
      <c r="E846" t="s">
        <v>40</v>
      </c>
      <c r="F846">
        <v>21.32</v>
      </c>
      <c r="G846">
        <v>1</v>
      </c>
      <c r="H846">
        <v>22.385999999999999</v>
      </c>
      <c r="I846" s="1">
        <v>43491</v>
      </c>
      <c r="J846" s="2">
        <v>0.52986111111111112</v>
      </c>
      <c r="K846" t="s">
        <v>24</v>
      </c>
      <c r="L846">
        <v>21.32</v>
      </c>
      <c r="M846">
        <v>4.7619047620000003</v>
      </c>
      <c r="N846">
        <v>1.0660000000000001</v>
      </c>
    </row>
    <row r="847" spans="1:14" x14ac:dyDescent="0.3">
      <c r="A847" t="s">
        <v>875</v>
      </c>
      <c r="B847" t="s">
        <v>15</v>
      </c>
      <c r="C847" t="s">
        <v>16</v>
      </c>
      <c r="D847" t="s">
        <v>26</v>
      </c>
      <c r="E847" t="s">
        <v>23</v>
      </c>
      <c r="F847">
        <v>93.78</v>
      </c>
      <c r="G847">
        <v>3</v>
      </c>
      <c r="H847">
        <v>295.40699999999998</v>
      </c>
      <c r="I847" s="1">
        <v>43495</v>
      </c>
      <c r="J847" s="2">
        <v>0.48055555555555557</v>
      </c>
      <c r="K847" t="s">
        <v>28</v>
      </c>
      <c r="L847">
        <v>281.33999999999997</v>
      </c>
      <c r="M847">
        <v>4.7619047620000003</v>
      </c>
      <c r="N847">
        <v>14.067</v>
      </c>
    </row>
    <row r="848" spans="1:14" x14ac:dyDescent="0.3">
      <c r="A848" t="s">
        <v>876</v>
      </c>
      <c r="B848" t="s">
        <v>15</v>
      </c>
      <c r="C848" t="s">
        <v>16</v>
      </c>
      <c r="D848" t="s">
        <v>26</v>
      </c>
      <c r="E848" t="s">
        <v>23</v>
      </c>
      <c r="F848">
        <v>73.260000000000005</v>
      </c>
      <c r="G848">
        <v>1</v>
      </c>
      <c r="H848">
        <v>76.923000000000002</v>
      </c>
      <c r="I848" s="1">
        <v>43492</v>
      </c>
      <c r="J848" s="2">
        <v>0.75555555555555554</v>
      </c>
      <c r="K848" t="s">
        <v>19</v>
      </c>
      <c r="L848">
        <v>73.260000000000005</v>
      </c>
      <c r="M848">
        <v>4.7619047620000003</v>
      </c>
      <c r="N848">
        <v>3.6629999999999998</v>
      </c>
    </row>
    <row r="849" spans="1:14" x14ac:dyDescent="0.3">
      <c r="A849" t="s">
        <v>877</v>
      </c>
      <c r="B849" t="s">
        <v>21</v>
      </c>
      <c r="C849" t="s">
        <v>22</v>
      </c>
      <c r="D849" t="s">
        <v>17</v>
      </c>
      <c r="E849" t="s">
        <v>31</v>
      </c>
      <c r="F849">
        <v>22.38</v>
      </c>
      <c r="G849">
        <v>1</v>
      </c>
      <c r="H849">
        <v>23.498999999999999</v>
      </c>
      <c r="I849" s="1">
        <v>43495</v>
      </c>
      <c r="J849" s="2">
        <v>0.71388888888888891</v>
      </c>
      <c r="K849" t="s">
        <v>28</v>
      </c>
      <c r="L849">
        <v>22.38</v>
      </c>
      <c r="M849">
        <v>4.7619047620000003</v>
      </c>
      <c r="N849">
        <v>1.119</v>
      </c>
    </row>
    <row r="850" spans="1:14" x14ac:dyDescent="0.3">
      <c r="A850" t="s">
        <v>878</v>
      </c>
      <c r="B850" t="s">
        <v>21</v>
      </c>
      <c r="C850" t="s">
        <v>16</v>
      </c>
      <c r="D850" t="s">
        <v>17</v>
      </c>
      <c r="E850" t="s">
        <v>38</v>
      </c>
      <c r="F850">
        <v>72.88</v>
      </c>
      <c r="G850">
        <v>9</v>
      </c>
      <c r="H850">
        <v>688.71600000000001</v>
      </c>
      <c r="I850" s="1">
        <v>43473</v>
      </c>
      <c r="J850" s="2">
        <v>0.81805555555555554</v>
      </c>
      <c r="K850" t="s">
        <v>24</v>
      </c>
      <c r="L850">
        <v>655.92</v>
      </c>
      <c r="M850">
        <v>4.7619047620000003</v>
      </c>
      <c r="N850">
        <v>32.795999999999999</v>
      </c>
    </row>
    <row r="851" spans="1:14" x14ac:dyDescent="0.3">
      <c r="A851" t="s">
        <v>879</v>
      </c>
      <c r="B851" t="s">
        <v>15</v>
      </c>
      <c r="C851" t="s">
        <v>22</v>
      </c>
      <c r="D851" t="s">
        <v>17</v>
      </c>
      <c r="E851" t="s">
        <v>40</v>
      </c>
      <c r="F851">
        <v>99.1</v>
      </c>
      <c r="G851">
        <v>6</v>
      </c>
      <c r="H851">
        <v>624.33000000000004</v>
      </c>
      <c r="I851" s="1">
        <v>43484</v>
      </c>
      <c r="J851" s="2">
        <v>0.5493055555555556</v>
      </c>
      <c r="K851" t="s">
        <v>24</v>
      </c>
      <c r="L851">
        <v>594.6</v>
      </c>
      <c r="M851">
        <v>4.7619047620000003</v>
      </c>
      <c r="N851">
        <v>29.73</v>
      </c>
    </row>
    <row r="852" spans="1:14" x14ac:dyDescent="0.3">
      <c r="A852" t="s">
        <v>880</v>
      </c>
      <c r="B852" t="s">
        <v>15</v>
      </c>
      <c r="C852" t="s">
        <v>22</v>
      </c>
      <c r="D852" t="s">
        <v>26</v>
      </c>
      <c r="E852" t="s">
        <v>40</v>
      </c>
      <c r="F852">
        <v>74.099999999999994</v>
      </c>
      <c r="G852">
        <v>1</v>
      </c>
      <c r="H852">
        <v>77.805000000000007</v>
      </c>
      <c r="I852" s="1">
        <v>43490</v>
      </c>
      <c r="J852" s="2">
        <v>0.46180555555555558</v>
      </c>
      <c r="K852" t="s">
        <v>24</v>
      </c>
      <c r="L852">
        <v>74.099999999999994</v>
      </c>
      <c r="M852">
        <v>4.7619047620000003</v>
      </c>
      <c r="N852">
        <v>3.7050000000000001</v>
      </c>
    </row>
    <row r="853" spans="1:14" x14ac:dyDescent="0.3">
      <c r="A853" t="s">
        <v>881</v>
      </c>
      <c r="B853" t="s">
        <v>15</v>
      </c>
      <c r="C853" t="s">
        <v>22</v>
      </c>
      <c r="D853" t="s">
        <v>17</v>
      </c>
      <c r="E853" t="s">
        <v>40</v>
      </c>
      <c r="F853">
        <v>98.48</v>
      </c>
      <c r="G853">
        <v>2</v>
      </c>
      <c r="H853">
        <v>206.80799999999999</v>
      </c>
      <c r="I853" s="1">
        <v>43515</v>
      </c>
      <c r="J853" s="2">
        <v>0.42499999999999999</v>
      </c>
      <c r="K853" t="s">
        <v>19</v>
      </c>
      <c r="L853">
        <v>196.96</v>
      </c>
      <c r="M853">
        <v>4.7619047620000003</v>
      </c>
      <c r="N853">
        <v>9.8480000000000008</v>
      </c>
    </row>
    <row r="854" spans="1:14" x14ac:dyDescent="0.3">
      <c r="A854" t="s">
        <v>882</v>
      </c>
      <c r="B854" t="s">
        <v>21</v>
      </c>
      <c r="C854" t="s">
        <v>22</v>
      </c>
      <c r="D854" t="s">
        <v>26</v>
      </c>
      <c r="E854" t="s">
        <v>18</v>
      </c>
      <c r="F854">
        <v>53.19</v>
      </c>
      <c r="G854">
        <v>7</v>
      </c>
      <c r="H854">
        <v>390.94650000000001</v>
      </c>
      <c r="I854" s="1">
        <v>43479</v>
      </c>
      <c r="J854" s="2">
        <v>0.65416666666666667</v>
      </c>
      <c r="K854" t="s">
        <v>19</v>
      </c>
      <c r="L854">
        <v>372.33</v>
      </c>
      <c r="M854">
        <v>4.7619047620000003</v>
      </c>
      <c r="N854">
        <v>18.616499999999998</v>
      </c>
    </row>
    <row r="855" spans="1:14" x14ac:dyDescent="0.3">
      <c r="A855" t="s">
        <v>883</v>
      </c>
      <c r="B855" t="s">
        <v>37</v>
      </c>
      <c r="C855" t="s">
        <v>22</v>
      </c>
      <c r="D855" t="s">
        <v>17</v>
      </c>
      <c r="E855" t="s">
        <v>23</v>
      </c>
      <c r="F855">
        <v>52.79</v>
      </c>
      <c r="G855">
        <v>10</v>
      </c>
      <c r="H855">
        <v>554.29499999999996</v>
      </c>
      <c r="I855" s="1">
        <v>43521</v>
      </c>
      <c r="J855" s="2">
        <v>0.49861111111111112</v>
      </c>
      <c r="K855" t="s">
        <v>19</v>
      </c>
      <c r="L855">
        <v>527.9</v>
      </c>
      <c r="M855">
        <v>4.7619047620000003</v>
      </c>
      <c r="N855">
        <v>26.395</v>
      </c>
    </row>
    <row r="856" spans="1:14" x14ac:dyDescent="0.3">
      <c r="A856" t="s">
        <v>884</v>
      </c>
      <c r="B856" t="s">
        <v>15</v>
      </c>
      <c r="C856" t="s">
        <v>16</v>
      </c>
      <c r="D856" t="s">
        <v>17</v>
      </c>
      <c r="E856" t="s">
        <v>18</v>
      </c>
      <c r="F856">
        <v>95.95</v>
      </c>
      <c r="G856">
        <v>5</v>
      </c>
      <c r="H856">
        <v>503.73750000000001</v>
      </c>
      <c r="I856" s="1">
        <v>43488</v>
      </c>
      <c r="J856" s="2">
        <v>0.59791666666666665</v>
      </c>
      <c r="K856" t="s">
        <v>19</v>
      </c>
      <c r="L856">
        <v>479.75</v>
      </c>
      <c r="M856">
        <v>4.7619047620000003</v>
      </c>
      <c r="N856">
        <v>23.987500000000001</v>
      </c>
    </row>
    <row r="857" spans="1:14" x14ac:dyDescent="0.3">
      <c r="A857" t="s">
        <v>885</v>
      </c>
      <c r="B857" t="s">
        <v>37</v>
      </c>
      <c r="C857" t="s">
        <v>22</v>
      </c>
      <c r="D857" t="s">
        <v>17</v>
      </c>
      <c r="E857" t="s">
        <v>40</v>
      </c>
      <c r="F857">
        <v>36.51</v>
      </c>
      <c r="G857">
        <v>9</v>
      </c>
      <c r="H857">
        <v>345.01949999999999</v>
      </c>
      <c r="I857" s="1">
        <v>43512</v>
      </c>
      <c r="J857" s="2">
        <v>0.45277777777777778</v>
      </c>
      <c r="K857" t="s">
        <v>24</v>
      </c>
      <c r="L857">
        <v>328.59</v>
      </c>
      <c r="M857">
        <v>4.7619047620000003</v>
      </c>
      <c r="N857">
        <v>16.429500000000001</v>
      </c>
    </row>
    <row r="858" spans="1:14" x14ac:dyDescent="0.3">
      <c r="A858" t="s">
        <v>886</v>
      </c>
      <c r="B858" t="s">
        <v>37</v>
      </c>
      <c r="C858" t="s">
        <v>22</v>
      </c>
      <c r="D858" t="s">
        <v>26</v>
      </c>
      <c r="E858" t="s">
        <v>38</v>
      </c>
      <c r="F858">
        <v>21.12</v>
      </c>
      <c r="G858">
        <v>8</v>
      </c>
      <c r="H858">
        <v>177.40799999999999</v>
      </c>
      <c r="I858" s="1">
        <v>43466</v>
      </c>
      <c r="J858" s="2">
        <v>0.81319444444444444</v>
      </c>
      <c r="K858" t="s">
        <v>24</v>
      </c>
      <c r="L858">
        <v>168.96</v>
      </c>
      <c r="M858">
        <v>4.7619047620000003</v>
      </c>
      <c r="N858">
        <v>8.4480000000000004</v>
      </c>
    </row>
    <row r="859" spans="1:14" x14ac:dyDescent="0.3">
      <c r="A859" t="s">
        <v>887</v>
      </c>
      <c r="B859" t="s">
        <v>15</v>
      </c>
      <c r="C859" t="s">
        <v>16</v>
      </c>
      <c r="D859" t="s">
        <v>17</v>
      </c>
      <c r="E859" t="s">
        <v>27</v>
      </c>
      <c r="F859">
        <v>28.31</v>
      </c>
      <c r="G859">
        <v>4</v>
      </c>
      <c r="H859">
        <v>118.902</v>
      </c>
      <c r="I859" s="1">
        <v>43531</v>
      </c>
      <c r="J859" s="2">
        <v>0.77430555555555547</v>
      </c>
      <c r="K859" t="s">
        <v>24</v>
      </c>
      <c r="L859">
        <v>113.24</v>
      </c>
      <c r="M859">
        <v>4.7619047620000003</v>
      </c>
      <c r="N859">
        <v>5.6619999999999999</v>
      </c>
    </row>
    <row r="860" spans="1:14" x14ac:dyDescent="0.3">
      <c r="A860" t="s">
        <v>888</v>
      </c>
      <c r="B860" t="s">
        <v>37</v>
      </c>
      <c r="C860" t="s">
        <v>22</v>
      </c>
      <c r="D860" t="s">
        <v>26</v>
      </c>
      <c r="E860" t="s">
        <v>18</v>
      </c>
      <c r="F860">
        <v>57.59</v>
      </c>
      <c r="G860">
        <v>6</v>
      </c>
      <c r="H860">
        <v>362.81700000000001</v>
      </c>
      <c r="I860" s="1">
        <v>43511</v>
      </c>
      <c r="J860" s="2">
        <v>0.57708333333333328</v>
      </c>
      <c r="K860" t="s">
        <v>24</v>
      </c>
      <c r="L860">
        <v>345.54</v>
      </c>
      <c r="M860">
        <v>4.7619047620000003</v>
      </c>
      <c r="N860">
        <v>17.277000000000001</v>
      </c>
    </row>
    <row r="861" spans="1:14" x14ac:dyDescent="0.3">
      <c r="A861" t="s">
        <v>889</v>
      </c>
      <c r="B861" t="s">
        <v>15</v>
      </c>
      <c r="C861" t="s">
        <v>16</v>
      </c>
      <c r="D861" t="s">
        <v>17</v>
      </c>
      <c r="E861" t="s">
        <v>38</v>
      </c>
      <c r="F861">
        <v>47.63</v>
      </c>
      <c r="G861">
        <v>9</v>
      </c>
      <c r="H861">
        <v>450.1035</v>
      </c>
      <c r="I861" s="1">
        <v>43488</v>
      </c>
      <c r="J861" s="2">
        <v>0.52430555555555558</v>
      </c>
      <c r="K861" t="s">
        <v>24</v>
      </c>
      <c r="L861">
        <v>428.67</v>
      </c>
      <c r="M861">
        <v>4.7619047620000003</v>
      </c>
      <c r="N861">
        <v>21.433499999999999</v>
      </c>
    </row>
    <row r="862" spans="1:14" x14ac:dyDescent="0.3">
      <c r="A862" t="s">
        <v>890</v>
      </c>
      <c r="B862" t="s">
        <v>21</v>
      </c>
      <c r="C862" t="s">
        <v>16</v>
      </c>
      <c r="D862" t="s">
        <v>17</v>
      </c>
      <c r="E862" t="s">
        <v>27</v>
      </c>
      <c r="F862">
        <v>86.27</v>
      </c>
      <c r="G862">
        <v>1</v>
      </c>
      <c r="H862">
        <v>90.583500000000001</v>
      </c>
      <c r="I862" s="1">
        <v>43516</v>
      </c>
      <c r="J862" s="2">
        <v>0.55833333333333335</v>
      </c>
      <c r="K862" t="s">
        <v>19</v>
      </c>
      <c r="L862">
        <v>86.27</v>
      </c>
      <c r="M862">
        <v>4.7619047620000003</v>
      </c>
      <c r="N862">
        <v>4.3135000000000003</v>
      </c>
    </row>
    <row r="863" spans="1:14" x14ac:dyDescent="0.3">
      <c r="A863" t="s">
        <v>891</v>
      </c>
      <c r="B863" t="s">
        <v>15</v>
      </c>
      <c r="C863" t="s">
        <v>16</v>
      </c>
      <c r="D863" t="s">
        <v>26</v>
      </c>
      <c r="E863" t="s">
        <v>31</v>
      </c>
      <c r="F863">
        <v>12.76</v>
      </c>
      <c r="G863">
        <v>2</v>
      </c>
      <c r="H863">
        <v>26.795999999999999</v>
      </c>
      <c r="I863" s="1">
        <v>43473</v>
      </c>
      <c r="J863" s="2">
        <v>0.75416666666666676</v>
      </c>
      <c r="K863" t="s">
        <v>19</v>
      </c>
      <c r="L863">
        <v>25.52</v>
      </c>
      <c r="M863">
        <v>4.7619047620000003</v>
      </c>
      <c r="N863">
        <v>1.276</v>
      </c>
    </row>
    <row r="864" spans="1:14" x14ac:dyDescent="0.3">
      <c r="A864" t="s">
        <v>892</v>
      </c>
      <c r="B864" t="s">
        <v>37</v>
      </c>
      <c r="C864" t="s">
        <v>22</v>
      </c>
      <c r="D864" t="s">
        <v>17</v>
      </c>
      <c r="E864" t="s">
        <v>27</v>
      </c>
      <c r="F864">
        <v>11.28</v>
      </c>
      <c r="G864">
        <v>9</v>
      </c>
      <c r="H864">
        <v>106.596</v>
      </c>
      <c r="I864" s="1">
        <v>43541</v>
      </c>
      <c r="J864" s="2">
        <v>0.49652777777777773</v>
      </c>
      <c r="K864" t="s">
        <v>28</v>
      </c>
      <c r="L864">
        <v>101.52</v>
      </c>
      <c r="M864">
        <v>4.7619047620000003</v>
      </c>
      <c r="N864">
        <v>5.0759999999999996</v>
      </c>
    </row>
    <row r="865" spans="1:14" x14ac:dyDescent="0.3">
      <c r="A865" t="s">
        <v>893</v>
      </c>
      <c r="B865" t="s">
        <v>37</v>
      </c>
      <c r="C865" t="s">
        <v>22</v>
      </c>
      <c r="D865" t="s">
        <v>17</v>
      </c>
      <c r="E865" t="s">
        <v>27</v>
      </c>
      <c r="F865">
        <v>51.07</v>
      </c>
      <c r="G865">
        <v>7</v>
      </c>
      <c r="H865">
        <v>375.36450000000002</v>
      </c>
      <c r="I865" s="1">
        <v>43477</v>
      </c>
      <c r="J865" s="2">
        <v>0.48749999999999999</v>
      </c>
      <c r="K865" t="s">
        <v>24</v>
      </c>
      <c r="L865">
        <v>357.49</v>
      </c>
      <c r="M865">
        <v>4.7619047620000003</v>
      </c>
      <c r="N865">
        <v>17.874500000000001</v>
      </c>
    </row>
    <row r="866" spans="1:14" x14ac:dyDescent="0.3">
      <c r="A866" t="s">
        <v>894</v>
      </c>
      <c r="B866" t="s">
        <v>15</v>
      </c>
      <c r="C866" t="s">
        <v>16</v>
      </c>
      <c r="D866" t="s">
        <v>17</v>
      </c>
      <c r="E866" t="s">
        <v>23</v>
      </c>
      <c r="F866">
        <v>79.59</v>
      </c>
      <c r="G866">
        <v>3</v>
      </c>
      <c r="H866">
        <v>250.70849999999999</v>
      </c>
      <c r="I866" s="1">
        <v>43473</v>
      </c>
      <c r="J866" s="2">
        <v>0.60416666666666663</v>
      </c>
      <c r="K866" t="s">
        <v>24</v>
      </c>
      <c r="L866">
        <v>238.77</v>
      </c>
      <c r="M866">
        <v>4.7619047620000003</v>
      </c>
      <c r="N866">
        <v>11.938499999999999</v>
      </c>
    </row>
    <row r="867" spans="1:14" x14ac:dyDescent="0.3">
      <c r="A867" t="s">
        <v>895</v>
      </c>
      <c r="B867" t="s">
        <v>21</v>
      </c>
      <c r="C867" t="s">
        <v>16</v>
      </c>
      <c r="D867" t="s">
        <v>26</v>
      </c>
      <c r="E867" t="s">
        <v>18</v>
      </c>
      <c r="F867">
        <v>33.81</v>
      </c>
      <c r="G867">
        <v>3</v>
      </c>
      <c r="H867">
        <v>106.50149999999999</v>
      </c>
      <c r="I867" s="1">
        <v>43491</v>
      </c>
      <c r="J867" s="2">
        <v>0.63263888888888886</v>
      </c>
      <c r="K867" t="s">
        <v>19</v>
      </c>
      <c r="L867">
        <v>101.43</v>
      </c>
      <c r="M867">
        <v>4.7619047620000003</v>
      </c>
      <c r="N867">
        <v>5.0715000000000003</v>
      </c>
    </row>
    <row r="868" spans="1:14" x14ac:dyDescent="0.3">
      <c r="A868" t="s">
        <v>896</v>
      </c>
      <c r="B868" t="s">
        <v>37</v>
      </c>
      <c r="C868" t="s">
        <v>16</v>
      </c>
      <c r="D868" t="s">
        <v>26</v>
      </c>
      <c r="E868" t="s">
        <v>31</v>
      </c>
      <c r="F868">
        <v>90.53</v>
      </c>
      <c r="G868">
        <v>8</v>
      </c>
      <c r="H868">
        <v>760.452</v>
      </c>
      <c r="I868" s="1">
        <v>43539</v>
      </c>
      <c r="J868" s="2">
        <v>0.6166666666666667</v>
      </c>
      <c r="K868" t="s">
        <v>28</v>
      </c>
      <c r="L868">
        <v>724.24</v>
      </c>
      <c r="M868">
        <v>4.7619047620000003</v>
      </c>
      <c r="N868">
        <v>36.212000000000003</v>
      </c>
    </row>
    <row r="869" spans="1:14" x14ac:dyDescent="0.3">
      <c r="A869" t="s">
        <v>897</v>
      </c>
      <c r="B869" t="s">
        <v>21</v>
      </c>
      <c r="C869" t="s">
        <v>16</v>
      </c>
      <c r="D869" t="s">
        <v>17</v>
      </c>
      <c r="E869" t="s">
        <v>18</v>
      </c>
      <c r="F869">
        <v>62.82</v>
      </c>
      <c r="G869">
        <v>2</v>
      </c>
      <c r="H869">
        <v>131.922</v>
      </c>
      <c r="I869" s="1">
        <v>43482</v>
      </c>
      <c r="J869" s="2">
        <v>0.52500000000000002</v>
      </c>
      <c r="K869" t="s">
        <v>19</v>
      </c>
      <c r="L869">
        <v>125.64</v>
      </c>
      <c r="M869">
        <v>4.7619047620000003</v>
      </c>
      <c r="N869">
        <v>6.282</v>
      </c>
    </row>
    <row r="870" spans="1:14" x14ac:dyDescent="0.3">
      <c r="A870" t="s">
        <v>898</v>
      </c>
      <c r="B870" t="s">
        <v>21</v>
      </c>
      <c r="C870" t="s">
        <v>16</v>
      </c>
      <c r="D870" t="s">
        <v>26</v>
      </c>
      <c r="E870" t="s">
        <v>38</v>
      </c>
      <c r="F870">
        <v>24.31</v>
      </c>
      <c r="G870">
        <v>3</v>
      </c>
      <c r="H870">
        <v>76.576499999999996</v>
      </c>
      <c r="I870" s="1">
        <v>43473</v>
      </c>
      <c r="J870" s="2">
        <v>0.79791666666666661</v>
      </c>
      <c r="K870" t="s">
        <v>28</v>
      </c>
      <c r="L870">
        <v>72.930000000000007</v>
      </c>
      <c r="M870">
        <v>4.7619047620000003</v>
      </c>
      <c r="N870">
        <v>3.6465000000000001</v>
      </c>
    </row>
    <row r="871" spans="1:14" x14ac:dyDescent="0.3">
      <c r="A871" t="s">
        <v>899</v>
      </c>
      <c r="B871" t="s">
        <v>15</v>
      </c>
      <c r="C871" t="s">
        <v>22</v>
      </c>
      <c r="D871" t="s">
        <v>26</v>
      </c>
      <c r="E871" t="s">
        <v>31</v>
      </c>
      <c r="F871">
        <v>64.59</v>
      </c>
      <c r="G871">
        <v>4</v>
      </c>
      <c r="H871">
        <v>271.27800000000002</v>
      </c>
      <c r="I871" s="1">
        <v>43471</v>
      </c>
      <c r="J871" s="2">
        <v>0.56597222222222221</v>
      </c>
      <c r="K871" t="s">
        <v>19</v>
      </c>
      <c r="L871">
        <v>258.36</v>
      </c>
      <c r="M871">
        <v>4.7619047620000003</v>
      </c>
      <c r="N871">
        <v>12.917999999999999</v>
      </c>
    </row>
    <row r="872" spans="1:14" x14ac:dyDescent="0.3">
      <c r="A872" t="s">
        <v>900</v>
      </c>
      <c r="B872" t="s">
        <v>15</v>
      </c>
      <c r="C872" t="s">
        <v>16</v>
      </c>
      <c r="D872" t="s">
        <v>26</v>
      </c>
      <c r="E872" t="s">
        <v>38</v>
      </c>
      <c r="F872">
        <v>24.82</v>
      </c>
      <c r="G872">
        <v>7</v>
      </c>
      <c r="H872">
        <v>182.42699999999999</v>
      </c>
      <c r="I872" s="1">
        <v>43512</v>
      </c>
      <c r="J872" s="2">
        <v>0.43958333333333338</v>
      </c>
      <c r="K872" t="s">
        <v>28</v>
      </c>
      <c r="L872">
        <v>173.74</v>
      </c>
      <c r="M872">
        <v>4.7619047620000003</v>
      </c>
      <c r="N872">
        <v>8.6869999999999994</v>
      </c>
    </row>
    <row r="873" spans="1:14" x14ac:dyDescent="0.3">
      <c r="A873" t="s">
        <v>901</v>
      </c>
      <c r="B873" t="s">
        <v>21</v>
      </c>
      <c r="C873" t="s">
        <v>22</v>
      </c>
      <c r="D873" t="s">
        <v>26</v>
      </c>
      <c r="E873" t="s">
        <v>40</v>
      </c>
      <c r="F873">
        <v>56.5</v>
      </c>
      <c r="G873">
        <v>1</v>
      </c>
      <c r="H873">
        <v>59.325000000000003</v>
      </c>
      <c r="I873" s="1">
        <v>43537</v>
      </c>
      <c r="J873" s="2">
        <v>0.65625</v>
      </c>
      <c r="K873" t="s">
        <v>19</v>
      </c>
      <c r="L873">
        <v>56.5</v>
      </c>
      <c r="M873">
        <v>4.7619047620000003</v>
      </c>
      <c r="N873">
        <v>2.8250000000000002</v>
      </c>
    </row>
    <row r="874" spans="1:14" x14ac:dyDescent="0.3">
      <c r="A874" t="s">
        <v>902</v>
      </c>
      <c r="B874" t="s">
        <v>37</v>
      </c>
      <c r="C874" t="s">
        <v>16</v>
      </c>
      <c r="D874" t="s">
        <v>17</v>
      </c>
      <c r="E874" t="s">
        <v>23</v>
      </c>
      <c r="F874">
        <v>21.43</v>
      </c>
      <c r="G874">
        <v>10</v>
      </c>
      <c r="H874">
        <v>225.01499999999999</v>
      </c>
      <c r="I874" s="1">
        <v>43493</v>
      </c>
      <c r="J874" s="2">
        <v>0.49374999999999997</v>
      </c>
      <c r="K874" t="s">
        <v>24</v>
      </c>
      <c r="L874">
        <v>214.3</v>
      </c>
      <c r="M874">
        <v>4.7619047620000003</v>
      </c>
      <c r="N874">
        <v>10.715</v>
      </c>
    </row>
    <row r="875" spans="1:14" x14ac:dyDescent="0.3">
      <c r="A875" t="s">
        <v>903</v>
      </c>
      <c r="B875" t="s">
        <v>15</v>
      </c>
      <c r="C875" t="s">
        <v>16</v>
      </c>
      <c r="D875" t="s">
        <v>26</v>
      </c>
      <c r="E875" t="s">
        <v>31</v>
      </c>
      <c r="F875">
        <v>89.06</v>
      </c>
      <c r="G875">
        <v>6</v>
      </c>
      <c r="H875">
        <v>561.07799999999997</v>
      </c>
      <c r="I875" s="1">
        <v>43483</v>
      </c>
      <c r="J875" s="2">
        <v>0.72638888888888886</v>
      </c>
      <c r="K875" t="s">
        <v>24</v>
      </c>
      <c r="L875">
        <v>534.36</v>
      </c>
      <c r="M875">
        <v>4.7619047620000003</v>
      </c>
      <c r="N875">
        <v>26.718</v>
      </c>
    </row>
    <row r="876" spans="1:14" x14ac:dyDescent="0.3">
      <c r="A876" t="s">
        <v>904</v>
      </c>
      <c r="B876" t="s">
        <v>15</v>
      </c>
      <c r="C876" t="s">
        <v>16</v>
      </c>
      <c r="D876" t="s">
        <v>26</v>
      </c>
      <c r="E876" t="s">
        <v>27</v>
      </c>
      <c r="F876">
        <v>23.29</v>
      </c>
      <c r="G876">
        <v>4</v>
      </c>
      <c r="H876">
        <v>97.817999999999998</v>
      </c>
      <c r="I876" s="1">
        <v>43543</v>
      </c>
      <c r="J876" s="2">
        <v>0.49444444444444446</v>
      </c>
      <c r="K876" t="s">
        <v>28</v>
      </c>
      <c r="L876">
        <v>93.16</v>
      </c>
      <c r="M876">
        <v>4.7619047620000003</v>
      </c>
      <c r="N876">
        <v>4.6580000000000004</v>
      </c>
    </row>
    <row r="877" spans="1:14" x14ac:dyDescent="0.3">
      <c r="A877" t="s">
        <v>905</v>
      </c>
      <c r="B877" t="s">
        <v>21</v>
      </c>
      <c r="C877" t="s">
        <v>22</v>
      </c>
      <c r="D877" t="s">
        <v>26</v>
      </c>
      <c r="E877" t="s">
        <v>27</v>
      </c>
      <c r="F877">
        <v>65.260000000000005</v>
      </c>
      <c r="G877">
        <v>8</v>
      </c>
      <c r="H877">
        <v>548.18399999999997</v>
      </c>
      <c r="I877" s="1">
        <v>43539</v>
      </c>
      <c r="J877" s="2">
        <v>0.58611111111111114</v>
      </c>
      <c r="K877" t="s">
        <v>19</v>
      </c>
      <c r="L877">
        <v>522.08000000000004</v>
      </c>
      <c r="M877">
        <v>4.7619047620000003</v>
      </c>
      <c r="N877">
        <v>26.103999999999999</v>
      </c>
    </row>
    <row r="878" spans="1:14" x14ac:dyDescent="0.3">
      <c r="A878" t="s">
        <v>906</v>
      </c>
      <c r="B878" t="s">
        <v>21</v>
      </c>
      <c r="C878" t="s">
        <v>16</v>
      </c>
      <c r="D878" t="s">
        <v>26</v>
      </c>
      <c r="E878" t="s">
        <v>40</v>
      </c>
      <c r="F878">
        <v>52.35</v>
      </c>
      <c r="G878">
        <v>1</v>
      </c>
      <c r="H878">
        <v>54.967500000000001</v>
      </c>
      <c r="I878" s="1">
        <v>43508</v>
      </c>
      <c r="J878" s="2">
        <v>0.74236111111111114</v>
      </c>
      <c r="K878" t="s">
        <v>24</v>
      </c>
      <c r="L878">
        <v>52.35</v>
      </c>
      <c r="M878">
        <v>4.7619047620000003</v>
      </c>
      <c r="N878">
        <v>2.6175000000000002</v>
      </c>
    </row>
    <row r="879" spans="1:14" x14ac:dyDescent="0.3">
      <c r="A879" t="s">
        <v>907</v>
      </c>
      <c r="B879" t="s">
        <v>37</v>
      </c>
      <c r="C879" t="s">
        <v>16</v>
      </c>
      <c r="D879" t="s">
        <v>26</v>
      </c>
      <c r="E879" t="s">
        <v>23</v>
      </c>
      <c r="F879">
        <v>39.75</v>
      </c>
      <c r="G879">
        <v>1</v>
      </c>
      <c r="H879">
        <v>41.737499999999997</v>
      </c>
      <c r="I879" s="1">
        <v>43521</v>
      </c>
      <c r="J879" s="2">
        <v>0.84652777777777777</v>
      </c>
      <c r="K879" t="s">
        <v>24</v>
      </c>
      <c r="L879">
        <v>39.75</v>
      </c>
      <c r="M879">
        <v>4.7619047620000003</v>
      </c>
      <c r="N879">
        <v>1.9875</v>
      </c>
    </row>
    <row r="880" spans="1:14" x14ac:dyDescent="0.3">
      <c r="A880" t="s">
        <v>908</v>
      </c>
      <c r="B880" t="s">
        <v>15</v>
      </c>
      <c r="C880" t="s">
        <v>22</v>
      </c>
      <c r="D880" t="s">
        <v>17</v>
      </c>
      <c r="E880" t="s">
        <v>23</v>
      </c>
      <c r="F880">
        <v>90.02</v>
      </c>
      <c r="G880">
        <v>8</v>
      </c>
      <c r="H880">
        <v>756.16800000000001</v>
      </c>
      <c r="I880" s="1">
        <v>43545</v>
      </c>
      <c r="J880" s="2">
        <v>0.67222222222222217</v>
      </c>
      <c r="K880" t="s">
        <v>28</v>
      </c>
      <c r="L880">
        <v>720.16</v>
      </c>
      <c r="M880">
        <v>4.7619047620000003</v>
      </c>
      <c r="N880">
        <v>36.008000000000003</v>
      </c>
    </row>
    <row r="881" spans="1:14" x14ac:dyDescent="0.3">
      <c r="A881" t="s">
        <v>909</v>
      </c>
      <c r="B881" t="s">
        <v>37</v>
      </c>
      <c r="C881" t="s">
        <v>16</v>
      </c>
      <c r="D881" t="s">
        <v>17</v>
      </c>
      <c r="E881" t="s">
        <v>23</v>
      </c>
      <c r="F881">
        <v>12.1</v>
      </c>
      <c r="G881">
        <v>8</v>
      </c>
      <c r="H881">
        <v>101.64</v>
      </c>
      <c r="I881" s="1">
        <v>43484</v>
      </c>
      <c r="J881" s="2">
        <v>0.4284722222222222</v>
      </c>
      <c r="K881" t="s">
        <v>19</v>
      </c>
      <c r="L881">
        <v>96.8</v>
      </c>
      <c r="M881">
        <v>4.7619047620000003</v>
      </c>
      <c r="N881">
        <v>4.84</v>
      </c>
    </row>
    <row r="882" spans="1:14" x14ac:dyDescent="0.3">
      <c r="A882" t="s">
        <v>910</v>
      </c>
      <c r="B882" t="s">
        <v>37</v>
      </c>
      <c r="C882" t="s">
        <v>16</v>
      </c>
      <c r="D882" t="s">
        <v>17</v>
      </c>
      <c r="E882" t="s">
        <v>38</v>
      </c>
      <c r="F882">
        <v>33.21</v>
      </c>
      <c r="G882">
        <v>10</v>
      </c>
      <c r="H882">
        <v>348.70499999999998</v>
      </c>
      <c r="I882" s="1">
        <v>43473</v>
      </c>
      <c r="J882" s="2">
        <v>0.60069444444444442</v>
      </c>
      <c r="K882" t="s">
        <v>19</v>
      </c>
      <c r="L882">
        <v>332.1</v>
      </c>
      <c r="M882">
        <v>4.7619047620000003</v>
      </c>
      <c r="N882">
        <v>16.605</v>
      </c>
    </row>
    <row r="883" spans="1:14" x14ac:dyDescent="0.3">
      <c r="A883" t="s">
        <v>911</v>
      </c>
      <c r="B883" t="s">
        <v>21</v>
      </c>
      <c r="C883" t="s">
        <v>16</v>
      </c>
      <c r="D883" t="s">
        <v>17</v>
      </c>
      <c r="E883" t="s">
        <v>40</v>
      </c>
      <c r="F883">
        <v>10.18</v>
      </c>
      <c r="G883">
        <v>8</v>
      </c>
      <c r="H883">
        <v>85.512</v>
      </c>
      <c r="I883" s="1">
        <v>43554</v>
      </c>
      <c r="J883" s="2">
        <v>0.53541666666666665</v>
      </c>
      <c r="K883" t="s">
        <v>28</v>
      </c>
      <c r="L883">
        <v>81.44</v>
      </c>
      <c r="M883">
        <v>4.7619047620000003</v>
      </c>
      <c r="N883">
        <v>4.0720000000000001</v>
      </c>
    </row>
    <row r="884" spans="1:14" x14ac:dyDescent="0.3">
      <c r="A884" t="s">
        <v>912</v>
      </c>
      <c r="B884" t="s">
        <v>37</v>
      </c>
      <c r="C884" t="s">
        <v>16</v>
      </c>
      <c r="D884" t="s">
        <v>26</v>
      </c>
      <c r="E884" t="s">
        <v>31</v>
      </c>
      <c r="F884">
        <v>31.99</v>
      </c>
      <c r="G884">
        <v>10</v>
      </c>
      <c r="H884">
        <v>335.89499999999998</v>
      </c>
      <c r="I884" s="1">
        <v>43516</v>
      </c>
      <c r="J884" s="2">
        <v>0.63750000000000007</v>
      </c>
      <c r="K884" t="s">
        <v>28</v>
      </c>
      <c r="L884">
        <v>319.89999999999998</v>
      </c>
      <c r="M884">
        <v>4.7619047620000003</v>
      </c>
      <c r="N884">
        <v>15.994999999999999</v>
      </c>
    </row>
    <row r="885" spans="1:14" x14ac:dyDescent="0.3">
      <c r="A885" t="s">
        <v>913</v>
      </c>
      <c r="B885" t="s">
        <v>15</v>
      </c>
      <c r="C885" t="s">
        <v>16</v>
      </c>
      <c r="D885" t="s">
        <v>17</v>
      </c>
      <c r="E885" t="s">
        <v>27</v>
      </c>
      <c r="F885">
        <v>34.42</v>
      </c>
      <c r="G885">
        <v>6</v>
      </c>
      <c r="H885">
        <v>216.846</v>
      </c>
      <c r="I885" s="1">
        <v>43554</v>
      </c>
      <c r="J885" s="2">
        <v>0.53125</v>
      </c>
      <c r="K885" t="s">
        <v>19</v>
      </c>
      <c r="L885">
        <v>206.52</v>
      </c>
      <c r="M885">
        <v>4.7619047620000003</v>
      </c>
      <c r="N885">
        <v>10.326000000000001</v>
      </c>
    </row>
    <row r="886" spans="1:14" x14ac:dyDescent="0.3">
      <c r="A886" t="s">
        <v>914</v>
      </c>
      <c r="B886" t="s">
        <v>15</v>
      </c>
      <c r="C886" t="s">
        <v>16</v>
      </c>
      <c r="D886" t="s">
        <v>17</v>
      </c>
      <c r="E886" t="s">
        <v>38</v>
      </c>
      <c r="F886">
        <v>83.34</v>
      </c>
      <c r="G886">
        <v>2</v>
      </c>
      <c r="H886">
        <v>175.01400000000001</v>
      </c>
      <c r="I886" s="1">
        <v>43543</v>
      </c>
      <c r="J886" s="2">
        <v>0.56736111111111109</v>
      </c>
      <c r="K886" t="s">
        <v>24</v>
      </c>
      <c r="L886">
        <v>166.68</v>
      </c>
      <c r="M886">
        <v>4.7619047620000003</v>
      </c>
      <c r="N886">
        <v>8.3339999999999996</v>
      </c>
    </row>
    <row r="887" spans="1:14" x14ac:dyDescent="0.3">
      <c r="A887" t="s">
        <v>915</v>
      </c>
      <c r="B887" t="s">
        <v>15</v>
      </c>
      <c r="C887" t="s">
        <v>22</v>
      </c>
      <c r="D887" t="s">
        <v>26</v>
      </c>
      <c r="E887" t="s">
        <v>31</v>
      </c>
      <c r="F887">
        <v>45.58</v>
      </c>
      <c r="G887">
        <v>7</v>
      </c>
      <c r="H887">
        <v>335.01299999999998</v>
      </c>
      <c r="I887" s="1">
        <v>43478</v>
      </c>
      <c r="J887" s="2">
        <v>0.41875000000000001</v>
      </c>
      <c r="K887" t="s">
        <v>24</v>
      </c>
      <c r="L887">
        <v>319.06</v>
      </c>
      <c r="M887">
        <v>4.7619047620000003</v>
      </c>
      <c r="N887">
        <v>15.952999999999999</v>
      </c>
    </row>
    <row r="888" spans="1:14" x14ac:dyDescent="0.3">
      <c r="A888" t="s">
        <v>916</v>
      </c>
      <c r="B888" t="s">
        <v>15</v>
      </c>
      <c r="C888" t="s">
        <v>16</v>
      </c>
      <c r="D888" t="s">
        <v>26</v>
      </c>
      <c r="E888" t="s">
        <v>38</v>
      </c>
      <c r="F888">
        <v>87.9</v>
      </c>
      <c r="G888">
        <v>1</v>
      </c>
      <c r="H888">
        <v>92.295000000000002</v>
      </c>
      <c r="I888" s="1">
        <v>43501</v>
      </c>
      <c r="J888" s="2">
        <v>0.8208333333333333</v>
      </c>
      <c r="K888" t="s">
        <v>19</v>
      </c>
      <c r="L888">
        <v>87.9</v>
      </c>
      <c r="M888">
        <v>4.7619047620000003</v>
      </c>
      <c r="N888">
        <v>4.3949999999999996</v>
      </c>
    </row>
    <row r="889" spans="1:14" x14ac:dyDescent="0.3">
      <c r="A889" t="s">
        <v>917</v>
      </c>
      <c r="B889" t="s">
        <v>15</v>
      </c>
      <c r="C889" t="s">
        <v>16</v>
      </c>
      <c r="D889" t="s">
        <v>17</v>
      </c>
      <c r="E889" t="s">
        <v>23</v>
      </c>
      <c r="F889">
        <v>73.47</v>
      </c>
      <c r="G889">
        <v>10</v>
      </c>
      <c r="H889">
        <v>771.43499999999995</v>
      </c>
      <c r="I889" s="1">
        <v>43547</v>
      </c>
      <c r="J889" s="2">
        <v>0.55138888888888882</v>
      </c>
      <c r="K889" t="s">
        <v>19</v>
      </c>
      <c r="L889">
        <v>734.7</v>
      </c>
      <c r="M889">
        <v>4.7619047620000003</v>
      </c>
      <c r="N889">
        <v>36.734999999999999</v>
      </c>
    </row>
    <row r="890" spans="1:14" x14ac:dyDescent="0.3">
      <c r="A890" t="s">
        <v>918</v>
      </c>
      <c r="B890" t="s">
        <v>21</v>
      </c>
      <c r="C890" t="s">
        <v>22</v>
      </c>
      <c r="D890" t="s">
        <v>17</v>
      </c>
      <c r="E890" t="s">
        <v>40</v>
      </c>
      <c r="F890">
        <v>12.19</v>
      </c>
      <c r="G890">
        <v>8</v>
      </c>
      <c r="H890">
        <v>102.396</v>
      </c>
      <c r="I890" s="1">
        <v>43537</v>
      </c>
      <c r="J890" s="2">
        <v>0.53263888888888888</v>
      </c>
      <c r="K890" t="s">
        <v>19</v>
      </c>
      <c r="L890">
        <v>97.52</v>
      </c>
      <c r="M890">
        <v>4.7619047620000003</v>
      </c>
      <c r="N890">
        <v>4.8760000000000003</v>
      </c>
    </row>
    <row r="891" spans="1:14" x14ac:dyDescent="0.3">
      <c r="A891" t="s">
        <v>919</v>
      </c>
      <c r="B891" t="s">
        <v>15</v>
      </c>
      <c r="C891" t="s">
        <v>16</v>
      </c>
      <c r="D891" t="s">
        <v>26</v>
      </c>
      <c r="E891" t="s">
        <v>31</v>
      </c>
      <c r="F891">
        <v>76.92</v>
      </c>
      <c r="G891">
        <v>10</v>
      </c>
      <c r="H891">
        <v>807.66</v>
      </c>
      <c r="I891" s="1">
        <v>43541</v>
      </c>
      <c r="J891" s="2">
        <v>0.82847222222222217</v>
      </c>
      <c r="K891" t="s">
        <v>19</v>
      </c>
      <c r="L891">
        <v>769.2</v>
      </c>
      <c r="M891">
        <v>4.7619047620000003</v>
      </c>
      <c r="N891">
        <v>38.46</v>
      </c>
    </row>
    <row r="892" spans="1:14" x14ac:dyDescent="0.3">
      <c r="A892" t="s">
        <v>920</v>
      </c>
      <c r="B892" t="s">
        <v>21</v>
      </c>
      <c r="C892" t="s">
        <v>22</v>
      </c>
      <c r="D892" t="s">
        <v>17</v>
      </c>
      <c r="E892" t="s">
        <v>18</v>
      </c>
      <c r="F892">
        <v>83.66</v>
      </c>
      <c r="G892">
        <v>5</v>
      </c>
      <c r="H892">
        <v>439.21499999999997</v>
      </c>
      <c r="I892" s="1">
        <v>43517</v>
      </c>
      <c r="J892" s="2">
        <v>0.43472222222222223</v>
      </c>
      <c r="K892" t="s">
        <v>24</v>
      </c>
      <c r="L892">
        <v>418.3</v>
      </c>
      <c r="M892">
        <v>4.7619047620000003</v>
      </c>
      <c r="N892">
        <v>20.914999999999999</v>
      </c>
    </row>
    <row r="893" spans="1:14" x14ac:dyDescent="0.3">
      <c r="A893" t="s">
        <v>921</v>
      </c>
      <c r="B893" t="s">
        <v>37</v>
      </c>
      <c r="C893" t="s">
        <v>22</v>
      </c>
      <c r="D893" t="s">
        <v>17</v>
      </c>
      <c r="E893" t="s">
        <v>23</v>
      </c>
      <c r="F893">
        <v>57.91</v>
      </c>
      <c r="G893">
        <v>8</v>
      </c>
      <c r="H893">
        <v>486.44400000000002</v>
      </c>
      <c r="I893" s="1">
        <v>43503</v>
      </c>
      <c r="J893" s="2">
        <v>0.62916666666666665</v>
      </c>
      <c r="K893" t="s">
        <v>24</v>
      </c>
      <c r="L893">
        <v>463.28</v>
      </c>
      <c r="M893">
        <v>4.7619047620000003</v>
      </c>
      <c r="N893">
        <v>23.164000000000001</v>
      </c>
    </row>
    <row r="894" spans="1:14" x14ac:dyDescent="0.3">
      <c r="A894" t="s">
        <v>922</v>
      </c>
      <c r="B894" t="s">
        <v>21</v>
      </c>
      <c r="C894" t="s">
        <v>16</v>
      </c>
      <c r="D894" t="s">
        <v>17</v>
      </c>
      <c r="E894" t="s">
        <v>40</v>
      </c>
      <c r="F894">
        <v>92.49</v>
      </c>
      <c r="G894">
        <v>5</v>
      </c>
      <c r="H894">
        <v>485.57249999999999</v>
      </c>
      <c r="I894" s="1">
        <v>43526</v>
      </c>
      <c r="J894" s="2">
        <v>0.69097222222222221</v>
      </c>
      <c r="K894" t="s">
        <v>28</v>
      </c>
      <c r="L894">
        <v>462.45</v>
      </c>
      <c r="M894">
        <v>4.7619047620000003</v>
      </c>
      <c r="N894">
        <v>23.122499999999999</v>
      </c>
    </row>
    <row r="895" spans="1:14" x14ac:dyDescent="0.3">
      <c r="A895" t="s">
        <v>923</v>
      </c>
      <c r="B895" t="s">
        <v>37</v>
      </c>
      <c r="C895" t="s">
        <v>22</v>
      </c>
      <c r="D895" t="s">
        <v>26</v>
      </c>
      <c r="E895" t="s">
        <v>23</v>
      </c>
      <c r="F895">
        <v>28.38</v>
      </c>
      <c r="G895">
        <v>5</v>
      </c>
      <c r="H895">
        <v>148.995</v>
      </c>
      <c r="I895" s="1">
        <v>43530</v>
      </c>
      <c r="J895" s="2">
        <v>0.87291666666666667</v>
      </c>
      <c r="K895" t="s">
        <v>24</v>
      </c>
      <c r="L895">
        <v>141.9</v>
      </c>
      <c r="M895">
        <v>4.7619047620000003</v>
      </c>
      <c r="N895">
        <v>7.0949999999999998</v>
      </c>
    </row>
    <row r="896" spans="1:14" x14ac:dyDescent="0.3">
      <c r="A896" t="s">
        <v>924</v>
      </c>
      <c r="B896" t="s">
        <v>37</v>
      </c>
      <c r="C896" t="s">
        <v>16</v>
      </c>
      <c r="D896" t="s">
        <v>26</v>
      </c>
      <c r="E896" t="s">
        <v>23</v>
      </c>
      <c r="F896">
        <v>50.45</v>
      </c>
      <c r="G896">
        <v>6</v>
      </c>
      <c r="H896">
        <v>317.83499999999998</v>
      </c>
      <c r="I896" s="1">
        <v>43502</v>
      </c>
      <c r="J896" s="2">
        <v>0.63611111111111118</v>
      </c>
      <c r="K896" t="s">
        <v>28</v>
      </c>
      <c r="L896">
        <v>302.7</v>
      </c>
      <c r="M896">
        <v>4.7619047620000003</v>
      </c>
      <c r="N896">
        <v>15.135</v>
      </c>
    </row>
    <row r="897" spans="1:14" x14ac:dyDescent="0.3">
      <c r="A897" t="s">
        <v>925</v>
      </c>
      <c r="B897" t="s">
        <v>37</v>
      </c>
      <c r="C897" t="s">
        <v>22</v>
      </c>
      <c r="D897" t="s">
        <v>26</v>
      </c>
      <c r="E897" t="s">
        <v>18</v>
      </c>
      <c r="F897">
        <v>99.16</v>
      </c>
      <c r="G897">
        <v>8</v>
      </c>
      <c r="H897">
        <v>832.94399999999996</v>
      </c>
      <c r="I897" s="1">
        <v>43493</v>
      </c>
      <c r="J897" s="2">
        <v>0.74097222222222225</v>
      </c>
      <c r="K897" t="s">
        <v>28</v>
      </c>
      <c r="L897">
        <v>793.28</v>
      </c>
      <c r="M897">
        <v>4.7619047620000003</v>
      </c>
      <c r="N897">
        <v>39.664000000000001</v>
      </c>
    </row>
    <row r="898" spans="1:14" x14ac:dyDescent="0.3">
      <c r="A898" t="s">
        <v>926</v>
      </c>
      <c r="B898" t="s">
        <v>21</v>
      </c>
      <c r="C898" t="s">
        <v>22</v>
      </c>
      <c r="D898" t="s">
        <v>26</v>
      </c>
      <c r="E898" t="s">
        <v>40</v>
      </c>
      <c r="F898">
        <v>60.74</v>
      </c>
      <c r="G898">
        <v>7</v>
      </c>
      <c r="H898">
        <v>446.43900000000002</v>
      </c>
      <c r="I898" s="1">
        <v>43483</v>
      </c>
      <c r="J898" s="2">
        <v>0.68263888888888891</v>
      </c>
      <c r="K898" t="s">
        <v>19</v>
      </c>
      <c r="L898">
        <v>425.18</v>
      </c>
      <c r="M898">
        <v>4.7619047620000003</v>
      </c>
      <c r="N898">
        <v>21.259</v>
      </c>
    </row>
    <row r="899" spans="1:14" x14ac:dyDescent="0.3">
      <c r="A899" t="s">
        <v>927</v>
      </c>
      <c r="B899" t="s">
        <v>21</v>
      </c>
      <c r="C899" t="s">
        <v>16</v>
      </c>
      <c r="D899" t="s">
        <v>17</v>
      </c>
      <c r="E899" t="s">
        <v>38</v>
      </c>
      <c r="F899">
        <v>47.27</v>
      </c>
      <c r="G899">
        <v>6</v>
      </c>
      <c r="H899">
        <v>297.80099999999999</v>
      </c>
      <c r="I899" s="1">
        <v>43501</v>
      </c>
      <c r="J899" s="2">
        <v>0.4284722222222222</v>
      </c>
      <c r="K899" t="s">
        <v>24</v>
      </c>
      <c r="L899">
        <v>283.62</v>
      </c>
      <c r="M899">
        <v>4.7619047620000003</v>
      </c>
      <c r="N899">
        <v>14.180999999999999</v>
      </c>
    </row>
    <row r="900" spans="1:14" x14ac:dyDescent="0.3">
      <c r="A900" t="s">
        <v>928</v>
      </c>
      <c r="B900" t="s">
        <v>21</v>
      </c>
      <c r="C900" t="s">
        <v>16</v>
      </c>
      <c r="D900" t="s">
        <v>26</v>
      </c>
      <c r="E900" t="s">
        <v>18</v>
      </c>
      <c r="F900">
        <v>85.6</v>
      </c>
      <c r="G900">
        <v>7</v>
      </c>
      <c r="H900">
        <v>629.16</v>
      </c>
      <c r="I900" s="1">
        <v>43526</v>
      </c>
      <c r="J900" s="2">
        <v>0.57638888888888895</v>
      </c>
      <c r="K900" t="s">
        <v>24</v>
      </c>
      <c r="L900">
        <v>599.20000000000005</v>
      </c>
      <c r="M900">
        <v>4.7619047620000003</v>
      </c>
      <c r="N900">
        <v>29.96</v>
      </c>
    </row>
    <row r="901" spans="1:14" x14ac:dyDescent="0.3">
      <c r="A901" t="s">
        <v>929</v>
      </c>
      <c r="B901" t="s">
        <v>15</v>
      </c>
      <c r="C901" t="s">
        <v>16</v>
      </c>
      <c r="D901" t="s">
        <v>26</v>
      </c>
      <c r="E901" t="s">
        <v>38</v>
      </c>
      <c r="F901">
        <v>35.04</v>
      </c>
      <c r="G901">
        <v>9</v>
      </c>
      <c r="H901">
        <v>331.12799999999999</v>
      </c>
      <c r="I901" s="1">
        <v>43505</v>
      </c>
      <c r="J901" s="2">
        <v>0.80347222222222225</v>
      </c>
      <c r="K901" t="s">
        <v>19</v>
      </c>
      <c r="L901">
        <v>315.36</v>
      </c>
      <c r="M901">
        <v>4.7619047620000003</v>
      </c>
      <c r="N901">
        <v>15.768000000000001</v>
      </c>
    </row>
    <row r="902" spans="1:14" x14ac:dyDescent="0.3">
      <c r="A902" t="s">
        <v>930</v>
      </c>
      <c r="B902" t="s">
        <v>21</v>
      </c>
      <c r="C902" t="s">
        <v>16</v>
      </c>
      <c r="D902" t="s">
        <v>17</v>
      </c>
      <c r="E902" t="s">
        <v>23</v>
      </c>
      <c r="F902">
        <v>44.84</v>
      </c>
      <c r="G902">
        <v>9</v>
      </c>
      <c r="H902">
        <v>423.738</v>
      </c>
      <c r="I902" s="1">
        <v>43479</v>
      </c>
      <c r="J902" s="2">
        <v>0.58333333333333337</v>
      </c>
      <c r="K902" t="s">
        <v>28</v>
      </c>
      <c r="L902">
        <v>403.56</v>
      </c>
      <c r="M902">
        <v>4.7619047620000003</v>
      </c>
      <c r="N902">
        <v>20.178000000000001</v>
      </c>
    </row>
    <row r="903" spans="1:14" x14ac:dyDescent="0.3">
      <c r="A903" t="s">
        <v>931</v>
      </c>
      <c r="B903" t="s">
        <v>37</v>
      </c>
      <c r="C903" t="s">
        <v>22</v>
      </c>
      <c r="D903" t="s">
        <v>26</v>
      </c>
      <c r="E903" t="s">
        <v>27</v>
      </c>
      <c r="F903">
        <v>45.97</v>
      </c>
      <c r="G903">
        <v>4</v>
      </c>
      <c r="H903">
        <v>193.07400000000001</v>
      </c>
      <c r="I903" s="1">
        <v>43505</v>
      </c>
      <c r="J903" s="2">
        <v>0.50138888888888888</v>
      </c>
      <c r="K903" t="s">
        <v>19</v>
      </c>
      <c r="L903">
        <v>183.88</v>
      </c>
      <c r="M903">
        <v>4.7619047620000003</v>
      </c>
      <c r="N903">
        <v>9.1940000000000008</v>
      </c>
    </row>
    <row r="904" spans="1:14" x14ac:dyDescent="0.3">
      <c r="A904" t="s">
        <v>932</v>
      </c>
      <c r="B904" t="s">
        <v>15</v>
      </c>
      <c r="C904" t="s">
        <v>16</v>
      </c>
      <c r="D904" t="s">
        <v>17</v>
      </c>
      <c r="E904" t="s">
        <v>18</v>
      </c>
      <c r="F904">
        <v>27.73</v>
      </c>
      <c r="G904">
        <v>5</v>
      </c>
      <c r="H904">
        <v>145.58250000000001</v>
      </c>
      <c r="I904" s="1">
        <v>43550</v>
      </c>
      <c r="J904" s="2">
        <v>0.84791666666666676</v>
      </c>
      <c r="K904" t="s">
        <v>28</v>
      </c>
      <c r="L904">
        <v>138.65</v>
      </c>
      <c r="M904">
        <v>4.7619047620000003</v>
      </c>
      <c r="N904">
        <v>6.9325000000000001</v>
      </c>
    </row>
    <row r="905" spans="1:14" x14ac:dyDescent="0.3">
      <c r="A905" t="s">
        <v>933</v>
      </c>
      <c r="B905" t="s">
        <v>15</v>
      </c>
      <c r="C905" t="s">
        <v>22</v>
      </c>
      <c r="D905" t="s">
        <v>26</v>
      </c>
      <c r="E905" t="s">
        <v>38</v>
      </c>
      <c r="F905">
        <v>11.53</v>
      </c>
      <c r="G905">
        <v>7</v>
      </c>
      <c r="H905">
        <v>84.745500000000007</v>
      </c>
      <c r="I905" s="1">
        <v>43493</v>
      </c>
      <c r="J905" s="2">
        <v>0.73263888888888884</v>
      </c>
      <c r="K905" t="s">
        <v>24</v>
      </c>
      <c r="L905">
        <v>80.709999999999994</v>
      </c>
      <c r="M905">
        <v>4.7619047620000003</v>
      </c>
      <c r="N905">
        <v>4.0354999999999999</v>
      </c>
    </row>
    <row r="906" spans="1:14" x14ac:dyDescent="0.3">
      <c r="A906" t="s">
        <v>934</v>
      </c>
      <c r="B906" t="s">
        <v>21</v>
      </c>
      <c r="C906" t="s">
        <v>22</v>
      </c>
      <c r="D906" t="s">
        <v>17</v>
      </c>
      <c r="E906" t="s">
        <v>18</v>
      </c>
      <c r="F906">
        <v>58.32</v>
      </c>
      <c r="G906">
        <v>2</v>
      </c>
      <c r="H906">
        <v>122.47199999999999</v>
      </c>
      <c r="I906" s="1">
        <v>43510</v>
      </c>
      <c r="J906" s="2">
        <v>0.52916666666666667</v>
      </c>
      <c r="K906" t="s">
        <v>19</v>
      </c>
      <c r="L906">
        <v>116.64</v>
      </c>
      <c r="M906">
        <v>4.7619047620000003</v>
      </c>
      <c r="N906">
        <v>5.8319999999999999</v>
      </c>
    </row>
    <row r="907" spans="1:14" x14ac:dyDescent="0.3">
      <c r="A907" t="s">
        <v>935</v>
      </c>
      <c r="B907" t="s">
        <v>21</v>
      </c>
      <c r="C907" t="s">
        <v>16</v>
      </c>
      <c r="D907" t="s">
        <v>17</v>
      </c>
      <c r="E907" t="s">
        <v>27</v>
      </c>
      <c r="F907">
        <v>78.38</v>
      </c>
      <c r="G907">
        <v>4</v>
      </c>
      <c r="H907">
        <v>329.19600000000003</v>
      </c>
      <c r="I907" s="1">
        <v>43548</v>
      </c>
      <c r="J907" s="2">
        <v>0.74722222222222223</v>
      </c>
      <c r="K907" t="s">
        <v>24</v>
      </c>
      <c r="L907">
        <v>313.52</v>
      </c>
      <c r="M907">
        <v>4.7619047620000003</v>
      </c>
      <c r="N907">
        <v>15.676</v>
      </c>
    </row>
    <row r="908" spans="1:14" x14ac:dyDescent="0.3">
      <c r="A908" t="s">
        <v>936</v>
      </c>
      <c r="B908" t="s">
        <v>21</v>
      </c>
      <c r="C908" t="s">
        <v>22</v>
      </c>
      <c r="D908" t="s">
        <v>26</v>
      </c>
      <c r="E908" t="s">
        <v>18</v>
      </c>
      <c r="F908">
        <v>84.61</v>
      </c>
      <c r="G908">
        <v>10</v>
      </c>
      <c r="H908">
        <v>888.40499999999997</v>
      </c>
      <c r="I908" s="1">
        <v>43505</v>
      </c>
      <c r="J908" s="2">
        <v>0.79027777777777775</v>
      </c>
      <c r="K908" t="s">
        <v>28</v>
      </c>
      <c r="L908">
        <v>846.1</v>
      </c>
      <c r="M908">
        <v>4.7619047620000003</v>
      </c>
      <c r="N908">
        <v>42.305</v>
      </c>
    </row>
    <row r="909" spans="1:14" x14ac:dyDescent="0.3">
      <c r="A909" t="s">
        <v>937</v>
      </c>
      <c r="B909" t="s">
        <v>37</v>
      </c>
      <c r="C909" t="s">
        <v>22</v>
      </c>
      <c r="D909" t="s">
        <v>17</v>
      </c>
      <c r="E909" t="s">
        <v>18</v>
      </c>
      <c r="F909">
        <v>82.88</v>
      </c>
      <c r="G909">
        <v>5</v>
      </c>
      <c r="H909">
        <v>435.12</v>
      </c>
      <c r="I909" s="1">
        <v>43548</v>
      </c>
      <c r="J909" s="2">
        <v>0.58888888888888891</v>
      </c>
      <c r="K909" t="s">
        <v>28</v>
      </c>
      <c r="L909">
        <v>414.4</v>
      </c>
      <c r="M909">
        <v>4.7619047620000003</v>
      </c>
      <c r="N909">
        <v>20.72</v>
      </c>
    </row>
    <row r="910" spans="1:14" x14ac:dyDescent="0.3">
      <c r="A910" t="s">
        <v>938</v>
      </c>
      <c r="B910" t="s">
        <v>15</v>
      </c>
      <c r="C910" t="s">
        <v>16</v>
      </c>
      <c r="D910" t="s">
        <v>17</v>
      </c>
      <c r="E910" t="s">
        <v>38</v>
      </c>
      <c r="F910">
        <v>79.540000000000006</v>
      </c>
      <c r="G910">
        <v>2</v>
      </c>
      <c r="H910">
        <v>167.03399999999999</v>
      </c>
      <c r="I910" s="1">
        <v>43551</v>
      </c>
      <c r="J910" s="2">
        <v>0.6875</v>
      </c>
      <c r="K910" t="s">
        <v>19</v>
      </c>
      <c r="L910">
        <v>159.08000000000001</v>
      </c>
      <c r="M910">
        <v>4.7619047620000003</v>
      </c>
      <c r="N910">
        <v>7.9539999999999997</v>
      </c>
    </row>
    <row r="911" spans="1:14" x14ac:dyDescent="0.3">
      <c r="A911" t="s">
        <v>939</v>
      </c>
      <c r="B911" t="s">
        <v>37</v>
      </c>
      <c r="C911" t="s">
        <v>22</v>
      </c>
      <c r="D911" t="s">
        <v>17</v>
      </c>
      <c r="E911" t="s">
        <v>27</v>
      </c>
      <c r="F911">
        <v>49.01</v>
      </c>
      <c r="G911">
        <v>10</v>
      </c>
      <c r="H911">
        <v>514.60500000000002</v>
      </c>
      <c r="I911" s="1">
        <v>43492</v>
      </c>
      <c r="J911" s="2">
        <v>0.44722222222222219</v>
      </c>
      <c r="K911" t="s">
        <v>28</v>
      </c>
      <c r="L911">
        <v>490.1</v>
      </c>
      <c r="M911">
        <v>4.7619047620000003</v>
      </c>
      <c r="N911">
        <v>24.504999999999999</v>
      </c>
    </row>
    <row r="912" spans="1:14" x14ac:dyDescent="0.3">
      <c r="A912" t="s">
        <v>940</v>
      </c>
      <c r="B912" t="s">
        <v>37</v>
      </c>
      <c r="C912" t="s">
        <v>16</v>
      </c>
      <c r="D912" t="s">
        <v>17</v>
      </c>
      <c r="E912" t="s">
        <v>38</v>
      </c>
      <c r="F912">
        <v>29.15</v>
      </c>
      <c r="G912">
        <v>3</v>
      </c>
      <c r="H912">
        <v>91.822500000000005</v>
      </c>
      <c r="I912" s="1">
        <v>43551</v>
      </c>
      <c r="J912" s="2">
        <v>0.8534722222222223</v>
      </c>
      <c r="K912" t="s">
        <v>28</v>
      </c>
      <c r="L912">
        <v>87.45</v>
      </c>
      <c r="M912">
        <v>4.7619047620000003</v>
      </c>
      <c r="N912">
        <v>4.3724999999999996</v>
      </c>
    </row>
    <row r="913" spans="1:14" x14ac:dyDescent="0.3">
      <c r="A913" t="s">
        <v>941</v>
      </c>
      <c r="B913" t="s">
        <v>21</v>
      </c>
      <c r="C913" t="s">
        <v>22</v>
      </c>
      <c r="D913" t="s">
        <v>17</v>
      </c>
      <c r="E913" t="s">
        <v>23</v>
      </c>
      <c r="F913">
        <v>56.13</v>
      </c>
      <c r="G913">
        <v>4</v>
      </c>
      <c r="H913">
        <v>235.74600000000001</v>
      </c>
      <c r="I913" s="1">
        <v>43484</v>
      </c>
      <c r="J913" s="2">
        <v>0.48819444444444443</v>
      </c>
      <c r="K913" t="s">
        <v>19</v>
      </c>
      <c r="L913">
        <v>224.52</v>
      </c>
      <c r="M913">
        <v>4.7619047620000003</v>
      </c>
      <c r="N913">
        <v>11.226000000000001</v>
      </c>
    </row>
    <row r="914" spans="1:14" x14ac:dyDescent="0.3">
      <c r="A914" t="s">
        <v>942</v>
      </c>
      <c r="B914" t="s">
        <v>15</v>
      </c>
      <c r="C914" t="s">
        <v>22</v>
      </c>
      <c r="D914" t="s">
        <v>17</v>
      </c>
      <c r="E914" t="s">
        <v>27</v>
      </c>
      <c r="F914">
        <v>93.12</v>
      </c>
      <c r="G914">
        <v>8</v>
      </c>
      <c r="H914">
        <v>782.20799999999997</v>
      </c>
      <c r="I914" s="1">
        <v>43503</v>
      </c>
      <c r="J914" s="2">
        <v>0.42291666666666666</v>
      </c>
      <c r="K914" t="s">
        <v>24</v>
      </c>
      <c r="L914">
        <v>744.96</v>
      </c>
      <c r="M914">
        <v>4.7619047620000003</v>
      </c>
      <c r="N914">
        <v>37.247999999999998</v>
      </c>
    </row>
    <row r="915" spans="1:14" x14ac:dyDescent="0.3">
      <c r="A915" t="s">
        <v>943</v>
      </c>
      <c r="B915" t="s">
        <v>15</v>
      </c>
      <c r="C915" t="s">
        <v>16</v>
      </c>
      <c r="D915" t="s">
        <v>26</v>
      </c>
      <c r="E915" t="s">
        <v>40</v>
      </c>
      <c r="F915">
        <v>51.34</v>
      </c>
      <c r="G915">
        <v>8</v>
      </c>
      <c r="H915">
        <v>431.25599999999997</v>
      </c>
      <c r="I915" s="1">
        <v>43496</v>
      </c>
      <c r="J915" s="2">
        <v>0.41666666666666669</v>
      </c>
      <c r="K915" t="s">
        <v>19</v>
      </c>
      <c r="L915">
        <v>410.72</v>
      </c>
      <c r="M915">
        <v>4.7619047620000003</v>
      </c>
      <c r="N915">
        <v>20.536000000000001</v>
      </c>
    </row>
    <row r="916" spans="1:14" x14ac:dyDescent="0.3">
      <c r="A916" t="s">
        <v>944</v>
      </c>
      <c r="B916" t="s">
        <v>15</v>
      </c>
      <c r="C916" t="s">
        <v>16</v>
      </c>
      <c r="D916" t="s">
        <v>17</v>
      </c>
      <c r="E916" t="s">
        <v>38</v>
      </c>
      <c r="F916">
        <v>99.6</v>
      </c>
      <c r="G916">
        <v>3</v>
      </c>
      <c r="H916">
        <v>313.74</v>
      </c>
      <c r="I916" s="1">
        <v>43521</v>
      </c>
      <c r="J916" s="2">
        <v>0.78125</v>
      </c>
      <c r="K916" t="s">
        <v>24</v>
      </c>
      <c r="L916">
        <v>298.8</v>
      </c>
      <c r="M916">
        <v>4.7619047620000003</v>
      </c>
      <c r="N916">
        <v>14.94</v>
      </c>
    </row>
    <row r="917" spans="1:14" x14ac:dyDescent="0.3">
      <c r="A917" t="s">
        <v>945</v>
      </c>
      <c r="B917" t="s">
        <v>21</v>
      </c>
      <c r="C917" t="s">
        <v>22</v>
      </c>
      <c r="D917" t="s">
        <v>17</v>
      </c>
      <c r="E917" t="s">
        <v>23</v>
      </c>
      <c r="F917">
        <v>35.49</v>
      </c>
      <c r="G917">
        <v>6</v>
      </c>
      <c r="H917">
        <v>223.58699999999999</v>
      </c>
      <c r="I917" s="1">
        <v>43498</v>
      </c>
      <c r="J917" s="2">
        <v>0.52777777777777779</v>
      </c>
      <c r="K917" t="s">
        <v>24</v>
      </c>
      <c r="L917">
        <v>212.94</v>
      </c>
      <c r="M917">
        <v>4.7619047620000003</v>
      </c>
      <c r="N917">
        <v>10.647</v>
      </c>
    </row>
    <row r="918" spans="1:14" x14ac:dyDescent="0.3">
      <c r="A918" t="s">
        <v>946</v>
      </c>
      <c r="B918" t="s">
        <v>21</v>
      </c>
      <c r="C918" t="s">
        <v>16</v>
      </c>
      <c r="D918" t="s">
        <v>26</v>
      </c>
      <c r="E918" t="s">
        <v>31</v>
      </c>
      <c r="F918">
        <v>42.85</v>
      </c>
      <c r="G918">
        <v>1</v>
      </c>
      <c r="H918">
        <v>44.9925</v>
      </c>
      <c r="I918" s="1">
        <v>43538</v>
      </c>
      <c r="J918" s="2">
        <v>0.65</v>
      </c>
      <c r="K918" t="s">
        <v>28</v>
      </c>
      <c r="L918">
        <v>42.85</v>
      </c>
      <c r="M918">
        <v>4.7619047620000003</v>
      </c>
      <c r="N918">
        <v>2.1425000000000001</v>
      </c>
    </row>
    <row r="919" spans="1:14" x14ac:dyDescent="0.3">
      <c r="A919" t="s">
        <v>947</v>
      </c>
      <c r="B919" t="s">
        <v>15</v>
      </c>
      <c r="C919" t="s">
        <v>22</v>
      </c>
      <c r="D919" t="s">
        <v>17</v>
      </c>
      <c r="E919" t="s">
        <v>40</v>
      </c>
      <c r="F919">
        <v>94.67</v>
      </c>
      <c r="G919">
        <v>4</v>
      </c>
      <c r="H919">
        <v>397.61399999999998</v>
      </c>
      <c r="I919" s="1">
        <v>43535</v>
      </c>
      <c r="J919" s="2">
        <v>0.50277777777777777</v>
      </c>
      <c r="K919" t="s">
        <v>24</v>
      </c>
      <c r="L919">
        <v>378.68</v>
      </c>
      <c r="M919">
        <v>4.7619047620000003</v>
      </c>
      <c r="N919">
        <v>18.934000000000001</v>
      </c>
    </row>
    <row r="920" spans="1:14" x14ac:dyDescent="0.3">
      <c r="A920" t="s">
        <v>948</v>
      </c>
      <c r="B920" t="s">
        <v>37</v>
      </c>
      <c r="C920" t="s">
        <v>22</v>
      </c>
      <c r="D920" t="s">
        <v>26</v>
      </c>
      <c r="E920" t="s">
        <v>27</v>
      </c>
      <c r="F920">
        <v>68.97</v>
      </c>
      <c r="G920">
        <v>3</v>
      </c>
      <c r="H920">
        <v>217.25550000000001</v>
      </c>
      <c r="I920" s="1">
        <v>43518</v>
      </c>
      <c r="J920" s="2">
        <v>0.47638888888888892</v>
      </c>
      <c r="K920" t="s">
        <v>19</v>
      </c>
      <c r="L920">
        <v>206.91</v>
      </c>
      <c r="M920">
        <v>4.7619047620000003</v>
      </c>
      <c r="N920">
        <v>10.345499999999999</v>
      </c>
    </row>
    <row r="921" spans="1:14" x14ac:dyDescent="0.3">
      <c r="A921" t="s">
        <v>949</v>
      </c>
      <c r="B921" t="s">
        <v>37</v>
      </c>
      <c r="C921" t="s">
        <v>16</v>
      </c>
      <c r="D921" t="s">
        <v>17</v>
      </c>
      <c r="E921" t="s">
        <v>23</v>
      </c>
      <c r="F921">
        <v>26.26</v>
      </c>
      <c r="G921">
        <v>3</v>
      </c>
      <c r="H921">
        <v>82.718999999999994</v>
      </c>
      <c r="I921" s="1">
        <v>43526</v>
      </c>
      <c r="J921" s="2">
        <v>0.52500000000000002</v>
      </c>
      <c r="K921" t="s">
        <v>19</v>
      </c>
      <c r="L921">
        <v>78.78</v>
      </c>
      <c r="M921">
        <v>4.7619047620000003</v>
      </c>
      <c r="N921">
        <v>3.9390000000000001</v>
      </c>
    </row>
    <row r="922" spans="1:14" x14ac:dyDescent="0.3">
      <c r="A922" t="s">
        <v>950</v>
      </c>
      <c r="B922" t="s">
        <v>21</v>
      </c>
      <c r="C922" t="s">
        <v>16</v>
      </c>
      <c r="D922" t="s">
        <v>17</v>
      </c>
      <c r="E922" t="s">
        <v>27</v>
      </c>
      <c r="F922">
        <v>35.79</v>
      </c>
      <c r="G922">
        <v>9</v>
      </c>
      <c r="H922">
        <v>338.21550000000002</v>
      </c>
      <c r="I922" s="1">
        <v>43534</v>
      </c>
      <c r="J922" s="2">
        <v>0.62916666666666665</v>
      </c>
      <c r="K922" t="s">
        <v>28</v>
      </c>
      <c r="L922">
        <v>322.11</v>
      </c>
      <c r="M922">
        <v>4.7619047620000003</v>
      </c>
      <c r="N922">
        <v>16.105499999999999</v>
      </c>
    </row>
    <row r="923" spans="1:14" x14ac:dyDescent="0.3">
      <c r="A923" t="s">
        <v>951</v>
      </c>
      <c r="B923" t="s">
        <v>37</v>
      </c>
      <c r="C923" t="s">
        <v>22</v>
      </c>
      <c r="D923" t="s">
        <v>17</v>
      </c>
      <c r="E923" t="s">
        <v>27</v>
      </c>
      <c r="F923">
        <v>16.37</v>
      </c>
      <c r="G923">
        <v>6</v>
      </c>
      <c r="H923">
        <v>103.131</v>
      </c>
      <c r="I923" s="1">
        <v>43504</v>
      </c>
      <c r="J923" s="2">
        <v>0.45694444444444443</v>
      </c>
      <c r="K923" t="s">
        <v>24</v>
      </c>
      <c r="L923">
        <v>98.22</v>
      </c>
      <c r="M923">
        <v>4.7619047620000003</v>
      </c>
      <c r="N923">
        <v>4.9109999999999996</v>
      </c>
    </row>
    <row r="924" spans="1:14" x14ac:dyDescent="0.3">
      <c r="A924" t="s">
        <v>952</v>
      </c>
      <c r="B924" t="s">
        <v>21</v>
      </c>
      <c r="C924" t="s">
        <v>16</v>
      </c>
      <c r="D924" t="s">
        <v>17</v>
      </c>
      <c r="E924" t="s">
        <v>27</v>
      </c>
      <c r="F924">
        <v>12.73</v>
      </c>
      <c r="G924">
        <v>2</v>
      </c>
      <c r="H924">
        <v>26.733000000000001</v>
      </c>
      <c r="I924" s="1">
        <v>43518</v>
      </c>
      <c r="J924" s="2">
        <v>0.50694444444444442</v>
      </c>
      <c r="K924" t="s">
        <v>28</v>
      </c>
      <c r="L924">
        <v>25.46</v>
      </c>
      <c r="M924">
        <v>4.7619047620000003</v>
      </c>
      <c r="N924">
        <v>1.2729999999999999</v>
      </c>
    </row>
    <row r="925" spans="1:14" x14ac:dyDescent="0.3">
      <c r="A925" t="s">
        <v>953</v>
      </c>
      <c r="B925" t="s">
        <v>21</v>
      </c>
      <c r="C925" t="s">
        <v>22</v>
      </c>
      <c r="D925" t="s">
        <v>17</v>
      </c>
      <c r="E925" t="s">
        <v>31</v>
      </c>
      <c r="F925">
        <v>83.14</v>
      </c>
      <c r="G925">
        <v>7</v>
      </c>
      <c r="H925">
        <v>611.07899999999995</v>
      </c>
      <c r="I925" s="1">
        <v>43475</v>
      </c>
      <c r="J925" s="2">
        <v>0.4381944444444445</v>
      </c>
      <c r="K925" t="s">
        <v>28</v>
      </c>
      <c r="L925">
        <v>581.98</v>
      </c>
      <c r="M925">
        <v>4.7619047620000003</v>
      </c>
      <c r="N925">
        <v>29.099</v>
      </c>
    </row>
    <row r="926" spans="1:14" x14ac:dyDescent="0.3">
      <c r="A926" t="s">
        <v>954</v>
      </c>
      <c r="B926" t="s">
        <v>21</v>
      </c>
      <c r="C926" t="s">
        <v>16</v>
      </c>
      <c r="D926" t="s">
        <v>17</v>
      </c>
      <c r="E926" t="s">
        <v>31</v>
      </c>
      <c r="F926">
        <v>35.22</v>
      </c>
      <c r="G926">
        <v>6</v>
      </c>
      <c r="H926">
        <v>221.886</v>
      </c>
      <c r="I926" s="1">
        <v>43538</v>
      </c>
      <c r="J926" s="2">
        <v>0.5756944444444444</v>
      </c>
      <c r="K926" t="s">
        <v>19</v>
      </c>
      <c r="L926">
        <v>211.32</v>
      </c>
      <c r="M926">
        <v>4.7619047620000003</v>
      </c>
      <c r="N926">
        <v>10.566000000000001</v>
      </c>
    </row>
    <row r="927" spans="1:14" x14ac:dyDescent="0.3">
      <c r="A927" t="s">
        <v>955</v>
      </c>
      <c r="B927" t="s">
        <v>37</v>
      </c>
      <c r="C927" t="s">
        <v>22</v>
      </c>
      <c r="D927" t="s">
        <v>17</v>
      </c>
      <c r="E927" t="s">
        <v>23</v>
      </c>
      <c r="F927">
        <v>13.78</v>
      </c>
      <c r="G927">
        <v>4</v>
      </c>
      <c r="H927">
        <v>57.875999999999998</v>
      </c>
      <c r="I927" s="1">
        <v>43475</v>
      </c>
      <c r="J927" s="2">
        <v>0.46527777777777773</v>
      </c>
      <c r="K927" t="s">
        <v>19</v>
      </c>
      <c r="L927">
        <v>55.12</v>
      </c>
      <c r="M927">
        <v>4.7619047620000003</v>
      </c>
      <c r="N927">
        <v>2.7559999999999998</v>
      </c>
    </row>
    <row r="928" spans="1:14" x14ac:dyDescent="0.3">
      <c r="A928" t="s">
        <v>956</v>
      </c>
      <c r="B928" t="s">
        <v>37</v>
      </c>
      <c r="C928" t="s">
        <v>16</v>
      </c>
      <c r="D928" t="s">
        <v>26</v>
      </c>
      <c r="E928" t="s">
        <v>31</v>
      </c>
      <c r="F928">
        <v>88.31</v>
      </c>
      <c r="G928">
        <v>1</v>
      </c>
      <c r="H928">
        <v>92.725499999999997</v>
      </c>
      <c r="I928" s="1">
        <v>43511</v>
      </c>
      <c r="J928" s="2">
        <v>0.73472222222222217</v>
      </c>
      <c r="K928" t="s">
        <v>28</v>
      </c>
      <c r="L928">
        <v>88.31</v>
      </c>
      <c r="M928">
        <v>4.7619047620000003</v>
      </c>
      <c r="N928">
        <v>4.4154999999999998</v>
      </c>
    </row>
    <row r="929" spans="1:14" x14ac:dyDescent="0.3">
      <c r="A929" t="s">
        <v>957</v>
      </c>
      <c r="B929" t="s">
        <v>15</v>
      </c>
      <c r="C929" t="s">
        <v>16</v>
      </c>
      <c r="D929" t="s">
        <v>17</v>
      </c>
      <c r="E929" t="s">
        <v>18</v>
      </c>
      <c r="F929">
        <v>39.619999999999997</v>
      </c>
      <c r="G929">
        <v>9</v>
      </c>
      <c r="H929">
        <v>374.40899999999999</v>
      </c>
      <c r="I929" s="1">
        <v>43478</v>
      </c>
      <c r="J929" s="2">
        <v>0.74583333333333324</v>
      </c>
      <c r="K929" t="s">
        <v>28</v>
      </c>
      <c r="L929">
        <v>356.58</v>
      </c>
      <c r="M929">
        <v>4.7619047620000003</v>
      </c>
      <c r="N929">
        <v>17.829000000000001</v>
      </c>
    </row>
    <row r="930" spans="1:14" x14ac:dyDescent="0.3">
      <c r="A930" t="s">
        <v>958</v>
      </c>
      <c r="B930" t="s">
        <v>37</v>
      </c>
      <c r="C930" t="s">
        <v>22</v>
      </c>
      <c r="D930" t="s">
        <v>17</v>
      </c>
      <c r="E930" t="s">
        <v>23</v>
      </c>
      <c r="F930">
        <v>88.25</v>
      </c>
      <c r="G930">
        <v>9</v>
      </c>
      <c r="H930">
        <v>833.96249999999998</v>
      </c>
      <c r="I930" s="1">
        <v>43511</v>
      </c>
      <c r="J930" s="2">
        <v>0.86875000000000002</v>
      </c>
      <c r="K930" t="s">
        <v>28</v>
      </c>
      <c r="L930">
        <v>794.25</v>
      </c>
      <c r="M930">
        <v>4.7619047620000003</v>
      </c>
      <c r="N930">
        <v>39.712499999999999</v>
      </c>
    </row>
    <row r="931" spans="1:14" x14ac:dyDescent="0.3">
      <c r="A931" t="s">
        <v>959</v>
      </c>
      <c r="B931" t="s">
        <v>37</v>
      </c>
      <c r="C931" t="s">
        <v>22</v>
      </c>
      <c r="D931" t="s">
        <v>26</v>
      </c>
      <c r="E931" t="s">
        <v>31</v>
      </c>
      <c r="F931">
        <v>25.31</v>
      </c>
      <c r="G931">
        <v>2</v>
      </c>
      <c r="H931">
        <v>53.151000000000003</v>
      </c>
      <c r="I931" s="1">
        <v>43526</v>
      </c>
      <c r="J931" s="2">
        <v>0.80972222222222223</v>
      </c>
      <c r="K931" t="s">
        <v>19</v>
      </c>
      <c r="L931">
        <v>50.62</v>
      </c>
      <c r="M931">
        <v>4.7619047620000003</v>
      </c>
      <c r="N931">
        <v>2.5310000000000001</v>
      </c>
    </row>
    <row r="932" spans="1:14" x14ac:dyDescent="0.3">
      <c r="A932" t="s">
        <v>960</v>
      </c>
      <c r="B932" t="s">
        <v>37</v>
      </c>
      <c r="C932" t="s">
        <v>22</v>
      </c>
      <c r="D932" t="s">
        <v>26</v>
      </c>
      <c r="E932" t="s">
        <v>27</v>
      </c>
      <c r="F932">
        <v>99.92</v>
      </c>
      <c r="G932">
        <v>6</v>
      </c>
      <c r="H932">
        <v>629.49599999999998</v>
      </c>
      <c r="I932" s="1">
        <v>43548</v>
      </c>
      <c r="J932" s="2">
        <v>0.56458333333333333</v>
      </c>
      <c r="K932" t="s">
        <v>19</v>
      </c>
      <c r="L932">
        <v>599.52</v>
      </c>
      <c r="M932">
        <v>4.7619047620000003</v>
      </c>
      <c r="N932">
        <v>29.975999999999999</v>
      </c>
    </row>
    <row r="933" spans="1:14" x14ac:dyDescent="0.3">
      <c r="A933" t="s">
        <v>961</v>
      </c>
      <c r="B933" t="s">
        <v>21</v>
      </c>
      <c r="C933" t="s">
        <v>16</v>
      </c>
      <c r="D933" t="s">
        <v>17</v>
      </c>
      <c r="E933" t="s">
        <v>40</v>
      </c>
      <c r="F933">
        <v>83.35</v>
      </c>
      <c r="G933">
        <v>2</v>
      </c>
      <c r="H933">
        <v>175.035</v>
      </c>
      <c r="I933" s="1">
        <v>43498</v>
      </c>
      <c r="J933" s="2">
        <v>0.58680555555555558</v>
      </c>
      <c r="K933" t="s">
        <v>28</v>
      </c>
      <c r="L933">
        <v>166.7</v>
      </c>
      <c r="M933">
        <v>4.7619047620000003</v>
      </c>
      <c r="N933">
        <v>8.3350000000000009</v>
      </c>
    </row>
    <row r="934" spans="1:14" x14ac:dyDescent="0.3">
      <c r="A934" t="s">
        <v>962</v>
      </c>
      <c r="B934" t="s">
        <v>15</v>
      </c>
      <c r="C934" t="s">
        <v>22</v>
      </c>
      <c r="D934" t="s">
        <v>17</v>
      </c>
      <c r="E934" t="s">
        <v>38</v>
      </c>
      <c r="F934">
        <v>74.44</v>
      </c>
      <c r="G934">
        <v>10</v>
      </c>
      <c r="H934">
        <v>781.62</v>
      </c>
      <c r="I934" s="1">
        <v>43523</v>
      </c>
      <c r="J934" s="2">
        <v>0.4861111111111111</v>
      </c>
      <c r="K934" t="s">
        <v>19</v>
      </c>
      <c r="L934">
        <v>744.4</v>
      </c>
      <c r="M934">
        <v>4.7619047620000003</v>
      </c>
      <c r="N934">
        <v>37.22</v>
      </c>
    </row>
    <row r="935" spans="1:14" x14ac:dyDescent="0.3">
      <c r="A935" t="s">
        <v>963</v>
      </c>
      <c r="B935" t="s">
        <v>21</v>
      </c>
      <c r="C935" t="s">
        <v>22</v>
      </c>
      <c r="D935" t="s">
        <v>26</v>
      </c>
      <c r="E935" t="s">
        <v>18</v>
      </c>
      <c r="F935">
        <v>64.08</v>
      </c>
      <c r="G935">
        <v>7</v>
      </c>
      <c r="H935">
        <v>470.988</v>
      </c>
      <c r="I935" s="1">
        <v>43485</v>
      </c>
      <c r="J935" s="2">
        <v>0.51874999999999993</v>
      </c>
      <c r="K935" t="s">
        <v>19</v>
      </c>
      <c r="L935">
        <v>448.56</v>
      </c>
      <c r="M935">
        <v>4.7619047620000003</v>
      </c>
      <c r="N935">
        <v>22.428000000000001</v>
      </c>
    </row>
    <row r="936" spans="1:14" x14ac:dyDescent="0.3">
      <c r="A936" t="s">
        <v>964</v>
      </c>
      <c r="B936" t="s">
        <v>37</v>
      </c>
      <c r="C936" t="s">
        <v>22</v>
      </c>
      <c r="D936" t="s">
        <v>17</v>
      </c>
      <c r="E936" t="s">
        <v>27</v>
      </c>
      <c r="F936">
        <v>63.15</v>
      </c>
      <c r="G936">
        <v>6</v>
      </c>
      <c r="H936">
        <v>397.84500000000003</v>
      </c>
      <c r="I936" s="1">
        <v>43468</v>
      </c>
      <c r="J936" s="2">
        <v>0.85</v>
      </c>
      <c r="K936" t="s">
        <v>19</v>
      </c>
      <c r="L936">
        <v>378.9</v>
      </c>
      <c r="M936">
        <v>4.7619047620000003</v>
      </c>
      <c r="N936">
        <v>18.945</v>
      </c>
    </row>
    <row r="937" spans="1:14" x14ac:dyDescent="0.3">
      <c r="A937" t="s">
        <v>965</v>
      </c>
      <c r="B937" t="s">
        <v>21</v>
      </c>
      <c r="C937" t="s">
        <v>16</v>
      </c>
      <c r="D937" t="s">
        <v>26</v>
      </c>
      <c r="E937" t="s">
        <v>27</v>
      </c>
      <c r="F937">
        <v>85.72</v>
      </c>
      <c r="G937">
        <v>3</v>
      </c>
      <c r="H937">
        <v>270.01799999999997</v>
      </c>
      <c r="I937" s="1">
        <v>43489</v>
      </c>
      <c r="J937" s="2">
        <v>0.87430555555555556</v>
      </c>
      <c r="K937" t="s">
        <v>19</v>
      </c>
      <c r="L937">
        <v>257.16000000000003</v>
      </c>
      <c r="M937">
        <v>4.7619047620000003</v>
      </c>
      <c r="N937">
        <v>12.858000000000001</v>
      </c>
    </row>
    <row r="938" spans="1:14" x14ac:dyDescent="0.3">
      <c r="A938" t="s">
        <v>966</v>
      </c>
      <c r="B938" t="s">
        <v>21</v>
      </c>
      <c r="C938" t="s">
        <v>22</v>
      </c>
      <c r="D938" t="s">
        <v>17</v>
      </c>
      <c r="E938" t="s">
        <v>18</v>
      </c>
      <c r="F938">
        <v>78.89</v>
      </c>
      <c r="G938">
        <v>7</v>
      </c>
      <c r="H938">
        <v>579.8415</v>
      </c>
      <c r="I938" s="1">
        <v>43470</v>
      </c>
      <c r="J938" s="2">
        <v>0.82500000000000007</v>
      </c>
      <c r="K938" t="s">
        <v>19</v>
      </c>
      <c r="L938">
        <v>552.23</v>
      </c>
      <c r="M938">
        <v>4.7619047620000003</v>
      </c>
      <c r="N938">
        <v>27.611499999999999</v>
      </c>
    </row>
    <row r="939" spans="1:14" x14ac:dyDescent="0.3">
      <c r="A939" t="s">
        <v>967</v>
      </c>
      <c r="B939" t="s">
        <v>15</v>
      </c>
      <c r="C939" t="s">
        <v>22</v>
      </c>
      <c r="D939" t="s">
        <v>17</v>
      </c>
      <c r="E939" t="s">
        <v>31</v>
      </c>
      <c r="F939">
        <v>89.48</v>
      </c>
      <c r="G939">
        <v>5</v>
      </c>
      <c r="H939">
        <v>469.77</v>
      </c>
      <c r="I939" s="1">
        <v>43554</v>
      </c>
      <c r="J939" s="2">
        <v>0.4291666666666667</v>
      </c>
      <c r="K939" t="s">
        <v>24</v>
      </c>
      <c r="L939">
        <v>447.4</v>
      </c>
      <c r="M939">
        <v>4.7619047620000003</v>
      </c>
      <c r="N939">
        <v>22.37</v>
      </c>
    </row>
    <row r="940" spans="1:14" x14ac:dyDescent="0.3">
      <c r="A940" t="s">
        <v>968</v>
      </c>
      <c r="B940" t="s">
        <v>15</v>
      </c>
      <c r="C940" t="s">
        <v>16</v>
      </c>
      <c r="D940" t="s">
        <v>17</v>
      </c>
      <c r="E940" t="s">
        <v>18</v>
      </c>
      <c r="F940">
        <v>92.09</v>
      </c>
      <c r="G940">
        <v>3</v>
      </c>
      <c r="H940">
        <v>290.08350000000002</v>
      </c>
      <c r="I940" s="1">
        <v>43513</v>
      </c>
      <c r="J940" s="2">
        <v>0.68541666666666667</v>
      </c>
      <c r="K940" t="s">
        <v>24</v>
      </c>
      <c r="L940">
        <v>276.27</v>
      </c>
      <c r="M940">
        <v>4.7619047620000003</v>
      </c>
      <c r="N940">
        <v>13.813499999999999</v>
      </c>
    </row>
    <row r="941" spans="1:14" x14ac:dyDescent="0.3">
      <c r="A941" t="s">
        <v>969</v>
      </c>
      <c r="B941" t="s">
        <v>21</v>
      </c>
      <c r="C941" t="s">
        <v>22</v>
      </c>
      <c r="D941" t="s">
        <v>17</v>
      </c>
      <c r="E941" t="s">
        <v>38</v>
      </c>
      <c r="F941">
        <v>57.29</v>
      </c>
      <c r="G941">
        <v>6</v>
      </c>
      <c r="H941">
        <v>360.92700000000002</v>
      </c>
      <c r="I941" s="1">
        <v>43545</v>
      </c>
      <c r="J941" s="2">
        <v>0.71111111111111114</v>
      </c>
      <c r="K941" t="s">
        <v>19</v>
      </c>
      <c r="L941">
        <v>343.74</v>
      </c>
      <c r="M941">
        <v>4.7619047620000003</v>
      </c>
      <c r="N941">
        <v>17.187000000000001</v>
      </c>
    </row>
    <row r="942" spans="1:14" x14ac:dyDescent="0.3">
      <c r="A942" t="s">
        <v>970</v>
      </c>
      <c r="B942" t="s">
        <v>15</v>
      </c>
      <c r="C942" t="s">
        <v>22</v>
      </c>
      <c r="D942" t="s">
        <v>26</v>
      </c>
      <c r="E942" t="s">
        <v>38</v>
      </c>
      <c r="F942">
        <v>66.52</v>
      </c>
      <c r="G942">
        <v>4</v>
      </c>
      <c r="H942">
        <v>279.38400000000001</v>
      </c>
      <c r="I942" s="1">
        <v>43526</v>
      </c>
      <c r="J942" s="2">
        <v>0.7597222222222223</v>
      </c>
      <c r="K942" t="s">
        <v>19</v>
      </c>
      <c r="L942">
        <v>266.08</v>
      </c>
      <c r="M942">
        <v>4.7619047620000003</v>
      </c>
      <c r="N942">
        <v>13.304</v>
      </c>
    </row>
    <row r="943" spans="1:14" x14ac:dyDescent="0.3">
      <c r="A943" t="s">
        <v>971</v>
      </c>
      <c r="B943" t="s">
        <v>21</v>
      </c>
      <c r="C943" t="s">
        <v>16</v>
      </c>
      <c r="D943" t="s">
        <v>26</v>
      </c>
      <c r="E943" t="s">
        <v>40</v>
      </c>
      <c r="F943">
        <v>99.82</v>
      </c>
      <c r="G943">
        <v>9</v>
      </c>
      <c r="H943">
        <v>943.29899999999998</v>
      </c>
      <c r="I943" s="1">
        <v>43551</v>
      </c>
      <c r="J943" s="2">
        <v>0.4465277777777778</v>
      </c>
      <c r="K943" t="s">
        <v>24</v>
      </c>
      <c r="L943">
        <v>898.38</v>
      </c>
      <c r="M943">
        <v>4.7619047620000003</v>
      </c>
      <c r="N943">
        <v>44.918999999999997</v>
      </c>
    </row>
    <row r="944" spans="1:14" x14ac:dyDescent="0.3">
      <c r="A944" t="s">
        <v>972</v>
      </c>
      <c r="B944" t="s">
        <v>15</v>
      </c>
      <c r="C944" t="s">
        <v>22</v>
      </c>
      <c r="D944" t="s">
        <v>17</v>
      </c>
      <c r="E944" t="s">
        <v>27</v>
      </c>
      <c r="F944">
        <v>45.68</v>
      </c>
      <c r="G944">
        <v>10</v>
      </c>
      <c r="H944">
        <v>479.64</v>
      </c>
      <c r="I944" s="1">
        <v>43484</v>
      </c>
      <c r="J944" s="2">
        <v>0.8125</v>
      </c>
      <c r="K944" t="s">
        <v>19</v>
      </c>
      <c r="L944">
        <v>456.8</v>
      </c>
      <c r="M944">
        <v>4.7619047620000003</v>
      </c>
      <c r="N944">
        <v>22.84</v>
      </c>
    </row>
    <row r="945" spans="1:14" x14ac:dyDescent="0.3">
      <c r="A945" t="s">
        <v>973</v>
      </c>
      <c r="B945" t="s">
        <v>15</v>
      </c>
      <c r="C945" t="s">
        <v>22</v>
      </c>
      <c r="D945" t="s">
        <v>26</v>
      </c>
      <c r="E945" t="s">
        <v>18</v>
      </c>
      <c r="F945">
        <v>50.79</v>
      </c>
      <c r="G945">
        <v>5</v>
      </c>
      <c r="H945">
        <v>266.64749999999998</v>
      </c>
      <c r="I945" s="1">
        <v>43515</v>
      </c>
      <c r="J945" s="2">
        <v>0.62013888888888891</v>
      </c>
      <c r="K945" t="s">
        <v>28</v>
      </c>
      <c r="L945">
        <v>253.95</v>
      </c>
      <c r="M945">
        <v>4.7619047620000003</v>
      </c>
      <c r="N945">
        <v>12.6975</v>
      </c>
    </row>
    <row r="946" spans="1:14" x14ac:dyDescent="0.3">
      <c r="A946" t="s">
        <v>974</v>
      </c>
      <c r="B946" t="s">
        <v>15</v>
      </c>
      <c r="C946" t="s">
        <v>16</v>
      </c>
      <c r="D946" t="s">
        <v>26</v>
      </c>
      <c r="E946" t="s">
        <v>18</v>
      </c>
      <c r="F946">
        <v>10.08</v>
      </c>
      <c r="G946">
        <v>7</v>
      </c>
      <c r="H946">
        <v>74.087999999999994</v>
      </c>
      <c r="I946" s="1">
        <v>43552</v>
      </c>
      <c r="J946" s="2">
        <v>0.84305555555555556</v>
      </c>
      <c r="K946" t="s">
        <v>24</v>
      </c>
      <c r="L946">
        <v>70.56</v>
      </c>
      <c r="M946">
        <v>4.7619047620000003</v>
      </c>
      <c r="N946">
        <v>3.528</v>
      </c>
    </row>
    <row r="947" spans="1:14" x14ac:dyDescent="0.3">
      <c r="A947" t="s">
        <v>975</v>
      </c>
      <c r="B947" t="s">
        <v>15</v>
      </c>
      <c r="C947" t="s">
        <v>22</v>
      </c>
      <c r="D947" t="s">
        <v>17</v>
      </c>
      <c r="E947" t="s">
        <v>23</v>
      </c>
      <c r="F947">
        <v>93.88</v>
      </c>
      <c r="G947">
        <v>7</v>
      </c>
      <c r="H947">
        <v>690.01800000000003</v>
      </c>
      <c r="I947" s="1">
        <v>43470</v>
      </c>
      <c r="J947" s="2">
        <v>0.49374999999999997</v>
      </c>
      <c r="K947" t="s">
        <v>28</v>
      </c>
      <c r="L947">
        <v>657.16</v>
      </c>
      <c r="M947">
        <v>4.7619047620000003</v>
      </c>
      <c r="N947">
        <v>32.857999999999997</v>
      </c>
    </row>
    <row r="948" spans="1:14" x14ac:dyDescent="0.3">
      <c r="A948" t="s">
        <v>976</v>
      </c>
      <c r="B948" t="s">
        <v>21</v>
      </c>
      <c r="C948" t="s">
        <v>16</v>
      </c>
      <c r="D948" t="s">
        <v>26</v>
      </c>
      <c r="E948" t="s">
        <v>23</v>
      </c>
      <c r="F948">
        <v>84.25</v>
      </c>
      <c r="G948">
        <v>2</v>
      </c>
      <c r="H948">
        <v>176.92500000000001</v>
      </c>
      <c r="I948" s="1">
        <v>43550</v>
      </c>
      <c r="J948" s="2">
        <v>0.59236111111111112</v>
      </c>
      <c r="K948" t="s">
        <v>28</v>
      </c>
      <c r="L948">
        <v>168.5</v>
      </c>
      <c r="M948">
        <v>4.7619047620000003</v>
      </c>
      <c r="N948">
        <v>8.4250000000000007</v>
      </c>
    </row>
    <row r="949" spans="1:14" x14ac:dyDescent="0.3">
      <c r="A949" t="s">
        <v>977</v>
      </c>
      <c r="B949" t="s">
        <v>37</v>
      </c>
      <c r="C949" t="s">
        <v>16</v>
      </c>
      <c r="D949" t="s">
        <v>26</v>
      </c>
      <c r="E949" t="s">
        <v>40</v>
      </c>
      <c r="F949">
        <v>53.78</v>
      </c>
      <c r="G949">
        <v>1</v>
      </c>
      <c r="H949">
        <v>56.469000000000001</v>
      </c>
      <c r="I949" s="1">
        <v>43499</v>
      </c>
      <c r="J949" s="2">
        <v>0.84236111111111101</v>
      </c>
      <c r="K949" t="s">
        <v>19</v>
      </c>
      <c r="L949">
        <v>53.78</v>
      </c>
      <c r="M949">
        <v>4.7619047620000003</v>
      </c>
      <c r="N949">
        <v>2.6890000000000001</v>
      </c>
    </row>
    <row r="950" spans="1:14" x14ac:dyDescent="0.3">
      <c r="A950" t="s">
        <v>978</v>
      </c>
      <c r="B950" t="s">
        <v>21</v>
      </c>
      <c r="C950" t="s">
        <v>16</v>
      </c>
      <c r="D950" t="s">
        <v>26</v>
      </c>
      <c r="E950" t="s">
        <v>27</v>
      </c>
      <c r="F950">
        <v>35.81</v>
      </c>
      <c r="G950">
        <v>5</v>
      </c>
      <c r="H950">
        <v>188.0025</v>
      </c>
      <c r="I950" s="1">
        <v>43502</v>
      </c>
      <c r="J950" s="2">
        <v>0.78055555555555556</v>
      </c>
      <c r="K950" t="s">
        <v>19</v>
      </c>
      <c r="L950">
        <v>179.05</v>
      </c>
      <c r="M950">
        <v>4.7619047620000003</v>
      </c>
      <c r="N950">
        <v>8.9525000000000006</v>
      </c>
    </row>
    <row r="951" spans="1:14" x14ac:dyDescent="0.3">
      <c r="A951" t="s">
        <v>979</v>
      </c>
      <c r="B951" t="s">
        <v>37</v>
      </c>
      <c r="C951" t="s">
        <v>22</v>
      </c>
      <c r="D951" t="s">
        <v>17</v>
      </c>
      <c r="E951" t="s">
        <v>38</v>
      </c>
      <c r="F951">
        <v>26.43</v>
      </c>
      <c r="G951">
        <v>8</v>
      </c>
      <c r="H951">
        <v>222.012</v>
      </c>
      <c r="I951" s="1">
        <v>43520</v>
      </c>
      <c r="J951" s="2">
        <v>0.60138888888888886</v>
      </c>
      <c r="K951" t="s">
        <v>19</v>
      </c>
      <c r="L951">
        <v>211.44</v>
      </c>
      <c r="M951">
        <v>4.7619047620000003</v>
      </c>
      <c r="N951">
        <v>10.571999999999999</v>
      </c>
    </row>
    <row r="952" spans="1:14" x14ac:dyDescent="0.3">
      <c r="A952" t="s">
        <v>980</v>
      </c>
      <c r="B952" t="s">
        <v>37</v>
      </c>
      <c r="C952" t="s">
        <v>16</v>
      </c>
      <c r="D952" t="s">
        <v>26</v>
      </c>
      <c r="E952" t="s">
        <v>18</v>
      </c>
      <c r="F952">
        <v>39.909999999999997</v>
      </c>
      <c r="G952">
        <v>3</v>
      </c>
      <c r="H952">
        <v>125.7165</v>
      </c>
      <c r="I952" s="1">
        <v>43517</v>
      </c>
      <c r="J952" s="2">
        <v>0.52777777777777779</v>
      </c>
      <c r="K952" t="s">
        <v>19</v>
      </c>
      <c r="L952">
        <v>119.73</v>
      </c>
      <c r="M952">
        <v>4.7619047620000003</v>
      </c>
      <c r="N952">
        <v>5.9865000000000004</v>
      </c>
    </row>
    <row r="953" spans="1:14" x14ac:dyDescent="0.3">
      <c r="A953" t="s">
        <v>981</v>
      </c>
      <c r="B953" t="s">
        <v>37</v>
      </c>
      <c r="C953" t="s">
        <v>16</v>
      </c>
      <c r="D953" t="s">
        <v>17</v>
      </c>
      <c r="E953" t="s">
        <v>27</v>
      </c>
      <c r="F953">
        <v>21.9</v>
      </c>
      <c r="G953">
        <v>3</v>
      </c>
      <c r="H953">
        <v>68.984999999999999</v>
      </c>
      <c r="I953" s="1">
        <v>43474</v>
      </c>
      <c r="J953" s="2">
        <v>0.77986111111111101</v>
      </c>
      <c r="K953" t="s">
        <v>19</v>
      </c>
      <c r="L953">
        <v>65.7</v>
      </c>
      <c r="M953">
        <v>4.7619047620000003</v>
      </c>
      <c r="N953">
        <v>3.2850000000000001</v>
      </c>
    </row>
    <row r="954" spans="1:14" x14ac:dyDescent="0.3">
      <c r="A954" t="s">
        <v>982</v>
      </c>
      <c r="B954" t="s">
        <v>37</v>
      </c>
      <c r="C954" t="s">
        <v>16</v>
      </c>
      <c r="D954" t="s">
        <v>17</v>
      </c>
      <c r="E954" t="s">
        <v>38</v>
      </c>
      <c r="F954">
        <v>62.85</v>
      </c>
      <c r="G954">
        <v>4</v>
      </c>
      <c r="H954">
        <v>263.97000000000003</v>
      </c>
      <c r="I954" s="1">
        <v>43521</v>
      </c>
      <c r="J954" s="2">
        <v>0.55694444444444446</v>
      </c>
      <c r="K954" t="s">
        <v>19</v>
      </c>
      <c r="L954">
        <v>251.4</v>
      </c>
      <c r="M954">
        <v>4.7619047620000003</v>
      </c>
      <c r="N954">
        <v>12.57</v>
      </c>
    </row>
    <row r="955" spans="1:14" x14ac:dyDescent="0.3">
      <c r="A955" t="s">
        <v>983</v>
      </c>
      <c r="B955" t="s">
        <v>21</v>
      </c>
      <c r="C955" t="s">
        <v>16</v>
      </c>
      <c r="D955" t="s">
        <v>17</v>
      </c>
      <c r="E955" t="s">
        <v>38</v>
      </c>
      <c r="F955">
        <v>21.04</v>
      </c>
      <c r="G955">
        <v>4</v>
      </c>
      <c r="H955">
        <v>88.367999999999995</v>
      </c>
      <c r="I955" s="1">
        <v>43478</v>
      </c>
      <c r="J955" s="2">
        <v>0.58194444444444449</v>
      </c>
      <c r="K955" t="s">
        <v>24</v>
      </c>
      <c r="L955">
        <v>84.16</v>
      </c>
      <c r="M955">
        <v>4.7619047620000003</v>
      </c>
      <c r="N955">
        <v>4.2080000000000002</v>
      </c>
    </row>
    <row r="956" spans="1:14" x14ac:dyDescent="0.3">
      <c r="A956" t="s">
        <v>984</v>
      </c>
      <c r="B956" t="s">
        <v>37</v>
      </c>
      <c r="C956" t="s">
        <v>16</v>
      </c>
      <c r="D956" t="s">
        <v>26</v>
      </c>
      <c r="E956" t="s">
        <v>27</v>
      </c>
      <c r="F956">
        <v>65.91</v>
      </c>
      <c r="G956">
        <v>6</v>
      </c>
      <c r="H956">
        <v>415.233</v>
      </c>
      <c r="I956" s="1">
        <v>43505</v>
      </c>
      <c r="J956" s="2">
        <v>0.48958333333333331</v>
      </c>
      <c r="K956" t="s">
        <v>24</v>
      </c>
      <c r="L956">
        <v>395.46</v>
      </c>
      <c r="M956">
        <v>4.7619047620000003</v>
      </c>
      <c r="N956">
        <v>19.773</v>
      </c>
    </row>
    <row r="957" spans="1:14" x14ac:dyDescent="0.3">
      <c r="A957" t="s">
        <v>985</v>
      </c>
      <c r="B957" t="s">
        <v>15</v>
      </c>
      <c r="C957" t="s">
        <v>22</v>
      </c>
      <c r="D957" t="s">
        <v>17</v>
      </c>
      <c r="E957" t="s">
        <v>40</v>
      </c>
      <c r="F957">
        <v>42.57</v>
      </c>
      <c r="G957">
        <v>7</v>
      </c>
      <c r="H957">
        <v>312.8895</v>
      </c>
      <c r="I957" s="1">
        <v>43471</v>
      </c>
      <c r="J957" s="2">
        <v>0.49374999999999997</v>
      </c>
      <c r="K957" t="s">
        <v>24</v>
      </c>
      <c r="L957">
        <v>297.99</v>
      </c>
      <c r="M957">
        <v>4.7619047620000003</v>
      </c>
      <c r="N957">
        <v>14.8995</v>
      </c>
    </row>
    <row r="958" spans="1:14" x14ac:dyDescent="0.3">
      <c r="A958" t="s">
        <v>986</v>
      </c>
      <c r="B958" t="s">
        <v>21</v>
      </c>
      <c r="C958" t="s">
        <v>16</v>
      </c>
      <c r="D958" t="s">
        <v>26</v>
      </c>
      <c r="E958" t="s">
        <v>38</v>
      </c>
      <c r="F958">
        <v>50.49</v>
      </c>
      <c r="G958">
        <v>9</v>
      </c>
      <c r="H958">
        <v>477.13049999999998</v>
      </c>
      <c r="I958" s="1">
        <v>43475</v>
      </c>
      <c r="J958" s="2">
        <v>0.71944444444444444</v>
      </c>
      <c r="K958" t="s">
        <v>24</v>
      </c>
      <c r="L958">
        <v>454.41</v>
      </c>
      <c r="M958">
        <v>4.7619047620000003</v>
      </c>
      <c r="N958">
        <v>22.720500000000001</v>
      </c>
    </row>
    <row r="959" spans="1:14" x14ac:dyDescent="0.3">
      <c r="A959" t="s">
        <v>987</v>
      </c>
      <c r="B959" t="s">
        <v>37</v>
      </c>
      <c r="C959" t="s">
        <v>22</v>
      </c>
      <c r="D959" t="s">
        <v>26</v>
      </c>
      <c r="E959" t="s">
        <v>23</v>
      </c>
      <c r="F959">
        <v>46.02</v>
      </c>
      <c r="G959">
        <v>6</v>
      </c>
      <c r="H959">
        <v>289.92599999999999</v>
      </c>
      <c r="I959" s="1">
        <v>43503</v>
      </c>
      <c r="J959" s="2">
        <v>0.66319444444444442</v>
      </c>
      <c r="K959" t="s">
        <v>24</v>
      </c>
      <c r="L959">
        <v>276.12</v>
      </c>
      <c r="M959">
        <v>4.7619047620000003</v>
      </c>
      <c r="N959">
        <v>13.805999999999999</v>
      </c>
    </row>
    <row r="960" spans="1:14" x14ac:dyDescent="0.3">
      <c r="A960" t="s">
        <v>988</v>
      </c>
      <c r="B960" t="s">
        <v>21</v>
      </c>
      <c r="C960" t="s">
        <v>22</v>
      </c>
      <c r="D960" t="s">
        <v>17</v>
      </c>
      <c r="E960" t="s">
        <v>27</v>
      </c>
      <c r="F960">
        <v>15.8</v>
      </c>
      <c r="G960">
        <v>10</v>
      </c>
      <c r="H960">
        <v>165.9</v>
      </c>
      <c r="I960" s="1">
        <v>43474</v>
      </c>
      <c r="J960" s="2">
        <v>0.50486111111111109</v>
      </c>
      <c r="K960" t="s">
        <v>24</v>
      </c>
      <c r="L960">
        <v>158</v>
      </c>
      <c r="M960">
        <v>4.7619047620000003</v>
      </c>
      <c r="N960">
        <v>7.9</v>
      </c>
    </row>
    <row r="961" spans="1:14" x14ac:dyDescent="0.3">
      <c r="A961" t="s">
        <v>989</v>
      </c>
      <c r="B961" t="s">
        <v>15</v>
      </c>
      <c r="C961" t="s">
        <v>16</v>
      </c>
      <c r="D961" t="s">
        <v>17</v>
      </c>
      <c r="E961" t="s">
        <v>38</v>
      </c>
      <c r="F961">
        <v>98.66</v>
      </c>
      <c r="G961">
        <v>9</v>
      </c>
      <c r="H961">
        <v>932.33699999999999</v>
      </c>
      <c r="I961" s="1">
        <v>43515</v>
      </c>
      <c r="J961" s="2">
        <v>0.62986111111111109</v>
      </c>
      <c r="K961" t="s">
        <v>24</v>
      </c>
      <c r="L961">
        <v>887.94</v>
      </c>
      <c r="M961">
        <v>4.7619047620000003</v>
      </c>
      <c r="N961">
        <v>44.396999999999998</v>
      </c>
    </row>
    <row r="962" spans="1:14" x14ac:dyDescent="0.3">
      <c r="A962" t="s">
        <v>990</v>
      </c>
      <c r="B962" t="s">
        <v>21</v>
      </c>
      <c r="C962" t="s">
        <v>16</v>
      </c>
      <c r="D962" t="s">
        <v>26</v>
      </c>
      <c r="E962" t="s">
        <v>40</v>
      </c>
      <c r="F962">
        <v>91.98</v>
      </c>
      <c r="G962">
        <v>1</v>
      </c>
      <c r="H962">
        <v>96.578999999999994</v>
      </c>
      <c r="I962" s="1">
        <v>43542</v>
      </c>
      <c r="J962" s="2">
        <v>0.64513888888888882</v>
      </c>
      <c r="K962" t="s">
        <v>24</v>
      </c>
      <c r="L962">
        <v>91.98</v>
      </c>
      <c r="M962">
        <v>4.7619047620000003</v>
      </c>
      <c r="N962">
        <v>4.5990000000000002</v>
      </c>
    </row>
    <row r="963" spans="1:14" x14ac:dyDescent="0.3">
      <c r="A963" t="s">
        <v>991</v>
      </c>
      <c r="B963" t="s">
        <v>15</v>
      </c>
      <c r="C963" t="s">
        <v>16</v>
      </c>
      <c r="D963" t="s">
        <v>26</v>
      </c>
      <c r="E963" t="s">
        <v>23</v>
      </c>
      <c r="F963">
        <v>20.89</v>
      </c>
      <c r="G963">
        <v>2</v>
      </c>
      <c r="H963">
        <v>43.869</v>
      </c>
      <c r="I963" s="1">
        <v>43501</v>
      </c>
      <c r="J963" s="2">
        <v>0.78125</v>
      </c>
      <c r="K963" t="s">
        <v>24</v>
      </c>
      <c r="L963">
        <v>41.78</v>
      </c>
      <c r="M963">
        <v>4.7619047620000003</v>
      </c>
      <c r="N963">
        <v>2.089</v>
      </c>
    </row>
    <row r="964" spans="1:14" x14ac:dyDescent="0.3">
      <c r="A964" t="s">
        <v>992</v>
      </c>
      <c r="B964" t="s">
        <v>15</v>
      </c>
      <c r="C964" t="s">
        <v>22</v>
      </c>
      <c r="D964" t="s">
        <v>17</v>
      </c>
      <c r="E964" t="s">
        <v>40</v>
      </c>
      <c r="F964">
        <v>15.5</v>
      </c>
      <c r="G964">
        <v>1</v>
      </c>
      <c r="H964">
        <v>16.274999999999999</v>
      </c>
      <c r="I964" s="1">
        <v>43543</v>
      </c>
      <c r="J964" s="2">
        <v>0.64097222222222217</v>
      </c>
      <c r="K964" t="s">
        <v>28</v>
      </c>
      <c r="L964">
        <v>15.5</v>
      </c>
      <c r="M964">
        <v>4.7619047620000003</v>
      </c>
      <c r="N964">
        <v>0.77500000000000002</v>
      </c>
    </row>
    <row r="965" spans="1:14" x14ac:dyDescent="0.3">
      <c r="A965" t="s">
        <v>993</v>
      </c>
      <c r="B965" t="s">
        <v>21</v>
      </c>
      <c r="C965" t="s">
        <v>16</v>
      </c>
      <c r="D965" t="s">
        <v>26</v>
      </c>
      <c r="E965" t="s">
        <v>23</v>
      </c>
      <c r="F965">
        <v>96.82</v>
      </c>
      <c r="G965">
        <v>3</v>
      </c>
      <c r="H965">
        <v>304.983</v>
      </c>
      <c r="I965" s="1">
        <v>43554</v>
      </c>
      <c r="J965" s="2">
        <v>0.85902777777777783</v>
      </c>
      <c r="K965" t="s">
        <v>24</v>
      </c>
      <c r="L965">
        <v>290.45999999999998</v>
      </c>
      <c r="M965">
        <v>4.7619047620000003</v>
      </c>
      <c r="N965">
        <v>14.523</v>
      </c>
    </row>
    <row r="966" spans="1:14" x14ac:dyDescent="0.3">
      <c r="A966" t="s">
        <v>994</v>
      </c>
      <c r="B966" t="s">
        <v>37</v>
      </c>
      <c r="C966" t="s">
        <v>22</v>
      </c>
      <c r="D966" t="s">
        <v>26</v>
      </c>
      <c r="E966" t="s">
        <v>38</v>
      </c>
      <c r="F966">
        <v>33.33</v>
      </c>
      <c r="G966">
        <v>2</v>
      </c>
      <c r="H966">
        <v>69.992999999999995</v>
      </c>
      <c r="I966" s="1">
        <v>43491</v>
      </c>
      <c r="J966" s="2">
        <v>0.6118055555555556</v>
      </c>
      <c r="K966" t="s">
        <v>28</v>
      </c>
      <c r="L966">
        <v>66.66</v>
      </c>
      <c r="M966">
        <v>4.7619047620000003</v>
      </c>
      <c r="N966">
        <v>3.3330000000000002</v>
      </c>
    </row>
    <row r="967" spans="1:14" x14ac:dyDescent="0.3">
      <c r="A967" t="s">
        <v>995</v>
      </c>
      <c r="B967" t="s">
        <v>37</v>
      </c>
      <c r="C967" t="s">
        <v>22</v>
      </c>
      <c r="D967" t="s">
        <v>17</v>
      </c>
      <c r="E967" t="s">
        <v>23</v>
      </c>
      <c r="F967">
        <v>38.270000000000003</v>
      </c>
      <c r="G967">
        <v>2</v>
      </c>
      <c r="H967">
        <v>80.367000000000004</v>
      </c>
      <c r="I967" s="1">
        <v>43526</v>
      </c>
      <c r="J967" s="2">
        <v>0.76250000000000007</v>
      </c>
      <c r="K967" t="s">
        <v>28</v>
      </c>
      <c r="L967">
        <v>76.540000000000006</v>
      </c>
      <c r="M967">
        <v>4.7619047620000003</v>
      </c>
      <c r="N967">
        <v>3.827</v>
      </c>
    </row>
    <row r="968" spans="1:14" x14ac:dyDescent="0.3">
      <c r="A968" t="s">
        <v>996</v>
      </c>
      <c r="B968" t="s">
        <v>15</v>
      </c>
      <c r="C968" t="s">
        <v>22</v>
      </c>
      <c r="D968" t="s">
        <v>17</v>
      </c>
      <c r="E968" t="s">
        <v>27</v>
      </c>
      <c r="F968">
        <v>33.299999999999997</v>
      </c>
      <c r="G968">
        <v>9</v>
      </c>
      <c r="H968">
        <v>314.685</v>
      </c>
      <c r="I968" s="1">
        <v>43528</v>
      </c>
      <c r="J968" s="2">
        <v>0.64374999999999993</v>
      </c>
      <c r="K968" t="s">
        <v>19</v>
      </c>
      <c r="L968">
        <v>299.7</v>
      </c>
      <c r="M968">
        <v>4.7619047620000003</v>
      </c>
      <c r="N968">
        <v>14.984999999999999</v>
      </c>
    </row>
    <row r="969" spans="1:14" x14ac:dyDescent="0.3">
      <c r="A969" t="s">
        <v>997</v>
      </c>
      <c r="B969" t="s">
        <v>15</v>
      </c>
      <c r="C969" t="s">
        <v>16</v>
      </c>
      <c r="D969" t="s">
        <v>26</v>
      </c>
      <c r="E969" t="s">
        <v>27</v>
      </c>
      <c r="F969">
        <v>81.010000000000005</v>
      </c>
      <c r="G969">
        <v>3</v>
      </c>
      <c r="H969">
        <v>255.1815</v>
      </c>
      <c r="I969" s="1">
        <v>43478</v>
      </c>
      <c r="J969" s="2">
        <v>0.53819444444444442</v>
      </c>
      <c r="K969" t="s">
        <v>28</v>
      </c>
      <c r="L969">
        <v>243.03</v>
      </c>
      <c r="M969">
        <v>4.7619047620000003</v>
      </c>
      <c r="N969">
        <v>12.1515</v>
      </c>
    </row>
    <row r="970" spans="1:14" x14ac:dyDescent="0.3">
      <c r="A970" t="s">
        <v>998</v>
      </c>
      <c r="B970" t="s">
        <v>15</v>
      </c>
      <c r="C970" t="s">
        <v>22</v>
      </c>
      <c r="D970" t="s">
        <v>17</v>
      </c>
      <c r="E970" t="s">
        <v>18</v>
      </c>
      <c r="F970">
        <v>15.8</v>
      </c>
      <c r="G970">
        <v>3</v>
      </c>
      <c r="H970">
        <v>49.77</v>
      </c>
      <c r="I970" s="1">
        <v>43549</v>
      </c>
      <c r="J970" s="2">
        <v>0.75138888888888899</v>
      </c>
      <c r="K970" t="s">
        <v>24</v>
      </c>
      <c r="L970">
        <v>47.4</v>
      </c>
      <c r="M970">
        <v>4.7619047620000003</v>
      </c>
      <c r="N970">
        <v>2.37</v>
      </c>
    </row>
    <row r="971" spans="1:14" x14ac:dyDescent="0.3">
      <c r="A971" t="s">
        <v>999</v>
      </c>
      <c r="B971" t="s">
        <v>37</v>
      </c>
      <c r="C971" t="s">
        <v>16</v>
      </c>
      <c r="D971" t="s">
        <v>17</v>
      </c>
      <c r="E971" t="s">
        <v>23</v>
      </c>
      <c r="F971">
        <v>34.49</v>
      </c>
      <c r="G971">
        <v>5</v>
      </c>
      <c r="H971">
        <v>181.07249999999999</v>
      </c>
      <c r="I971" s="1">
        <v>43535</v>
      </c>
      <c r="J971" s="2">
        <v>0.8222222222222223</v>
      </c>
      <c r="K971" t="s">
        <v>28</v>
      </c>
      <c r="L971">
        <v>172.45</v>
      </c>
      <c r="M971">
        <v>4.7619047620000003</v>
      </c>
      <c r="N971">
        <v>8.6225000000000005</v>
      </c>
    </row>
    <row r="972" spans="1:14" x14ac:dyDescent="0.3">
      <c r="A972" t="s">
        <v>1000</v>
      </c>
      <c r="B972" t="s">
        <v>37</v>
      </c>
      <c r="C972" t="s">
        <v>16</v>
      </c>
      <c r="D972" t="s">
        <v>17</v>
      </c>
      <c r="E972" t="s">
        <v>38</v>
      </c>
      <c r="F972">
        <v>84.63</v>
      </c>
      <c r="G972">
        <v>10</v>
      </c>
      <c r="H972">
        <v>888.61500000000001</v>
      </c>
      <c r="I972" s="1">
        <v>43466</v>
      </c>
      <c r="J972" s="2">
        <v>0.48333333333333334</v>
      </c>
      <c r="K972" t="s">
        <v>28</v>
      </c>
      <c r="L972">
        <v>846.3</v>
      </c>
      <c r="M972">
        <v>4.7619047620000003</v>
      </c>
      <c r="N972">
        <v>42.314999999999998</v>
      </c>
    </row>
    <row r="973" spans="1:14" x14ac:dyDescent="0.3">
      <c r="A973" t="s">
        <v>1001</v>
      </c>
      <c r="B973" t="s">
        <v>37</v>
      </c>
      <c r="C973" t="s">
        <v>16</v>
      </c>
      <c r="D973" t="s">
        <v>26</v>
      </c>
      <c r="E973" t="s">
        <v>27</v>
      </c>
      <c r="F973">
        <v>36.909999999999997</v>
      </c>
      <c r="G973">
        <v>7</v>
      </c>
      <c r="H973">
        <v>271.2885</v>
      </c>
      <c r="I973" s="1">
        <v>43506</v>
      </c>
      <c r="J973" s="2">
        <v>0.57708333333333328</v>
      </c>
      <c r="K973" t="s">
        <v>19</v>
      </c>
      <c r="L973">
        <v>258.37</v>
      </c>
      <c r="M973">
        <v>4.7619047620000003</v>
      </c>
      <c r="N973">
        <v>12.9185</v>
      </c>
    </row>
    <row r="974" spans="1:14" x14ac:dyDescent="0.3">
      <c r="A974" t="s">
        <v>1002</v>
      </c>
      <c r="B974" t="s">
        <v>37</v>
      </c>
      <c r="C974" t="s">
        <v>22</v>
      </c>
      <c r="D974" t="s">
        <v>26</v>
      </c>
      <c r="E974" t="s">
        <v>23</v>
      </c>
      <c r="F974">
        <v>87.08</v>
      </c>
      <c r="G974">
        <v>7</v>
      </c>
      <c r="H974">
        <v>640.03800000000001</v>
      </c>
      <c r="I974" s="1">
        <v>43491</v>
      </c>
      <c r="J974" s="2">
        <v>0.63680555555555551</v>
      </c>
      <c r="K974" t="s">
        <v>24</v>
      </c>
      <c r="L974">
        <v>609.55999999999995</v>
      </c>
      <c r="M974">
        <v>4.7619047620000003</v>
      </c>
      <c r="N974">
        <v>30.478000000000002</v>
      </c>
    </row>
    <row r="975" spans="1:14" x14ac:dyDescent="0.3">
      <c r="A975" t="s">
        <v>1003</v>
      </c>
      <c r="B975" t="s">
        <v>15</v>
      </c>
      <c r="C975" t="s">
        <v>22</v>
      </c>
      <c r="D975" t="s">
        <v>26</v>
      </c>
      <c r="E975" t="s">
        <v>27</v>
      </c>
      <c r="F975">
        <v>80.08</v>
      </c>
      <c r="G975">
        <v>3</v>
      </c>
      <c r="H975">
        <v>252.25200000000001</v>
      </c>
      <c r="I975" s="1">
        <v>43507</v>
      </c>
      <c r="J975" s="2">
        <v>0.64513888888888882</v>
      </c>
      <c r="K975" t="s">
        <v>24</v>
      </c>
      <c r="L975">
        <v>240.24</v>
      </c>
      <c r="M975">
        <v>4.7619047620000003</v>
      </c>
      <c r="N975">
        <v>12.012</v>
      </c>
    </row>
    <row r="976" spans="1:14" x14ac:dyDescent="0.3">
      <c r="A976" t="s">
        <v>1004</v>
      </c>
      <c r="B976" t="s">
        <v>21</v>
      </c>
      <c r="C976" t="s">
        <v>22</v>
      </c>
      <c r="D976" t="s">
        <v>26</v>
      </c>
      <c r="E976" t="s">
        <v>40</v>
      </c>
      <c r="F976">
        <v>86.13</v>
      </c>
      <c r="G976">
        <v>2</v>
      </c>
      <c r="H976">
        <v>180.87299999999999</v>
      </c>
      <c r="I976" s="1">
        <v>43503</v>
      </c>
      <c r="J976" s="2">
        <v>0.74930555555555556</v>
      </c>
      <c r="K976" t="s">
        <v>24</v>
      </c>
      <c r="L976">
        <v>172.26</v>
      </c>
      <c r="M976">
        <v>4.7619047620000003</v>
      </c>
      <c r="N976">
        <v>8.6129999999999995</v>
      </c>
    </row>
    <row r="977" spans="1:14" x14ac:dyDescent="0.3">
      <c r="A977" t="s">
        <v>1005</v>
      </c>
      <c r="B977" t="s">
        <v>37</v>
      </c>
      <c r="C977" t="s">
        <v>16</v>
      </c>
      <c r="D977" t="s">
        <v>26</v>
      </c>
      <c r="E977" t="s">
        <v>40</v>
      </c>
      <c r="F977">
        <v>49.92</v>
      </c>
      <c r="G977">
        <v>2</v>
      </c>
      <c r="H977">
        <v>104.83199999999999</v>
      </c>
      <c r="I977" s="1">
        <v>43530</v>
      </c>
      <c r="J977" s="2">
        <v>0.49652777777777773</v>
      </c>
      <c r="K977" t="s">
        <v>28</v>
      </c>
      <c r="L977">
        <v>99.84</v>
      </c>
      <c r="M977">
        <v>4.7619047620000003</v>
      </c>
      <c r="N977">
        <v>4.992</v>
      </c>
    </row>
    <row r="978" spans="1:14" x14ac:dyDescent="0.3">
      <c r="A978" t="s">
        <v>1006</v>
      </c>
      <c r="B978" t="s">
        <v>15</v>
      </c>
      <c r="C978" t="s">
        <v>22</v>
      </c>
      <c r="D978" t="s">
        <v>17</v>
      </c>
      <c r="E978" t="s">
        <v>38</v>
      </c>
      <c r="F978">
        <v>74.66</v>
      </c>
      <c r="G978">
        <v>4</v>
      </c>
      <c r="H978">
        <v>313.572</v>
      </c>
      <c r="I978" s="1">
        <v>43528</v>
      </c>
      <c r="J978" s="2">
        <v>0.44375000000000003</v>
      </c>
      <c r="K978" t="s">
        <v>24</v>
      </c>
      <c r="L978">
        <v>298.64</v>
      </c>
      <c r="M978">
        <v>4.7619047620000003</v>
      </c>
      <c r="N978">
        <v>14.932</v>
      </c>
    </row>
    <row r="979" spans="1:14" x14ac:dyDescent="0.3">
      <c r="A979" t="s">
        <v>1007</v>
      </c>
      <c r="B979" t="s">
        <v>37</v>
      </c>
      <c r="C979" t="s">
        <v>16</v>
      </c>
      <c r="D979" t="s">
        <v>26</v>
      </c>
      <c r="E979" t="s">
        <v>38</v>
      </c>
      <c r="F979">
        <v>26.6</v>
      </c>
      <c r="G979">
        <v>6</v>
      </c>
      <c r="H979">
        <v>167.58</v>
      </c>
      <c r="I979" s="1">
        <v>43522</v>
      </c>
      <c r="J979" s="2">
        <v>0.63194444444444442</v>
      </c>
      <c r="K979" t="s">
        <v>19</v>
      </c>
      <c r="L979">
        <v>159.6</v>
      </c>
      <c r="M979">
        <v>4.7619047620000003</v>
      </c>
      <c r="N979">
        <v>7.98</v>
      </c>
    </row>
    <row r="980" spans="1:14" x14ac:dyDescent="0.3">
      <c r="A980" t="s">
        <v>1008</v>
      </c>
      <c r="B980" t="s">
        <v>37</v>
      </c>
      <c r="C980" t="s">
        <v>22</v>
      </c>
      <c r="D980" t="s">
        <v>17</v>
      </c>
      <c r="E980" t="s">
        <v>23</v>
      </c>
      <c r="F980">
        <v>25.45</v>
      </c>
      <c r="G980">
        <v>1</v>
      </c>
      <c r="H980">
        <v>26.7225</v>
      </c>
      <c r="I980" s="1">
        <v>43534</v>
      </c>
      <c r="J980" s="2">
        <v>0.75694444444444453</v>
      </c>
      <c r="K980" t="s">
        <v>28</v>
      </c>
      <c r="L980">
        <v>25.45</v>
      </c>
      <c r="M980">
        <v>4.7619047620000003</v>
      </c>
      <c r="N980">
        <v>1.2725</v>
      </c>
    </row>
    <row r="981" spans="1:14" x14ac:dyDescent="0.3">
      <c r="A981" t="s">
        <v>1009</v>
      </c>
      <c r="B981" t="s">
        <v>37</v>
      </c>
      <c r="C981" t="s">
        <v>22</v>
      </c>
      <c r="D981" t="s">
        <v>17</v>
      </c>
      <c r="E981" t="s">
        <v>38</v>
      </c>
      <c r="F981">
        <v>67.77</v>
      </c>
      <c r="G981">
        <v>1</v>
      </c>
      <c r="H981">
        <v>71.158500000000004</v>
      </c>
      <c r="I981" s="1">
        <v>43500</v>
      </c>
      <c r="J981" s="2">
        <v>0.86319444444444438</v>
      </c>
      <c r="K981" t="s">
        <v>28</v>
      </c>
      <c r="L981">
        <v>67.77</v>
      </c>
      <c r="M981">
        <v>4.7619047620000003</v>
      </c>
      <c r="N981">
        <v>3.3885000000000001</v>
      </c>
    </row>
    <row r="982" spans="1:14" x14ac:dyDescent="0.3">
      <c r="A982" t="s">
        <v>1010</v>
      </c>
      <c r="B982" t="s">
        <v>21</v>
      </c>
      <c r="C982" t="s">
        <v>16</v>
      </c>
      <c r="D982" t="s">
        <v>26</v>
      </c>
      <c r="E982" t="s">
        <v>38</v>
      </c>
      <c r="F982">
        <v>59.59</v>
      </c>
      <c r="G982">
        <v>4</v>
      </c>
      <c r="H982">
        <v>250.27799999999999</v>
      </c>
      <c r="I982" s="1">
        <v>43484</v>
      </c>
      <c r="J982" s="2">
        <v>0.53194444444444444</v>
      </c>
      <c r="K982" t="s">
        <v>24</v>
      </c>
      <c r="L982">
        <v>238.36</v>
      </c>
      <c r="M982">
        <v>4.7619047620000003</v>
      </c>
      <c r="N982">
        <v>11.917999999999999</v>
      </c>
    </row>
    <row r="983" spans="1:14" x14ac:dyDescent="0.3">
      <c r="A983" t="s">
        <v>1011</v>
      </c>
      <c r="B983" t="s">
        <v>15</v>
      </c>
      <c r="C983" t="s">
        <v>22</v>
      </c>
      <c r="D983" t="s">
        <v>26</v>
      </c>
      <c r="E983" t="s">
        <v>18</v>
      </c>
      <c r="F983">
        <v>58.15</v>
      </c>
      <c r="G983">
        <v>4</v>
      </c>
      <c r="H983">
        <v>244.23</v>
      </c>
      <c r="I983" s="1">
        <v>43488</v>
      </c>
      <c r="J983" s="2">
        <v>0.73888888888888893</v>
      </c>
      <c r="K983" t="s">
        <v>24</v>
      </c>
      <c r="L983">
        <v>232.6</v>
      </c>
      <c r="M983">
        <v>4.7619047620000003</v>
      </c>
      <c r="N983">
        <v>11.63</v>
      </c>
    </row>
    <row r="984" spans="1:14" x14ac:dyDescent="0.3">
      <c r="A984" t="s">
        <v>1012</v>
      </c>
      <c r="B984" t="s">
        <v>15</v>
      </c>
      <c r="C984" t="s">
        <v>16</v>
      </c>
      <c r="D984" t="s">
        <v>17</v>
      </c>
      <c r="E984" t="s">
        <v>31</v>
      </c>
      <c r="F984">
        <v>97.48</v>
      </c>
      <c r="G984">
        <v>9</v>
      </c>
      <c r="H984">
        <v>921.18600000000004</v>
      </c>
      <c r="I984" s="1">
        <v>43538</v>
      </c>
      <c r="J984" s="2">
        <v>0.59652777777777777</v>
      </c>
      <c r="K984" t="s">
        <v>19</v>
      </c>
      <c r="L984">
        <v>877.32</v>
      </c>
      <c r="M984">
        <v>4.7619047620000003</v>
      </c>
      <c r="N984">
        <v>43.866</v>
      </c>
    </row>
    <row r="985" spans="1:14" x14ac:dyDescent="0.3">
      <c r="A985" t="s">
        <v>1013</v>
      </c>
      <c r="B985" t="s">
        <v>21</v>
      </c>
      <c r="C985" t="s">
        <v>22</v>
      </c>
      <c r="D985" t="s">
        <v>26</v>
      </c>
      <c r="E985" t="s">
        <v>18</v>
      </c>
      <c r="F985">
        <v>99.96</v>
      </c>
      <c r="G985">
        <v>7</v>
      </c>
      <c r="H985">
        <v>734.70600000000002</v>
      </c>
      <c r="I985" s="1">
        <v>43488</v>
      </c>
      <c r="J985" s="2">
        <v>0.43958333333333338</v>
      </c>
      <c r="K985" t="s">
        <v>24</v>
      </c>
      <c r="L985">
        <v>699.72</v>
      </c>
      <c r="M985">
        <v>4.7619047620000003</v>
      </c>
      <c r="N985">
        <v>34.985999999999997</v>
      </c>
    </row>
    <row r="986" spans="1:14" x14ac:dyDescent="0.3">
      <c r="A986" t="s">
        <v>1014</v>
      </c>
      <c r="B986" t="s">
        <v>21</v>
      </c>
      <c r="C986" t="s">
        <v>22</v>
      </c>
      <c r="D986" t="s">
        <v>26</v>
      </c>
      <c r="E986" t="s">
        <v>23</v>
      </c>
      <c r="F986">
        <v>96.37</v>
      </c>
      <c r="G986">
        <v>7</v>
      </c>
      <c r="H986">
        <v>708.31949999999995</v>
      </c>
      <c r="I986" s="1">
        <v>43474</v>
      </c>
      <c r="J986" s="2">
        <v>0.4861111111111111</v>
      </c>
      <c r="K986" t="s">
        <v>24</v>
      </c>
      <c r="L986">
        <v>674.59</v>
      </c>
      <c r="M986">
        <v>4.7619047620000003</v>
      </c>
      <c r="N986">
        <v>33.729500000000002</v>
      </c>
    </row>
    <row r="987" spans="1:14" x14ac:dyDescent="0.3">
      <c r="A987" t="s">
        <v>1015</v>
      </c>
      <c r="B987" t="s">
        <v>37</v>
      </c>
      <c r="C987" t="s">
        <v>22</v>
      </c>
      <c r="D987" t="s">
        <v>17</v>
      </c>
      <c r="E987" t="s">
        <v>40</v>
      </c>
      <c r="F987">
        <v>63.71</v>
      </c>
      <c r="G987">
        <v>5</v>
      </c>
      <c r="H987">
        <v>334.47750000000002</v>
      </c>
      <c r="I987" s="1">
        <v>43503</v>
      </c>
      <c r="J987" s="2">
        <v>0.8125</v>
      </c>
      <c r="K987" t="s">
        <v>19</v>
      </c>
      <c r="L987">
        <v>318.55</v>
      </c>
      <c r="M987">
        <v>4.7619047620000003</v>
      </c>
      <c r="N987">
        <v>15.9275</v>
      </c>
    </row>
    <row r="988" spans="1:14" x14ac:dyDescent="0.3">
      <c r="A988" t="s">
        <v>1016</v>
      </c>
      <c r="B988" t="s">
        <v>37</v>
      </c>
      <c r="C988" t="s">
        <v>22</v>
      </c>
      <c r="D988" t="s">
        <v>17</v>
      </c>
      <c r="E988" t="s">
        <v>18</v>
      </c>
      <c r="F988">
        <v>14.76</v>
      </c>
      <c r="G988">
        <v>2</v>
      </c>
      <c r="H988">
        <v>30.995999999999999</v>
      </c>
      <c r="I988" s="1">
        <v>43514</v>
      </c>
      <c r="J988" s="2">
        <v>0.61249999999999993</v>
      </c>
      <c r="K988" t="s">
        <v>19</v>
      </c>
      <c r="L988">
        <v>29.52</v>
      </c>
      <c r="M988">
        <v>4.7619047620000003</v>
      </c>
      <c r="N988">
        <v>1.476</v>
      </c>
    </row>
    <row r="989" spans="1:14" x14ac:dyDescent="0.3">
      <c r="A989" t="s">
        <v>1017</v>
      </c>
      <c r="B989" t="s">
        <v>37</v>
      </c>
      <c r="C989" t="s">
        <v>16</v>
      </c>
      <c r="D989" t="s">
        <v>26</v>
      </c>
      <c r="E989" t="s">
        <v>18</v>
      </c>
      <c r="F989">
        <v>62</v>
      </c>
      <c r="G989">
        <v>8</v>
      </c>
      <c r="H989">
        <v>520.79999999999995</v>
      </c>
      <c r="I989" s="1">
        <v>43468</v>
      </c>
      <c r="J989" s="2">
        <v>0.79722222222222217</v>
      </c>
      <c r="K989" t="s">
        <v>28</v>
      </c>
      <c r="L989">
        <v>496</v>
      </c>
      <c r="M989">
        <v>4.7619047620000003</v>
      </c>
      <c r="N989">
        <v>24.8</v>
      </c>
    </row>
    <row r="990" spans="1:14" x14ac:dyDescent="0.3">
      <c r="A990" t="s">
        <v>1018</v>
      </c>
      <c r="B990" t="s">
        <v>21</v>
      </c>
      <c r="C990" t="s">
        <v>16</v>
      </c>
      <c r="D990" t="s">
        <v>26</v>
      </c>
      <c r="E990" t="s">
        <v>23</v>
      </c>
      <c r="F990">
        <v>82.34</v>
      </c>
      <c r="G990">
        <v>10</v>
      </c>
      <c r="H990">
        <v>864.57</v>
      </c>
      <c r="I990" s="1">
        <v>43553</v>
      </c>
      <c r="J990" s="2">
        <v>0.79999999999999993</v>
      </c>
      <c r="K990" t="s">
        <v>19</v>
      </c>
      <c r="L990">
        <v>823.4</v>
      </c>
      <c r="M990">
        <v>4.7619047620000003</v>
      </c>
      <c r="N990">
        <v>41.17</v>
      </c>
    </row>
    <row r="991" spans="1:14" x14ac:dyDescent="0.3">
      <c r="A991" t="s">
        <v>1019</v>
      </c>
      <c r="B991" t="s">
        <v>37</v>
      </c>
      <c r="C991" t="s">
        <v>16</v>
      </c>
      <c r="D991" t="s">
        <v>26</v>
      </c>
      <c r="E991" t="s">
        <v>18</v>
      </c>
      <c r="F991">
        <v>75.37</v>
      </c>
      <c r="G991">
        <v>8</v>
      </c>
      <c r="H991">
        <v>633.10799999999995</v>
      </c>
      <c r="I991" s="1">
        <v>43493</v>
      </c>
      <c r="J991" s="2">
        <v>0.65694444444444444</v>
      </c>
      <c r="K991" t="s">
        <v>28</v>
      </c>
      <c r="L991">
        <v>602.96</v>
      </c>
      <c r="M991">
        <v>4.7619047620000003</v>
      </c>
      <c r="N991">
        <v>30.148</v>
      </c>
    </row>
    <row r="992" spans="1:14" x14ac:dyDescent="0.3">
      <c r="A992" t="s">
        <v>1020</v>
      </c>
      <c r="B992" t="s">
        <v>15</v>
      </c>
      <c r="C992" t="s">
        <v>22</v>
      </c>
      <c r="D992" t="s">
        <v>17</v>
      </c>
      <c r="E992" t="s">
        <v>38</v>
      </c>
      <c r="F992">
        <v>56.56</v>
      </c>
      <c r="G992">
        <v>5</v>
      </c>
      <c r="H992">
        <v>296.94</v>
      </c>
      <c r="I992" s="1">
        <v>43546</v>
      </c>
      <c r="J992" s="2">
        <v>0.79583333333333339</v>
      </c>
      <c r="K992" t="s">
        <v>28</v>
      </c>
      <c r="L992">
        <v>282.8</v>
      </c>
      <c r="M992">
        <v>4.7619047620000003</v>
      </c>
      <c r="N992">
        <v>14.14</v>
      </c>
    </row>
    <row r="993" spans="1:14" x14ac:dyDescent="0.3">
      <c r="A993" t="s">
        <v>1021</v>
      </c>
      <c r="B993" t="s">
        <v>37</v>
      </c>
      <c r="C993" t="s">
        <v>22</v>
      </c>
      <c r="D993" t="s">
        <v>17</v>
      </c>
      <c r="E993" t="s">
        <v>31</v>
      </c>
      <c r="F993">
        <v>76.599999999999994</v>
      </c>
      <c r="G993">
        <v>10</v>
      </c>
      <c r="H993">
        <v>804.3</v>
      </c>
      <c r="I993" s="1">
        <v>43489</v>
      </c>
      <c r="J993" s="2">
        <v>0.75694444444444453</v>
      </c>
      <c r="K993" t="s">
        <v>19</v>
      </c>
      <c r="L993">
        <v>766</v>
      </c>
      <c r="M993">
        <v>4.7619047620000003</v>
      </c>
      <c r="N993">
        <v>38.299999999999997</v>
      </c>
    </row>
    <row r="994" spans="1:14" x14ac:dyDescent="0.3">
      <c r="A994" t="s">
        <v>1022</v>
      </c>
      <c r="B994" t="s">
        <v>15</v>
      </c>
      <c r="C994" t="s">
        <v>22</v>
      </c>
      <c r="D994" t="s">
        <v>26</v>
      </c>
      <c r="E994" t="s">
        <v>23</v>
      </c>
      <c r="F994">
        <v>58.03</v>
      </c>
      <c r="G994">
        <v>2</v>
      </c>
      <c r="H994">
        <v>121.863</v>
      </c>
      <c r="I994" s="1">
        <v>43534</v>
      </c>
      <c r="J994" s="2">
        <v>0.8652777777777777</v>
      </c>
      <c r="K994" t="s">
        <v>19</v>
      </c>
      <c r="L994">
        <v>116.06</v>
      </c>
      <c r="M994">
        <v>4.7619047620000003</v>
      </c>
      <c r="N994">
        <v>5.8029999999999999</v>
      </c>
    </row>
    <row r="995" spans="1:14" x14ac:dyDescent="0.3">
      <c r="A995" t="s">
        <v>1023</v>
      </c>
      <c r="B995" t="s">
        <v>37</v>
      </c>
      <c r="C995" t="s">
        <v>22</v>
      </c>
      <c r="D995" t="s">
        <v>26</v>
      </c>
      <c r="E995" t="s">
        <v>40</v>
      </c>
      <c r="F995">
        <v>17.489999999999998</v>
      </c>
      <c r="G995">
        <v>10</v>
      </c>
      <c r="H995">
        <v>183.64500000000001</v>
      </c>
      <c r="I995" s="1">
        <v>43518</v>
      </c>
      <c r="J995" s="2">
        <v>0.77430555555555547</v>
      </c>
      <c r="K995" t="s">
        <v>19</v>
      </c>
      <c r="L995">
        <v>174.9</v>
      </c>
      <c r="M995">
        <v>4.7619047620000003</v>
      </c>
      <c r="N995">
        <v>8.7449999999999992</v>
      </c>
    </row>
    <row r="996" spans="1:14" x14ac:dyDescent="0.3">
      <c r="A996" t="s">
        <v>1024</v>
      </c>
      <c r="B996" t="s">
        <v>21</v>
      </c>
      <c r="C996" t="s">
        <v>16</v>
      </c>
      <c r="D996" t="s">
        <v>17</v>
      </c>
      <c r="E996" t="s">
        <v>23</v>
      </c>
      <c r="F996">
        <v>60.95</v>
      </c>
      <c r="G996">
        <v>1</v>
      </c>
      <c r="H996">
        <v>63.997500000000002</v>
      </c>
      <c r="I996" s="1">
        <v>43514</v>
      </c>
      <c r="J996" s="2">
        <v>0.4861111111111111</v>
      </c>
      <c r="K996" t="s">
        <v>19</v>
      </c>
      <c r="L996">
        <v>60.95</v>
      </c>
      <c r="M996">
        <v>4.7619047620000003</v>
      </c>
      <c r="N996">
        <v>3.0474999999999999</v>
      </c>
    </row>
    <row r="997" spans="1:14" x14ac:dyDescent="0.3">
      <c r="A997" t="s">
        <v>1025</v>
      </c>
      <c r="B997" t="s">
        <v>21</v>
      </c>
      <c r="C997" t="s">
        <v>22</v>
      </c>
      <c r="D997" t="s">
        <v>26</v>
      </c>
      <c r="E997" t="s">
        <v>18</v>
      </c>
      <c r="F997">
        <v>40.35</v>
      </c>
      <c r="G997">
        <v>1</v>
      </c>
      <c r="H997">
        <v>42.3675</v>
      </c>
      <c r="I997" s="1">
        <v>43494</v>
      </c>
      <c r="J997" s="2">
        <v>0.57361111111111118</v>
      </c>
      <c r="K997" t="s">
        <v>19</v>
      </c>
      <c r="L997">
        <v>40.35</v>
      </c>
      <c r="M997">
        <v>4.7619047620000003</v>
      </c>
      <c r="N997">
        <v>2.0175000000000001</v>
      </c>
    </row>
    <row r="998" spans="1:14" x14ac:dyDescent="0.3">
      <c r="A998" t="s">
        <v>1026</v>
      </c>
      <c r="B998" t="s">
        <v>37</v>
      </c>
      <c r="C998" t="s">
        <v>22</v>
      </c>
      <c r="D998" t="s">
        <v>17</v>
      </c>
      <c r="E998" t="s">
        <v>27</v>
      </c>
      <c r="F998">
        <v>97.38</v>
      </c>
      <c r="G998">
        <v>10</v>
      </c>
      <c r="H998">
        <v>1022.49</v>
      </c>
      <c r="I998" s="1">
        <v>43526</v>
      </c>
      <c r="J998" s="2">
        <v>0.71944444444444444</v>
      </c>
      <c r="K998" t="s">
        <v>19</v>
      </c>
      <c r="L998">
        <v>973.8</v>
      </c>
      <c r="M998">
        <v>4.7619047620000003</v>
      </c>
      <c r="N998">
        <v>48.69</v>
      </c>
    </row>
    <row r="999" spans="1:14" x14ac:dyDescent="0.3">
      <c r="A999" t="s">
        <v>1027</v>
      </c>
      <c r="B999" t="s">
        <v>15</v>
      </c>
      <c r="C999" t="s">
        <v>16</v>
      </c>
      <c r="D999" t="s">
        <v>26</v>
      </c>
      <c r="E999" t="s">
        <v>38</v>
      </c>
      <c r="F999">
        <v>31.84</v>
      </c>
      <c r="G999">
        <v>1</v>
      </c>
      <c r="H999">
        <v>33.432000000000002</v>
      </c>
      <c r="I999" s="1">
        <v>43505</v>
      </c>
      <c r="J999" s="2">
        <v>0.55694444444444446</v>
      </c>
      <c r="K999" t="s">
        <v>24</v>
      </c>
      <c r="L999">
        <v>31.84</v>
      </c>
      <c r="M999">
        <v>4.7619047620000003</v>
      </c>
      <c r="N999">
        <v>1.5920000000000001</v>
      </c>
    </row>
    <row r="1000" spans="1:14" x14ac:dyDescent="0.3">
      <c r="A1000" t="s">
        <v>1028</v>
      </c>
      <c r="B1000" t="s">
        <v>15</v>
      </c>
      <c r="C1000" t="s">
        <v>22</v>
      </c>
      <c r="D1000" t="s">
        <v>26</v>
      </c>
      <c r="E1000" t="s">
        <v>27</v>
      </c>
      <c r="F1000">
        <v>65.819999999999993</v>
      </c>
      <c r="G1000">
        <v>1</v>
      </c>
      <c r="H1000">
        <v>69.111000000000004</v>
      </c>
      <c r="I1000" s="1">
        <v>43518</v>
      </c>
      <c r="J1000" s="2">
        <v>0.6479166666666667</v>
      </c>
      <c r="K1000" t="s">
        <v>24</v>
      </c>
      <c r="L1000">
        <v>65.819999999999993</v>
      </c>
      <c r="M1000">
        <v>4.7619047620000003</v>
      </c>
      <c r="N1000">
        <v>3.2909999999999999</v>
      </c>
    </row>
    <row r="1001" spans="1:14" x14ac:dyDescent="0.3">
      <c r="A1001" t="s">
        <v>1029</v>
      </c>
      <c r="B1001" t="s">
        <v>15</v>
      </c>
      <c r="C1001" t="s">
        <v>16</v>
      </c>
      <c r="D1001" t="s">
        <v>17</v>
      </c>
      <c r="E1001" t="s">
        <v>40</v>
      </c>
      <c r="F1001">
        <v>88.34</v>
      </c>
      <c r="G1001">
        <v>7</v>
      </c>
      <c r="H1001">
        <v>649.29899999999998</v>
      </c>
      <c r="I1001" s="1">
        <v>43514</v>
      </c>
      <c r="J1001" s="2">
        <v>0.56111111111111112</v>
      </c>
      <c r="K1001" t="s">
        <v>24</v>
      </c>
      <c r="L1001">
        <v>618.38</v>
      </c>
      <c r="M1001">
        <v>4.7619047620000003</v>
      </c>
      <c r="N1001">
        <v>30.919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85"/>
  <sheetViews>
    <sheetView tabSelected="1" workbookViewId="0">
      <selection activeCell="R1" sqref="R1"/>
    </sheetView>
  </sheetViews>
  <sheetFormatPr defaultRowHeight="14.4" x14ac:dyDescent="0.3"/>
  <cols>
    <col min="1" max="1" width="11.33203125" bestFit="1" customWidth="1"/>
    <col min="2" max="2" width="9.6640625" bestFit="1" customWidth="1"/>
    <col min="3" max="3" width="12.88671875" bestFit="1" customWidth="1"/>
    <col min="4" max="4" width="6.88671875" bestFit="1" customWidth="1"/>
    <col min="5" max="5" width="19.109375" bestFit="1" customWidth="1"/>
    <col min="6" max="6" width="8.88671875" bestFit="1" customWidth="1"/>
    <col min="8" max="8" width="8" bestFit="1" customWidth="1"/>
    <col min="9" max="9" width="9.5546875" bestFit="1" customWidth="1"/>
    <col min="10" max="10" width="11.33203125" bestFit="1" customWidth="1"/>
    <col min="11" max="11" width="11.33203125" customWidth="1"/>
    <col min="12" max="12" width="4.88671875" customWidth="1"/>
    <col min="13" max="13" width="7.6640625" customWidth="1"/>
    <col min="14" max="14" width="9.88671875" bestFit="1" customWidth="1"/>
    <col min="15" max="15" width="7.5546875" bestFit="1" customWidth="1"/>
    <col min="16" max="16" width="13.5546875" bestFit="1" customWidth="1"/>
    <col min="17" max="17" width="10.44140625" bestFit="1" customWidth="1"/>
    <col min="18" max="18" width="8.88671875" customWidth="1"/>
  </cols>
  <sheetData>
    <row r="1" spans="1:18" x14ac:dyDescent="0.3">
      <c r="A1" t="s">
        <v>0</v>
      </c>
      <c r="B1" t="s">
        <v>1070</v>
      </c>
      <c r="C1" t="s">
        <v>2</v>
      </c>
      <c r="D1" t="s">
        <v>3</v>
      </c>
      <c r="E1" t="s">
        <v>4</v>
      </c>
      <c r="F1" t="s">
        <v>5</v>
      </c>
      <c r="G1" t="s">
        <v>6</v>
      </c>
      <c r="H1" t="s">
        <v>1034</v>
      </c>
      <c r="I1" t="s">
        <v>8</v>
      </c>
      <c r="J1" t="s">
        <v>9</v>
      </c>
      <c r="K1" t="s">
        <v>1057</v>
      </c>
      <c r="L1" t="s">
        <v>1039</v>
      </c>
      <c r="M1" t="s">
        <v>1040</v>
      </c>
      <c r="N1" t="s">
        <v>10</v>
      </c>
      <c r="O1" t="s">
        <v>1030</v>
      </c>
      <c r="P1" t="s">
        <v>1031</v>
      </c>
      <c r="Q1" t="s">
        <v>1035</v>
      </c>
    </row>
    <row r="2" spans="1:18" x14ac:dyDescent="0.3">
      <c r="A2" t="s">
        <v>14</v>
      </c>
      <c r="B2" t="s">
        <v>15</v>
      </c>
      <c r="C2" t="s">
        <v>16</v>
      </c>
      <c r="D2" t="s">
        <v>17</v>
      </c>
      <c r="E2" t="s">
        <v>18</v>
      </c>
      <c r="F2" s="3">
        <v>78.424499999999995</v>
      </c>
      <c r="G2">
        <v>8</v>
      </c>
      <c r="H2" s="3">
        <f>F2*G2</f>
        <v>627.39599999999996</v>
      </c>
      <c r="I2" s="1">
        <v>43470</v>
      </c>
      <c r="J2" s="8">
        <v>0.54722222222222217</v>
      </c>
      <c r="K2" s="10" t="str">
        <f>TEXT(I2, "mmm")</f>
        <v>Jan</v>
      </c>
      <c r="L2" s="2" t="str">
        <f>TEXT(I2,"ddd")</f>
        <v>Sat</v>
      </c>
      <c r="M2" t="str">
        <f>TEXT(J2, "h AM/PM")</f>
        <v>1 PM</v>
      </c>
      <c r="N2" t="s">
        <v>19</v>
      </c>
      <c r="O2" s="3">
        <f t="shared" ref="O2:O65" si="0">H2-Q2</f>
        <v>397.32988679999994</v>
      </c>
      <c r="P2" s="3" t="str" cm="1">
        <f t="array" ref="P2">_xlfn.IFS(E2="Health and beauty", "36.67", E2 = "Electronic accessories", "19.66", E2 = "Home and lifestyle", "50.89", E2 = "Sports and travel", "38.87", E2 = "Food and beverages", "31.24", E2 = "Fashion accessories", "47.82")</f>
        <v>36.67</v>
      </c>
      <c r="Q2" s="3">
        <f t="shared" ref="Q2:Q64" si="1">H2*(P2/100)</f>
        <v>230.06611319999999</v>
      </c>
      <c r="R2" s="3"/>
    </row>
    <row r="3" spans="1:18" x14ac:dyDescent="0.3">
      <c r="A3" t="s">
        <v>20</v>
      </c>
      <c r="B3" t="s">
        <v>21</v>
      </c>
      <c r="C3" t="s">
        <v>22</v>
      </c>
      <c r="D3" t="s">
        <v>17</v>
      </c>
      <c r="E3" t="s">
        <v>23</v>
      </c>
      <c r="F3" s="3">
        <v>16.044</v>
      </c>
      <c r="G3">
        <v>5</v>
      </c>
      <c r="H3" s="3">
        <f t="shared" ref="H3:H65" si="2">F3*G3</f>
        <v>80.22</v>
      </c>
      <c r="I3" s="1">
        <v>43532</v>
      </c>
      <c r="J3" s="8">
        <v>0.4368055555555555</v>
      </c>
      <c r="K3" s="10" t="str">
        <f t="shared" ref="K3:K65" si="3">TEXT(I3, "mmm")</f>
        <v>Mar</v>
      </c>
      <c r="L3" s="2" t="str">
        <f t="shared" ref="L3:L65" si="4">TEXT(I3,"ddd")</f>
        <v>Fri</v>
      </c>
      <c r="M3" t="str">
        <f t="shared" ref="M3:M65" si="5">TEXT(J3, "h AM/PM")</f>
        <v>10 AM</v>
      </c>
      <c r="N3" t="s">
        <v>24</v>
      </c>
      <c r="O3" s="3">
        <f t="shared" si="0"/>
        <v>64.448747999999995</v>
      </c>
      <c r="P3" s="3" t="str" cm="1">
        <f t="array" ref="P3">_xlfn.IFS(E3="Health and beauty", "36.67", E3 = "Electronic accessories", "19.66", E3 = "Home and lifestyle", "50.89", E3 = "Sports and travel", "38.87", E3 = "Food and beverages", "31.24", E3 = "Fashion accessories", "47.82")</f>
        <v>19.66</v>
      </c>
      <c r="Q3" s="3">
        <f t="shared" si="1"/>
        <v>15.771251999999999</v>
      </c>
    </row>
    <row r="4" spans="1:18" x14ac:dyDescent="0.3">
      <c r="A4" t="s">
        <v>25</v>
      </c>
      <c r="B4" t="s">
        <v>15</v>
      </c>
      <c r="C4" t="s">
        <v>22</v>
      </c>
      <c r="D4" t="s">
        <v>26</v>
      </c>
      <c r="E4" t="s">
        <v>27</v>
      </c>
      <c r="F4" s="3">
        <v>48.646500000000003</v>
      </c>
      <c r="G4">
        <v>8</v>
      </c>
      <c r="H4" s="3">
        <f t="shared" si="2"/>
        <v>389.17200000000003</v>
      </c>
      <c r="I4" s="1">
        <v>43527</v>
      </c>
      <c r="J4" s="8">
        <v>0.55763888888888891</v>
      </c>
      <c r="K4" s="10" t="str">
        <f t="shared" si="3"/>
        <v>Mar</v>
      </c>
      <c r="L4" s="2" t="str">
        <f t="shared" si="4"/>
        <v>Sun</v>
      </c>
      <c r="M4" t="str">
        <f t="shared" si="5"/>
        <v>1 PM</v>
      </c>
      <c r="N4" t="s">
        <v>28</v>
      </c>
      <c r="O4" s="3">
        <f t="shared" si="0"/>
        <v>191.12236920000001</v>
      </c>
      <c r="P4" s="3" t="str" cm="1">
        <f t="array" ref="P4">_xlfn.IFS(E4="Health and beauty", "36.67", E4 = "Electronic accessories", "19.66", E4 = "Home and lifestyle", "50.89", E4 = "Sports and travel", "38.87", E4 = "Food and beverages", "31.24", E4 = "Fashion accessories", "47.82")</f>
        <v>50.89</v>
      </c>
      <c r="Q4" s="3">
        <f t="shared" si="1"/>
        <v>198.04963080000002</v>
      </c>
    </row>
    <row r="5" spans="1:18" x14ac:dyDescent="0.3">
      <c r="A5" t="s">
        <v>29</v>
      </c>
      <c r="B5" t="s">
        <v>15</v>
      </c>
      <c r="C5" t="s">
        <v>16</v>
      </c>
      <c r="D5" t="s">
        <v>26</v>
      </c>
      <c r="E5" t="s">
        <v>18</v>
      </c>
      <c r="F5" s="3">
        <v>61.131</v>
      </c>
      <c r="G5">
        <v>9</v>
      </c>
      <c r="H5" s="3">
        <f t="shared" si="2"/>
        <v>550.17899999999997</v>
      </c>
      <c r="I5" s="1">
        <v>43492</v>
      </c>
      <c r="J5" s="8">
        <v>0.85625000000000007</v>
      </c>
      <c r="K5" s="10" t="str">
        <f t="shared" si="3"/>
        <v>Jan</v>
      </c>
      <c r="L5" s="2" t="str">
        <f t="shared" si="4"/>
        <v>Sun</v>
      </c>
      <c r="M5" t="str">
        <f t="shared" si="5"/>
        <v>8 PM</v>
      </c>
      <c r="N5" t="s">
        <v>19</v>
      </c>
      <c r="O5" s="3">
        <f t="shared" si="0"/>
        <v>348.42836069999998</v>
      </c>
      <c r="P5" s="3" t="str" cm="1">
        <f t="array" ref="P5">_xlfn.IFS(E5="Health and beauty", "36.67", E5 = "Electronic accessories", "19.66", E5 = "Home and lifestyle", "50.89", E5 = "Sports and travel", "38.87", E5 = "Food and beverages", "31.24", E5 = "Fashion accessories", "47.82")</f>
        <v>36.67</v>
      </c>
      <c r="Q5" s="3">
        <f t="shared" si="1"/>
        <v>201.75063930000002</v>
      </c>
    </row>
    <row r="6" spans="1:18" x14ac:dyDescent="0.3">
      <c r="A6" t="s">
        <v>30</v>
      </c>
      <c r="B6" t="s">
        <v>15</v>
      </c>
      <c r="C6" t="s">
        <v>22</v>
      </c>
      <c r="D6" t="s">
        <v>26</v>
      </c>
      <c r="E6" t="s">
        <v>31</v>
      </c>
      <c r="F6" s="3">
        <v>90.625500000000002</v>
      </c>
      <c r="G6">
        <v>8</v>
      </c>
      <c r="H6" s="3">
        <f t="shared" si="2"/>
        <v>725.00400000000002</v>
      </c>
      <c r="I6" s="1">
        <v>43504</v>
      </c>
      <c r="J6" s="8">
        <v>0.44236111111111115</v>
      </c>
      <c r="K6" s="10" t="str">
        <f t="shared" si="3"/>
        <v>Feb</v>
      </c>
      <c r="L6" s="2" t="str">
        <f t="shared" si="4"/>
        <v>Fri</v>
      </c>
      <c r="M6" t="str">
        <f t="shared" si="5"/>
        <v>10 AM</v>
      </c>
      <c r="N6" t="s">
        <v>19</v>
      </c>
      <c r="O6" s="3">
        <f t="shared" si="0"/>
        <v>443.19494520000001</v>
      </c>
      <c r="P6" s="3" t="str" cm="1">
        <f t="array" ref="P6">_xlfn.IFS(E6="Health and beauty", "36.67", E6 = "Electronic accessories", "19.66", E6 = "Home and lifestyle", "50.89", E6 = "Sports and travel", "38.87", E6 = "Food and beverages", "31.24", E6 = "Fashion accessories", "47.82")</f>
        <v>38.87</v>
      </c>
      <c r="Q6" s="3">
        <f t="shared" si="1"/>
        <v>281.80905480000001</v>
      </c>
    </row>
    <row r="7" spans="1:18" x14ac:dyDescent="0.3">
      <c r="A7" t="s">
        <v>32</v>
      </c>
      <c r="B7" t="s">
        <v>21</v>
      </c>
      <c r="C7" t="s">
        <v>22</v>
      </c>
      <c r="D7" t="s">
        <v>26</v>
      </c>
      <c r="E7" t="s">
        <v>23</v>
      </c>
      <c r="F7" s="3">
        <v>89.659499999999994</v>
      </c>
      <c r="G7">
        <v>7</v>
      </c>
      <c r="H7" s="3">
        <f t="shared" si="2"/>
        <v>627.61649999999997</v>
      </c>
      <c r="I7" s="1">
        <v>43549</v>
      </c>
      <c r="J7" s="8">
        <v>0.77083333333333337</v>
      </c>
      <c r="K7" s="10" t="str">
        <f t="shared" si="3"/>
        <v>Mar</v>
      </c>
      <c r="L7" s="2" t="str">
        <f t="shared" si="4"/>
        <v>Mon</v>
      </c>
      <c r="M7" t="str">
        <f t="shared" si="5"/>
        <v>6 PM</v>
      </c>
      <c r="N7" t="s">
        <v>19</v>
      </c>
      <c r="O7" s="3">
        <f t="shared" si="0"/>
        <v>504.22709609999998</v>
      </c>
      <c r="P7" s="3" t="str" cm="1">
        <f t="array" ref="P7">_xlfn.IFS(E7="Health and beauty", "36.67", E7 = "Electronic accessories", "19.66", E7 = "Home and lifestyle", "50.89", E7 = "Sports and travel", "38.87", E7 = "Food and beverages", "31.24", E7 = "Fashion accessories", "47.82")</f>
        <v>19.66</v>
      </c>
      <c r="Q7" s="3">
        <f t="shared" si="1"/>
        <v>123.38940389999999</v>
      </c>
    </row>
    <row r="8" spans="1:18" x14ac:dyDescent="0.3">
      <c r="A8" t="s">
        <v>33</v>
      </c>
      <c r="B8" t="s">
        <v>15</v>
      </c>
      <c r="C8" t="s">
        <v>16</v>
      </c>
      <c r="D8" t="s">
        <v>17</v>
      </c>
      <c r="E8" t="s">
        <v>23</v>
      </c>
      <c r="F8" s="3">
        <v>72.281999999999996</v>
      </c>
      <c r="G8">
        <v>7</v>
      </c>
      <c r="H8" s="3">
        <f t="shared" si="2"/>
        <v>505.97399999999999</v>
      </c>
      <c r="I8" s="1">
        <v>43521</v>
      </c>
      <c r="J8" s="8">
        <v>0.60833333333333328</v>
      </c>
      <c r="K8" s="10" t="str">
        <f t="shared" si="3"/>
        <v>Feb</v>
      </c>
      <c r="L8" s="2" t="str">
        <f t="shared" si="4"/>
        <v>Mon</v>
      </c>
      <c r="M8" t="str">
        <f t="shared" si="5"/>
        <v>2 PM</v>
      </c>
      <c r="N8" t="s">
        <v>19</v>
      </c>
      <c r="O8" s="3">
        <f t="shared" si="0"/>
        <v>406.49951160000001</v>
      </c>
      <c r="P8" s="3" t="str" cm="1">
        <f t="array" ref="P8">_xlfn.IFS(E8="Health and beauty", "36.67", E8 = "Electronic accessories", "19.66", E8 = "Home and lifestyle", "50.89", E8 = "Sports and travel", "38.87", E8 = "Food and beverages", "31.24", E8 = "Fashion accessories", "47.82")</f>
        <v>19.66</v>
      </c>
      <c r="Q8" s="3">
        <f t="shared" si="1"/>
        <v>99.474488399999998</v>
      </c>
    </row>
    <row r="9" spans="1:18" x14ac:dyDescent="0.3">
      <c r="A9" t="s">
        <v>34</v>
      </c>
      <c r="B9" t="s">
        <v>21</v>
      </c>
      <c r="C9" t="s">
        <v>22</v>
      </c>
      <c r="D9" t="s">
        <v>17</v>
      </c>
      <c r="E9" t="s">
        <v>27</v>
      </c>
      <c r="F9" s="3">
        <v>77.238</v>
      </c>
      <c r="G9">
        <v>10</v>
      </c>
      <c r="H9" s="3">
        <f t="shared" si="2"/>
        <v>772.38</v>
      </c>
      <c r="I9" s="1">
        <v>43520</v>
      </c>
      <c r="J9" s="8">
        <v>0.48472222222222222</v>
      </c>
      <c r="K9" s="10" t="str">
        <f t="shared" si="3"/>
        <v>Feb</v>
      </c>
      <c r="L9" s="2" t="str">
        <f t="shared" si="4"/>
        <v>Sun</v>
      </c>
      <c r="M9" t="str">
        <f t="shared" si="5"/>
        <v>11 AM</v>
      </c>
      <c r="N9" t="s">
        <v>19</v>
      </c>
      <c r="O9" s="3">
        <f t="shared" si="0"/>
        <v>379.31581799999998</v>
      </c>
      <c r="P9" s="3" t="str" cm="1">
        <f t="array" ref="P9">_xlfn.IFS(E9="Health and beauty", "36.67", E9 = "Electronic accessories", "19.66", E9 = "Home and lifestyle", "50.89", E9 = "Sports and travel", "38.87", E9 = "Food and beverages", "31.24", E9 = "Fashion accessories", "47.82")</f>
        <v>50.89</v>
      </c>
      <c r="Q9" s="3">
        <f t="shared" si="1"/>
        <v>393.06418200000002</v>
      </c>
    </row>
    <row r="10" spans="1:18" x14ac:dyDescent="0.3">
      <c r="A10" t="s">
        <v>35</v>
      </c>
      <c r="B10" t="s">
        <v>15</v>
      </c>
      <c r="C10" t="s">
        <v>16</v>
      </c>
      <c r="D10" t="s">
        <v>17</v>
      </c>
      <c r="E10" t="s">
        <v>18</v>
      </c>
      <c r="F10" s="3">
        <v>38.073</v>
      </c>
      <c r="G10">
        <v>3</v>
      </c>
      <c r="H10" s="3">
        <f t="shared" si="2"/>
        <v>114.21899999999999</v>
      </c>
      <c r="I10" s="1">
        <v>43475</v>
      </c>
      <c r="J10" s="8">
        <v>0.71875</v>
      </c>
      <c r="K10" s="10" t="str">
        <f t="shared" si="3"/>
        <v>Jan</v>
      </c>
      <c r="L10" s="2" t="str">
        <f t="shared" si="4"/>
        <v>Thu</v>
      </c>
      <c r="M10" t="str">
        <f t="shared" si="5"/>
        <v>5 PM</v>
      </c>
      <c r="N10" t="s">
        <v>28</v>
      </c>
      <c r="O10" s="3">
        <f t="shared" si="0"/>
        <v>72.334892699999983</v>
      </c>
      <c r="P10" s="3" t="str" cm="1">
        <f t="array" ref="P10">_xlfn.IFS(E10="Health and beauty", "36.67", E10 = "Electronic accessories", "19.66", E10 = "Home and lifestyle", "50.89", E10 = "Sports and travel", "38.87", E10 = "Food and beverages", "31.24", E10 = "Fashion accessories", "47.82")</f>
        <v>36.67</v>
      </c>
      <c r="Q10" s="3">
        <f t="shared" si="1"/>
        <v>41.884107300000004</v>
      </c>
    </row>
    <row r="11" spans="1:18" x14ac:dyDescent="0.3">
      <c r="A11" t="s">
        <v>36</v>
      </c>
      <c r="B11" t="s">
        <v>37</v>
      </c>
      <c r="C11" t="s">
        <v>16</v>
      </c>
      <c r="D11" t="s">
        <v>17</v>
      </c>
      <c r="E11" t="s">
        <v>38</v>
      </c>
      <c r="F11" s="3">
        <v>57.582000000000001</v>
      </c>
      <c r="G11">
        <v>3</v>
      </c>
      <c r="H11" s="3">
        <f t="shared" si="2"/>
        <v>172.74600000000001</v>
      </c>
      <c r="I11" s="1">
        <v>43516</v>
      </c>
      <c r="J11" s="8">
        <v>0.56041666666666667</v>
      </c>
      <c r="K11" s="10" t="str">
        <f t="shared" si="3"/>
        <v>Feb</v>
      </c>
      <c r="L11" s="2" t="str">
        <f t="shared" si="4"/>
        <v>Wed</v>
      </c>
      <c r="M11" t="str">
        <f t="shared" si="5"/>
        <v>1 PM</v>
      </c>
      <c r="N11" t="s">
        <v>28</v>
      </c>
      <c r="O11" s="3">
        <f t="shared" si="0"/>
        <v>118.7801496</v>
      </c>
      <c r="P11" s="3" t="str" cm="1">
        <f t="array" ref="P11">_xlfn.IFS(E11="Health and beauty", "36.67", E11 = "Electronic accessories", "19.66", E11 = "Home and lifestyle", "50.89", E11 = "Sports and travel", "38.87", E11 = "Food and beverages", "31.24", E11 = "Fashion accessories", "47.82")</f>
        <v>31.24</v>
      </c>
      <c r="Q11" s="3">
        <f t="shared" si="1"/>
        <v>53.965850400000008</v>
      </c>
    </row>
    <row r="12" spans="1:18" x14ac:dyDescent="0.3">
      <c r="A12" t="s">
        <v>39</v>
      </c>
      <c r="B12" t="s">
        <v>37</v>
      </c>
      <c r="C12" t="s">
        <v>16</v>
      </c>
      <c r="D12" t="s">
        <v>17</v>
      </c>
      <c r="E12" t="s">
        <v>40</v>
      </c>
      <c r="F12" s="3">
        <v>15.204000000000001</v>
      </c>
      <c r="G12">
        <v>4</v>
      </c>
      <c r="H12" s="3">
        <f t="shared" si="2"/>
        <v>60.816000000000003</v>
      </c>
      <c r="I12" s="1">
        <v>43502</v>
      </c>
      <c r="J12" s="8">
        <v>0.75486111111111109</v>
      </c>
      <c r="K12" s="10" t="str">
        <f t="shared" si="3"/>
        <v>Feb</v>
      </c>
      <c r="L12" s="2" t="str">
        <f t="shared" si="4"/>
        <v>Wed</v>
      </c>
      <c r="M12" t="str">
        <f t="shared" si="5"/>
        <v>6 PM</v>
      </c>
      <c r="N12" t="s">
        <v>19</v>
      </c>
      <c r="O12" s="3">
        <f t="shared" si="0"/>
        <v>31.733788799999999</v>
      </c>
      <c r="P12" s="3" t="str" cm="1">
        <f t="array" ref="P12">_xlfn.IFS(E12="Health and beauty", "36.67", E12 = "Electronic accessories", "19.66", E12 = "Home and lifestyle", "50.89", E12 = "Sports and travel", "38.87", E12 = "Food and beverages", "31.24", E12 = "Fashion accessories", "47.82")</f>
        <v>47.82</v>
      </c>
      <c r="Q12" s="3">
        <f t="shared" si="1"/>
        <v>29.082211200000003</v>
      </c>
    </row>
    <row r="13" spans="1:18" x14ac:dyDescent="0.3">
      <c r="A13" t="s">
        <v>41</v>
      </c>
      <c r="B13" t="s">
        <v>37</v>
      </c>
      <c r="C13" t="s">
        <v>16</v>
      </c>
      <c r="D13" t="s">
        <v>26</v>
      </c>
      <c r="E13" t="s">
        <v>23</v>
      </c>
      <c r="F13" s="3">
        <v>26.785499999999999</v>
      </c>
      <c r="G13">
        <v>4</v>
      </c>
      <c r="H13" s="3">
        <f t="shared" si="2"/>
        <v>107.142</v>
      </c>
      <c r="I13" s="1">
        <v>43533</v>
      </c>
      <c r="J13" s="8">
        <v>0.7104166666666667</v>
      </c>
      <c r="K13" s="10" t="str">
        <f t="shared" si="3"/>
        <v>Mar</v>
      </c>
      <c r="L13" s="2" t="str">
        <f t="shared" si="4"/>
        <v>Sat</v>
      </c>
      <c r="M13" t="str">
        <f t="shared" si="5"/>
        <v>5 PM</v>
      </c>
      <c r="N13" t="s">
        <v>24</v>
      </c>
      <c r="O13" s="3">
        <f t="shared" si="0"/>
        <v>86.077882799999998</v>
      </c>
      <c r="P13" s="3" t="str" cm="1">
        <f t="array" ref="P13">_xlfn.IFS(E13="Health and beauty", "36.67", E13 = "Electronic accessories", "19.66", E13 = "Home and lifestyle", "50.89", E13 = "Sports and travel", "38.87", E13 = "Food and beverages", "31.24", E13 = "Fashion accessories", "47.82")</f>
        <v>19.66</v>
      </c>
      <c r="Q13" s="3">
        <f t="shared" si="1"/>
        <v>21.064117199999998</v>
      </c>
    </row>
    <row r="14" spans="1:18" x14ac:dyDescent="0.3">
      <c r="A14" t="s">
        <v>42</v>
      </c>
      <c r="B14" t="s">
        <v>15</v>
      </c>
      <c r="C14" t="s">
        <v>22</v>
      </c>
      <c r="D14" t="s">
        <v>17</v>
      </c>
      <c r="E14" t="s">
        <v>23</v>
      </c>
      <c r="F14" s="3">
        <v>49.297499999999999</v>
      </c>
      <c r="G14">
        <v>6</v>
      </c>
      <c r="H14" s="3">
        <f t="shared" si="2"/>
        <v>295.78499999999997</v>
      </c>
      <c r="I14" s="1">
        <v>43508</v>
      </c>
      <c r="J14" s="8">
        <v>0.43402777777777773</v>
      </c>
      <c r="K14" s="10" t="str">
        <f t="shared" si="3"/>
        <v>Feb</v>
      </c>
      <c r="L14" s="2" t="str">
        <f t="shared" si="4"/>
        <v>Tue</v>
      </c>
      <c r="M14" t="str">
        <f t="shared" si="5"/>
        <v>10 AM</v>
      </c>
      <c r="N14" t="s">
        <v>19</v>
      </c>
      <c r="O14" s="3">
        <f t="shared" si="0"/>
        <v>237.63366899999997</v>
      </c>
      <c r="P14" s="3" t="str" cm="1">
        <f t="array" ref="P14">_xlfn.IFS(E14="Health and beauty", "36.67", E14 = "Electronic accessories", "19.66", E14 = "Home and lifestyle", "50.89", E14 = "Sports and travel", "38.87", E14 = "Food and beverages", "31.24", E14 = "Fashion accessories", "47.82")</f>
        <v>19.66</v>
      </c>
      <c r="Q14" s="3">
        <f t="shared" si="1"/>
        <v>58.151330999999992</v>
      </c>
    </row>
    <row r="15" spans="1:18" x14ac:dyDescent="0.3">
      <c r="A15" t="s">
        <v>43</v>
      </c>
      <c r="B15" t="s">
        <v>15</v>
      </c>
      <c r="C15" t="s">
        <v>22</v>
      </c>
      <c r="D15" t="s">
        <v>26</v>
      </c>
      <c r="E15" t="s">
        <v>38</v>
      </c>
      <c r="F15" s="3">
        <v>45.349499999999999</v>
      </c>
      <c r="G15">
        <v>11</v>
      </c>
      <c r="H15" s="3">
        <f t="shared" si="2"/>
        <v>498.84449999999998</v>
      </c>
      <c r="I15" s="1">
        <v>43503</v>
      </c>
      <c r="J15" s="8">
        <v>0.70000000000000007</v>
      </c>
      <c r="K15" s="10" t="str">
        <f t="shared" si="3"/>
        <v>Feb</v>
      </c>
      <c r="L15" s="2" t="str">
        <f t="shared" si="4"/>
        <v>Thu</v>
      </c>
      <c r="M15" t="str">
        <f t="shared" si="5"/>
        <v>4 PM</v>
      </c>
      <c r="N15" t="s">
        <v>19</v>
      </c>
      <c r="O15" s="3">
        <f t="shared" si="0"/>
        <v>343.00547819999997</v>
      </c>
      <c r="P15" s="3" t="str" cm="1">
        <f t="array" ref="P15">_xlfn.IFS(E15="Health and beauty", "36.67", E15 = "Electronic accessories", "19.66", E15 = "Home and lifestyle", "50.89", E15 = "Sports and travel", "38.87", E15 = "Food and beverages", "31.24", E15 = "Fashion accessories", "47.82")</f>
        <v>31.24</v>
      </c>
      <c r="Q15" s="3">
        <f t="shared" si="1"/>
        <v>155.83902180000001</v>
      </c>
    </row>
    <row r="16" spans="1:18" x14ac:dyDescent="0.3">
      <c r="A16" t="s">
        <v>44</v>
      </c>
      <c r="B16" t="s">
        <v>15</v>
      </c>
      <c r="C16" t="s">
        <v>22</v>
      </c>
      <c r="D16" t="s">
        <v>17</v>
      </c>
      <c r="E16" t="s">
        <v>18</v>
      </c>
      <c r="F16" s="3">
        <v>74.948999999999998</v>
      </c>
      <c r="G16">
        <v>11</v>
      </c>
      <c r="H16" s="3">
        <f t="shared" si="2"/>
        <v>824.43899999999996</v>
      </c>
      <c r="I16" s="1">
        <v>43553</v>
      </c>
      <c r="J16" s="8">
        <v>0.80625000000000002</v>
      </c>
      <c r="K16" s="10" t="str">
        <f t="shared" si="3"/>
        <v>Mar</v>
      </c>
      <c r="L16" s="2" t="str">
        <f t="shared" si="4"/>
        <v>Fri</v>
      </c>
      <c r="M16" t="str">
        <f t="shared" si="5"/>
        <v>7 PM</v>
      </c>
      <c r="N16" t="s">
        <v>24</v>
      </c>
      <c r="O16" s="3">
        <f t="shared" si="0"/>
        <v>522.11721869999997</v>
      </c>
      <c r="P16" s="3" t="str" cm="1">
        <f t="array" ref="P16">_xlfn.IFS(E16="Health and beauty", "36.67", E16 = "Electronic accessories", "19.66", E16 = "Home and lifestyle", "50.89", E16 = "Sports and travel", "38.87", E16 = "Food and beverages", "31.24", E16 = "Fashion accessories", "47.82")</f>
        <v>36.67</v>
      </c>
      <c r="Q16" s="3">
        <f t="shared" si="1"/>
        <v>302.3217813</v>
      </c>
    </row>
    <row r="17" spans="1:17" x14ac:dyDescent="0.3">
      <c r="A17" t="s">
        <v>45</v>
      </c>
      <c r="B17" t="s">
        <v>37</v>
      </c>
      <c r="C17" t="s">
        <v>16</v>
      </c>
      <c r="D17" t="s">
        <v>17</v>
      </c>
      <c r="E17" t="s">
        <v>31</v>
      </c>
      <c r="F17" s="3">
        <v>98.406000000000006</v>
      </c>
      <c r="G17">
        <v>6</v>
      </c>
      <c r="H17" s="3">
        <f t="shared" si="2"/>
        <v>590.43600000000004</v>
      </c>
      <c r="I17" s="1">
        <v>43480</v>
      </c>
      <c r="J17" s="8">
        <v>0.67986111111111114</v>
      </c>
      <c r="K17" s="10" t="str">
        <f t="shared" si="3"/>
        <v>Jan</v>
      </c>
      <c r="L17" s="2" t="str">
        <f t="shared" si="4"/>
        <v>Tue</v>
      </c>
      <c r="M17" t="str">
        <f t="shared" si="5"/>
        <v>4 PM</v>
      </c>
      <c r="N17" t="s">
        <v>24</v>
      </c>
      <c r="O17" s="3">
        <f t="shared" si="0"/>
        <v>360.93352680000004</v>
      </c>
      <c r="P17" s="3" t="str" cm="1">
        <f t="array" ref="P17">_xlfn.IFS(E17="Health and beauty", "36.67", E17 = "Electronic accessories", "19.66", E17 = "Home and lifestyle", "50.89", E17 = "Sports and travel", "38.87", E17 = "Food and beverages", "31.24", E17 = "Fashion accessories", "47.82")</f>
        <v>38.87</v>
      </c>
      <c r="Q17" s="3">
        <f t="shared" si="1"/>
        <v>229.5024732</v>
      </c>
    </row>
    <row r="18" spans="1:17" x14ac:dyDescent="0.3">
      <c r="A18" t="s">
        <v>46</v>
      </c>
      <c r="B18" t="s">
        <v>15</v>
      </c>
      <c r="C18" t="s">
        <v>16</v>
      </c>
      <c r="D18" t="s">
        <v>17</v>
      </c>
      <c r="E18" t="s">
        <v>18</v>
      </c>
      <c r="F18" s="3">
        <v>72.376499999999993</v>
      </c>
      <c r="G18">
        <v>8</v>
      </c>
      <c r="H18" s="3">
        <f t="shared" si="2"/>
        <v>579.01199999999994</v>
      </c>
      <c r="I18" s="1">
        <v>43535</v>
      </c>
      <c r="J18" s="8">
        <v>0.4604166666666667</v>
      </c>
      <c r="K18" s="10" t="str">
        <f t="shared" si="3"/>
        <v>Mar</v>
      </c>
      <c r="L18" s="2" t="str">
        <f t="shared" si="4"/>
        <v>Mon</v>
      </c>
      <c r="M18" t="str">
        <f t="shared" si="5"/>
        <v>11 AM</v>
      </c>
      <c r="N18" t="s">
        <v>28</v>
      </c>
      <c r="O18" s="3">
        <f t="shared" si="0"/>
        <v>366.68829959999994</v>
      </c>
      <c r="P18" s="3" t="str" cm="1">
        <f t="array" ref="P18">_xlfn.IFS(E18="Health and beauty", "36.67", E18 = "Electronic accessories", "19.66", E18 = "Home and lifestyle", "50.89", E18 = "Sports and travel", "38.87", E18 = "Food and beverages", "31.24", E18 = "Fashion accessories", "47.82")</f>
        <v>36.67</v>
      </c>
      <c r="Q18" s="3">
        <f t="shared" si="1"/>
        <v>212.32370040000001</v>
      </c>
    </row>
    <row r="19" spans="1:17" x14ac:dyDescent="0.3">
      <c r="A19" t="s">
        <v>47</v>
      </c>
      <c r="B19" t="s">
        <v>15</v>
      </c>
      <c r="C19" t="s">
        <v>22</v>
      </c>
      <c r="D19" t="s">
        <v>26</v>
      </c>
      <c r="E19" t="s">
        <v>31</v>
      </c>
      <c r="F19" s="3">
        <v>76.240499999999997</v>
      </c>
      <c r="G19">
        <v>7</v>
      </c>
      <c r="H19" s="3">
        <f t="shared" si="2"/>
        <v>533.68349999999998</v>
      </c>
      <c r="I19" s="1">
        <v>43466</v>
      </c>
      <c r="J19" s="8">
        <v>0.44375000000000003</v>
      </c>
      <c r="K19" s="10" t="str">
        <f t="shared" si="3"/>
        <v>Jan</v>
      </c>
      <c r="L19" s="2" t="str">
        <f t="shared" si="4"/>
        <v>Tue</v>
      </c>
      <c r="M19" t="str">
        <f t="shared" si="5"/>
        <v>10 AM</v>
      </c>
      <c r="N19" t="s">
        <v>28</v>
      </c>
      <c r="O19" s="3">
        <f t="shared" si="0"/>
        <v>326.24072354999998</v>
      </c>
      <c r="P19" s="3" t="str" cm="1">
        <f t="array" ref="P19">_xlfn.IFS(E19="Health and beauty", "36.67", E19 = "Electronic accessories", "19.66", E19 = "Home and lifestyle", "50.89", E19 = "Sports and travel", "38.87", E19 = "Food and beverages", "31.24", E19 = "Fashion accessories", "47.82")</f>
        <v>38.87</v>
      </c>
      <c r="Q19" s="3">
        <f t="shared" si="1"/>
        <v>207.44277645</v>
      </c>
    </row>
    <row r="20" spans="1:17" x14ac:dyDescent="0.3">
      <c r="A20" t="s">
        <v>49</v>
      </c>
      <c r="B20" t="s">
        <v>37</v>
      </c>
      <c r="C20" t="s">
        <v>22</v>
      </c>
      <c r="D20" t="s">
        <v>17</v>
      </c>
      <c r="E20" t="s">
        <v>27</v>
      </c>
      <c r="F20" s="3">
        <v>42.314999999999998</v>
      </c>
      <c r="G20">
        <v>2</v>
      </c>
      <c r="H20" s="3">
        <f t="shared" si="2"/>
        <v>84.63</v>
      </c>
      <c r="I20" s="1">
        <v>43535</v>
      </c>
      <c r="J20" s="8">
        <v>0.64583333333333337</v>
      </c>
      <c r="K20" s="10" t="str">
        <f t="shared" si="3"/>
        <v>Mar</v>
      </c>
      <c r="L20" s="2" t="str">
        <f t="shared" si="4"/>
        <v>Mon</v>
      </c>
      <c r="M20" t="str">
        <f t="shared" si="5"/>
        <v>3 PM</v>
      </c>
      <c r="N20" t="s">
        <v>19</v>
      </c>
      <c r="O20" s="3">
        <f t="shared" si="0"/>
        <v>41.561792999999994</v>
      </c>
      <c r="P20" s="3" t="str" cm="1">
        <f t="array" ref="P20">_xlfn.IFS(E20="Health and beauty", "36.67", E20 = "Electronic accessories", "19.66", E20 = "Home and lifestyle", "50.89", E20 = "Sports and travel", "38.87", E20 = "Food and beverages", "31.24", E20 = "Fashion accessories", "47.82")</f>
        <v>50.89</v>
      </c>
      <c r="Q20" s="3">
        <f t="shared" si="1"/>
        <v>43.068207000000001</v>
      </c>
    </row>
    <row r="21" spans="1:17" x14ac:dyDescent="0.3">
      <c r="A21" t="s">
        <v>50</v>
      </c>
      <c r="B21" t="s">
        <v>21</v>
      </c>
      <c r="C21" t="s">
        <v>16</v>
      </c>
      <c r="D21" t="s">
        <v>26</v>
      </c>
      <c r="E21" t="s">
        <v>23</v>
      </c>
      <c r="F21" s="3">
        <v>90.341999999999999</v>
      </c>
      <c r="G21">
        <v>5</v>
      </c>
      <c r="H21" s="3">
        <f t="shared" si="2"/>
        <v>451.71</v>
      </c>
      <c r="I21" s="1">
        <v>43521</v>
      </c>
      <c r="J21" s="8">
        <v>0.47500000000000003</v>
      </c>
      <c r="K21" s="10" t="str">
        <f t="shared" si="3"/>
        <v>Feb</v>
      </c>
      <c r="L21" s="2" t="str">
        <f t="shared" si="4"/>
        <v>Mon</v>
      </c>
      <c r="M21" t="str">
        <f t="shared" si="5"/>
        <v>11 AM</v>
      </c>
      <c r="N21" t="s">
        <v>19</v>
      </c>
      <c r="O21" s="3">
        <f t="shared" si="0"/>
        <v>362.90381400000001</v>
      </c>
      <c r="P21" s="3" t="str" cm="1">
        <f t="array" ref="P21">_xlfn.IFS(E21="Health and beauty", "36.67", E21 = "Electronic accessories", "19.66", E21 = "Home and lifestyle", "50.89", E21 = "Sports and travel", "38.87", E21 = "Food and beverages", "31.24", E21 = "Fashion accessories", "47.82")</f>
        <v>19.66</v>
      </c>
      <c r="Q21" s="3">
        <f t="shared" si="1"/>
        <v>88.806185999999997</v>
      </c>
    </row>
    <row r="22" spans="1:17" x14ac:dyDescent="0.3">
      <c r="A22" t="s">
        <v>51</v>
      </c>
      <c r="B22" t="s">
        <v>37</v>
      </c>
      <c r="C22" t="s">
        <v>22</v>
      </c>
      <c r="D22" t="s">
        <v>26</v>
      </c>
      <c r="E22" t="s">
        <v>18</v>
      </c>
      <c r="F22" s="3">
        <v>92.379000000000005</v>
      </c>
      <c r="G22">
        <v>3</v>
      </c>
      <c r="H22" s="3">
        <f t="shared" si="2"/>
        <v>277.137</v>
      </c>
      <c r="I22" s="1">
        <v>43529</v>
      </c>
      <c r="J22" s="8">
        <v>0.44444444444444442</v>
      </c>
      <c r="K22" s="10" t="str">
        <f t="shared" si="3"/>
        <v>Mar</v>
      </c>
      <c r="L22" s="2" t="str">
        <f t="shared" si="4"/>
        <v>Tue</v>
      </c>
      <c r="M22" t="str">
        <f t="shared" si="5"/>
        <v>10 AM</v>
      </c>
      <c r="N22" t="s">
        <v>19</v>
      </c>
      <c r="O22" s="3">
        <f t="shared" si="0"/>
        <v>175.5108621</v>
      </c>
      <c r="P22" s="3" t="str" cm="1">
        <f t="array" ref="P22">_xlfn.IFS(E22="Health and beauty", "36.67", E22 = "Electronic accessories", "19.66", E22 = "Home and lifestyle", "50.89", E22 = "Sports and travel", "38.87", E22 = "Food and beverages", "31.24", E22 = "Fashion accessories", "47.82")</f>
        <v>36.67</v>
      </c>
      <c r="Q22" s="3">
        <f t="shared" si="1"/>
        <v>101.6261379</v>
      </c>
    </row>
    <row r="23" spans="1:17" x14ac:dyDescent="0.3">
      <c r="A23" t="s">
        <v>52</v>
      </c>
      <c r="B23" t="s">
        <v>37</v>
      </c>
      <c r="C23" t="s">
        <v>22</v>
      </c>
      <c r="D23" t="s">
        <v>26</v>
      </c>
      <c r="E23" t="s">
        <v>27</v>
      </c>
      <c r="F23" s="3">
        <v>34.86</v>
      </c>
      <c r="G23">
        <v>2</v>
      </c>
      <c r="H23" s="3">
        <f t="shared" si="2"/>
        <v>69.72</v>
      </c>
      <c r="I23" s="1">
        <v>43539</v>
      </c>
      <c r="J23" s="8">
        <v>0.51388888888888895</v>
      </c>
      <c r="K23" s="10" t="str">
        <f t="shared" si="3"/>
        <v>Mar</v>
      </c>
      <c r="L23" s="2" t="str">
        <f t="shared" si="4"/>
        <v>Fri</v>
      </c>
      <c r="M23" t="str">
        <f t="shared" si="5"/>
        <v>12 PM</v>
      </c>
      <c r="N23" t="s">
        <v>28</v>
      </c>
      <c r="O23" s="3">
        <f t="shared" si="0"/>
        <v>34.239491999999998</v>
      </c>
      <c r="P23" s="3" t="str" cm="1">
        <f t="array" ref="P23">_xlfn.IFS(E23="Health and beauty", "36.67", E23 = "Electronic accessories", "19.66", E23 = "Home and lifestyle", "50.89", E23 = "Sports and travel", "38.87", E23 = "Food and beverages", "31.24", E23 = "Fashion accessories", "47.82")</f>
        <v>50.89</v>
      </c>
      <c r="Q23" s="3">
        <f t="shared" si="1"/>
        <v>35.480508</v>
      </c>
    </row>
    <row r="24" spans="1:17" x14ac:dyDescent="0.3">
      <c r="A24" t="s">
        <v>53</v>
      </c>
      <c r="B24" t="s">
        <v>15</v>
      </c>
      <c r="C24" t="s">
        <v>22</v>
      </c>
      <c r="D24" t="s">
        <v>26</v>
      </c>
      <c r="E24" t="s">
        <v>23</v>
      </c>
      <c r="F24" s="3">
        <v>36.287999999999997</v>
      </c>
      <c r="G24">
        <v>6</v>
      </c>
      <c r="H24" s="3">
        <f t="shared" si="2"/>
        <v>217.72799999999998</v>
      </c>
      <c r="I24" s="1">
        <v>43513</v>
      </c>
      <c r="J24" s="8">
        <v>0.46875</v>
      </c>
      <c r="K24" s="10" t="str">
        <f t="shared" si="3"/>
        <v>Feb</v>
      </c>
      <c r="L24" s="2" t="str">
        <f t="shared" si="4"/>
        <v>Sun</v>
      </c>
      <c r="M24" t="str">
        <f t="shared" si="5"/>
        <v>11 AM</v>
      </c>
      <c r="N24" t="s">
        <v>19</v>
      </c>
      <c r="O24" s="3">
        <f t="shared" si="0"/>
        <v>174.92267519999999</v>
      </c>
      <c r="P24" s="3" t="str" cm="1">
        <f t="array" ref="P24">_xlfn.IFS(E24="Health and beauty", "36.67", E24 = "Electronic accessories", "19.66", E24 = "Home and lifestyle", "50.89", E24 = "Sports and travel", "38.87", E24 = "Food and beverages", "31.24", E24 = "Fashion accessories", "47.82")</f>
        <v>19.66</v>
      </c>
      <c r="Q24" s="3">
        <f t="shared" si="1"/>
        <v>42.805324799999994</v>
      </c>
    </row>
    <row r="25" spans="1:17" x14ac:dyDescent="0.3">
      <c r="A25" t="s">
        <v>54</v>
      </c>
      <c r="B25" t="s">
        <v>15</v>
      </c>
      <c r="C25" t="s">
        <v>16</v>
      </c>
      <c r="D25" t="s">
        <v>26</v>
      </c>
      <c r="E25" t="s">
        <v>31</v>
      </c>
      <c r="F25" s="3">
        <v>93.061500000000009</v>
      </c>
      <c r="G25">
        <v>4</v>
      </c>
      <c r="H25" s="3">
        <f t="shared" si="2"/>
        <v>372.24600000000004</v>
      </c>
      <c r="I25" s="1">
        <v>43526</v>
      </c>
      <c r="J25" s="8">
        <v>0.73333333333333339</v>
      </c>
      <c r="K25" s="10" t="str">
        <f t="shared" si="3"/>
        <v>Mar</v>
      </c>
      <c r="L25" s="2" t="str">
        <f t="shared" si="4"/>
        <v>Sat</v>
      </c>
      <c r="M25" t="str">
        <f t="shared" si="5"/>
        <v>5 PM</v>
      </c>
      <c r="N25" t="s">
        <v>19</v>
      </c>
      <c r="O25" s="3">
        <f t="shared" si="0"/>
        <v>227.55397980000004</v>
      </c>
      <c r="P25" s="3" t="str" cm="1">
        <f t="array" ref="P25">_xlfn.IFS(E25="Health and beauty", "36.67", E25 = "Electronic accessories", "19.66", E25 = "Home and lifestyle", "50.89", E25 = "Sports and travel", "38.87", E25 = "Food and beverages", "31.24", E25 = "Fashion accessories", "47.82")</f>
        <v>38.87</v>
      </c>
      <c r="Q25" s="3">
        <f t="shared" si="1"/>
        <v>144.6920202</v>
      </c>
    </row>
    <row r="26" spans="1:17" x14ac:dyDescent="0.3">
      <c r="A26" t="s">
        <v>55</v>
      </c>
      <c r="B26" t="s">
        <v>15</v>
      </c>
      <c r="C26" t="s">
        <v>16</v>
      </c>
      <c r="D26" t="s">
        <v>17</v>
      </c>
      <c r="E26" t="s">
        <v>27</v>
      </c>
      <c r="F26" s="3">
        <v>55.219499999999996</v>
      </c>
      <c r="G26">
        <v>9</v>
      </c>
      <c r="H26" s="3">
        <f t="shared" si="2"/>
        <v>496.97549999999995</v>
      </c>
      <c r="I26" s="1">
        <v>43546</v>
      </c>
      <c r="J26" s="8">
        <v>0.80555555555555547</v>
      </c>
      <c r="K26" s="10" t="str">
        <f t="shared" si="3"/>
        <v>Mar</v>
      </c>
      <c r="L26" s="2" t="str">
        <f t="shared" si="4"/>
        <v>Fri</v>
      </c>
      <c r="M26" t="str">
        <f t="shared" si="5"/>
        <v>7 PM</v>
      </c>
      <c r="N26" t="s">
        <v>28</v>
      </c>
      <c r="O26" s="3">
        <f t="shared" si="0"/>
        <v>244.06466804999997</v>
      </c>
      <c r="P26" s="3" t="str" cm="1">
        <f t="array" ref="P26">_xlfn.IFS(E26="Health and beauty", "36.67", E26 = "Electronic accessories", "19.66", E26 = "Home and lifestyle", "50.89", E26 = "Sports and travel", "38.87", E26 = "Food and beverages", "31.24", E26 = "Fashion accessories", "47.82")</f>
        <v>50.89</v>
      </c>
      <c r="Q26" s="3">
        <f t="shared" si="1"/>
        <v>252.91083194999999</v>
      </c>
    </row>
    <row r="27" spans="1:17" x14ac:dyDescent="0.3">
      <c r="A27" t="s">
        <v>56</v>
      </c>
      <c r="B27" t="s">
        <v>37</v>
      </c>
      <c r="C27" t="s">
        <v>1063</v>
      </c>
      <c r="D27" t="s">
        <v>26</v>
      </c>
      <c r="E27" t="s">
        <v>40</v>
      </c>
      <c r="F27" s="3">
        <v>35.195999999999998</v>
      </c>
      <c r="G27">
        <v>1</v>
      </c>
      <c r="H27" s="3">
        <f t="shared" si="2"/>
        <v>35.195999999999998</v>
      </c>
      <c r="I27" s="1">
        <v>43504</v>
      </c>
      <c r="J27" s="8">
        <v>0.64652777777777781</v>
      </c>
      <c r="K27" s="10" t="str">
        <f t="shared" si="3"/>
        <v>Feb</v>
      </c>
      <c r="L27" s="2" t="str">
        <f t="shared" si="4"/>
        <v>Fri</v>
      </c>
      <c r="M27" t="str">
        <f t="shared" si="5"/>
        <v>3 PM</v>
      </c>
      <c r="N27" t="s">
        <v>24</v>
      </c>
      <c r="O27" s="3">
        <f t="shared" si="0"/>
        <v>18.3652728</v>
      </c>
      <c r="P27" s="3" t="str" cm="1">
        <f t="array" ref="P27">_xlfn.IFS(E27="Health and beauty", "36.67", E27 = "Electronic accessories", "19.66", E27 = "Home and lifestyle", "50.89", E27 = "Sports and travel", "38.87", E27 = "Food and beverages", "31.24", E27 = "Fashion accessories", "47.82")</f>
        <v>47.82</v>
      </c>
      <c r="Q27" s="3">
        <f t="shared" si="1"/>
        <v>16.830727199999998</v>
      </c>
    </row>
    <row r="28" spans="1:17" x14ac:dyDescent="0.3">
      <c r="A28" t="s">
        <v>57</v>
      </c>
      <c r="B28" t="s">
        <v>15</v>
      </c>
      <c r="C28" t="s">
        <v>22</v>
      </c>
      <c r="D28" t="s">
        <v>17</v>
      </c>
      <c r="E28" t="s">
        <v>40</v>
      </c>
      <c r="F28" s="3">
        <v>92.0535</v>
      </c>
      <c r="G28">
        <v>3</v>
      </c>
      <c r="H28" s="3">
        <f t="shared" si="2"/>
        <v>276.16050000000001</v>
      </c>
      <c r="I28" s="1">
        <v>43534</v>
      </c>
      <c r="J28" s="8">
        <v>0.51180555555555551</v>
      </c>
      <c r="K28" s="10" t="str">
        <f t="shared" si="3"/>
        <v>Mar</v>
      </c>
      <c r="L28" s="2" t="str">
        <f t="shared" si="4"/>
        <v>Sun</v>
      </c>
      <c r="M28" t="str">
        <f t="shared" si="5"/>
        <v>12 PM</v>
      </c>
      <c r="N28" t="s">
        <v>28</v>
      </c>
      <c r="O28" s="3">
        <f t="shared" si="0"/>
        <v>144.10054890000001</v>
      </c>
      <c r="P28" s="3" t="str" cm="1">
        <f t="array" ref="P28">_xlfn.IFS(E28="Health and beauty", "36.67", E28 = "Electronic accessories", "19.66", E28 = "Home and lifestyle", "50.89", E28 = "Sports and travel", "38.87", E28 = "Food and beverages", "31.24", E28 = "Fashion accessories", "47.82")</f>
        <v>47.82</v>
      </c>
      <c r="Q28" s="3">
        <f t="shared" si="1"/>
        <v>132.05995110000001</v>
      </c>
    </row>
    <row r="29" spans="1:17" x14ac:dyDescent="0.3">
      <c r="A29" t="s">
        <v>58</v>
      </c>
      <c r="B29" t="s">
        <v>37</v>
      </c>
      <c r="C29" t="s">
        <v>22</v>
      </c>
      <c r="D29" t="s">
        <v>17</v>
      </c>
      <c r="E29" t="s">
        <v>38</v>
      </c>
      <c r="F29" s="3">
        <v>92.777999999999992</v>
      </c>
      <c r="G29">
        <v>5</v>
      </c>
      <c r="H29" s="3">
        <f t="shared" si="2"/>
        <v>463.89</v>
      </c>
      <c r="I29" s="1">
        <v>43490</v>
      </c>
      <c r="J29" s="8">
        <v>0.82500000000000007</v>
      </c>
      <c r="K29" s="10" t="str">
        <f t="shared" si="3"/>
        <v>Jan</v>
      </c>
      <c r="L29" s="2" t="str">
        <f t="shared" si="4"/>
        <v>Fri</v>
      </c>
      <c r="M29" t="str">
        <f t="shared" si="5"/>
        <v>7 PM</v>
      </c>
      <c r="N29" t="s">
        <v>24</v>
      </c>
      <c r="O29" s="3">
        <f t="shared" si="0"/>
        <v>318.97076399999997</v>
      </c>
      <c r="P29" s="3" t="str" cm="1">
        <f t="array" ref="P29">_xlfn.IFS(E29="Health and beauty", "36.67", E29 = "Electronic accessories", "19.66", E29 = "Home and lifestyle", "50.89", E29 = "Sports and travel", "38.87", E29 = "Food and beverages", "31.24", E29 = "Fashion accessories", "47.82")</f>
        <v>31.24</v>
      </c>
      <c r="Q29" s="3">
        <f t="shared" si="1"/>
        <v>144.91923600000001</v>
      </c>
    </row>
    <row r="30" spans="1:17" x14ac:dyDescent="0.3">
      <c r="A30" t="s">
        <v>59</v>
      </c>
      <c r="B30" t="s">
        <v>15</v>
      </c>
      <c r="C30" t="s">
        <v>22</v>
      </c>
      <c r="D30" t="s">
        <v>26</v>
      </c>
      <c r="E30" t="s">
        <v>18</v>
      </c>
      <c r="F30" s="3">
        <v>26.134499999999999</v>
      </c>
      <c r="G30">
        <v>10</v>
      </c>
      <c r="H30" s="3">
        <f t="shared" si="2"/>
        <v>261.34499999999997</v>
      </c>
      <c r="I30" s="1">
        <v>43539</v>
      </c>
      <c r="J30" s="8">
        <v>0.65</v>
      </c>
      <c r="K30" s="10" t="str">
        <f t="shared" si="3"/>
        <v>Mar</v>
      </c>
      <c r="L30" s="2" t="str">
        <f t="shared" si="4"/>
        <v>Fri</v>
      </c>
      <c r="M30" t="str">
        <f t="shared" si="5"/>
        <v>3 PM</v>
      </c>
      <c r="N30" t="s">
        <v>24</v>
      </c>
      <c r="O30" s="3">
        <f t="shared" si="0"/>
        <v>165.50978849999996</v>
      </c>
      <c r="P30" s="3" t="str" cm="1">
        <f t="array" ref="P30">_xlfn.IFS(E30="Health and beauty", "36.67", E30 = "Electronic accessories", "19.66", E30 = "Home and lifestyle", "50.89", E30 = "Sports and travel", "38.87", E30 = "Food and beverages", "31.24", E30 = "Fashion accessories", "47.82")</f>
        <v>36.67</v>
      </c>
      <c r="Q30" s="3">
        <f t="shared" si="1"/>
        <v>95.8352115</v>
      </c>
    </row>
    <row r="31" spans="1:17" x14ac:dyDescent="0.3">
      <c r="A31" t="s">
        <v>60</v>
      </c>
      <c r="B31" t="s">
        <v>37</v>
      </c>
      <c r="C31" t="s">
        <v>22</v>
      </c>
      <c r="D31" t="s">
        <v>26</v>
      </c>
      <c r="E31" t="s">
        <v>40</v>
      </c>
      <c r="F31" s="3">
        <v>98.836500000000001</v>
      </c>
      <c r="G31">
        <v>5</v>
      </c>
      <c r="H31" s="3">
        <f t="shared" si="2"/>
        <v>494.1825</v>
      </c>
      <c r="I31" s="1">
        <v>43521</v>
      </c>
      <c r="J31" s="8">
        <v>0.81874999999999998</v>
      </c>
      <c r="K31" s="10" t="str">
        <f t="shared" si="3"/>
        <v>Feb</v>
      </c>
      <c r="L31" s="2" t="str">
        <f t="shared" si="4"/>
        <v>Mon</v>
      </c>
      <c r="M31" t="str">
        <f t="shared" si="5"/>
        <v>7 PM</v>
      </c>
      <c r="N31" t="s">
        <v>28</v>
      </c>
      <c r="O31" s="3">
        <f t="shared" si="0"/>
        <v>257.86442850000003</v>
      </c>
      <c r="P31" s="3" t="str" cm="1">
        <f t="array" ref="P31">_xlfn.IFS(E31="Health and beauty", "36.67", E31 = "Electronic accessories", "19.66", E31 = "Home and lifestyle", "50.89", E31 = "Sports and travel", "38.87", E31 = "Food and beverages", "31.24", E31 = "Fashion accessories", "47.82")</f>
        <v>47.82</v>
      </c>
      <c r="Q31" s="3">
        <f t="shared" si="1"/>
        <v>236.3180715</v>
      </c>
    </row>
    <row r="32" spans="1:17" x14ac:dyDescent="0.3">
      <c r="A32" t="s">
        <v>61</v>
      </c>
      <c r="B32" t="s">
        <v>37</v>
      </c>
      <c r="C32" t="s">
        <v>16</v>
      </c>
      <c r="D32" t="s">
        <v>26</v>
      </c>
      <c r="E32" t="s">
        <v>31</v>
      </c>
      <c r="F32" s="3">
        <v>81.973500000000001</v>
      </c>
      <c r="G32">
        <v>9</v>
      </c>
      <c r="H32" s="3">
        <f t="shared" si="2"/>
        <v>737.76150000000007</v>
      </c>
      <c r="I32" s="1">
        <v>43493</v>
      </c>
      <c r="J32" s="8">
        <v>0.52986111111111112</v>
      </c>
      <c r="K32" s="10" t="str">
        <f t="shared" si="3"/>
        <v>Jan</v>
      </c>
      <c r="L32" s="2" t="str">
        <f t="shared" si="4"/>
        <v>Mon</v>
      </c>
      <c r="M32" t="str">
        <f t="shared" si="5"/>
        <v>12 PM</v>
      </c>
      <c r="N32" t="s">
        <v>24</v>
      </c>
      <c r="O32" s="3">
        <f t="shared" si="0"/>
        <v>450.99360495000008</v>
      </c>
      <c r="P32" s="3" t="str" cm="1">
        <f t="array" ref="P32">_xlfn.IFS(E32="Health and beauty", "36.67", E32 = "Electronic accessories", "19.66", E32 = "Home and lifestyle", "50.89", E32 = "Sports and travel", "38.87", E32 = "Food and beverages", "31.24", E32 = "Fashion accessories", "47.82")</f>
        <v>38.87</v>
      </c>
      <c r="Q32" s="3">
        <f t="shared" si="1"/>
        <v>286.76789504999999</v>
      </c>
    </row>
    <row r="33" spans="1:17" x14ac:dyDescent="0.3">
      <c r="A33" t="s">
        <v>62</v>
      </c>
      <c r="B33" t="s">
        <v>37</v>
      </c>
      <c r="C33" t="s">
        <v>22</v>
      </c>
      <c r="D33" t="s">
        <v>26</v>
      </c>
      <c r="E33" t="s">
        <v>31</v>
      </c>
      <c r="F33" s="3">
        <v>87.968999999999994</v>
      </c>
      <c r="G33">
        <v>8</v>
      </c>
      <c r="H33" s="3">
        <f t="shared" si="2"/>
        <v>703.75199999999995</v>
      </c>
      <c r="I33" s="1">
        <v>43475</v>
      </c>
      <c r="J33" s="8">
        <v>0.61736111111111114</v>
      </c>
      <c r="K33" s="10" t="str">
        <f t="shared" si="3"/>
        <v>Jan</v>
      </c>
      <c r="L33" s="2" t="str">
        <f t="shared" si="4"/>
        <v>Thu</v>
      </c>
      <c r="M33" t="str">
        <f t="shared" si="5"/>
        <v>2 PM</v>
      </c>
      <c r="N33" t="s">
        <v>24</v>
      </c>
      <c r="O33" s="3">
        <f t="shared" si="0"/>
        <v>430.20359759999997</v>
      </c>
      <c r="P33" s="3" t="str" cm="1">
        <f t="array" ref="P33">_xlfn.IFS(E33="Health and beauty", "36.67", E33 = "Electronic accessories", "19.66", E33 = "Home and lifestyle", "50.89", E33 = "Sports and travel", "38.87", E33 = "Food and beverages", "31.24", E33 = "Fashion accessories", "47.82")</f>
        <v>38.87</v>
      </c>
      <c r="Q33" s="3">
        <f t="shared" si="1"/>
        <v>273.54840239999999</v>
      </c>
    </row>
    <row r="34" spans="1:17" x14ac:dyDescent="0.3">
      <c r="A34" t="s">
        <v>63</v>
      </c>
      <c r="B34" t="s">
        <v>15</v>
      </c>
      <c r="C34" t="s">
        <v>22</v>
      </c>
      <c r="D34" t="s">
        <v>26</v>
      </c>
      <c r="E34" t="s">
        <v>18</v>
      </c>
      <c r="F34" s="3">
        <v>101.40900000000001</v>
      </c>
      <c r="G34">
        <v>3</v>
      </c>
      <c r="H34" s="3">
        <f t="shared" si="2"/>
        <v>304.22700000000003</v>
      </c>
      <c r="I34" s="1">
        <v>43539</v>
      </c>
      <c r="J34" s="8">
        <v>0.42499999999999999</v>
      </c>
      <c r="K34" s="10" t="str">
        <f t="shared" si="3"/>
        <v>Mar</v>
      </c>
      <c r="L34" s="2" t="str">
        <f t="shared" si="4"/>
        <v>Fri</v>
      </c>
      <c r="M34" t="str">
        <f t="shared" si="5"/>
        <v>10 AM</v>
      </c>
      <c r="N34" t="s">
        <v>28</v>
      </c>
      <c r="O34" s="3">
        <f t="shared" si="0"/>
        <v>192.66695910000001</v>
      </c>
      <c r="P34" s="3" t="str" cm="1">
        <f t="array" ref="P34">_xlfn.IFS(E34="Health and beauty", "36.67", E34 = "Electronic accessories", "19.66", E34 = "Home and lifestyle", "50.89", E34 = "Sports and travel", "38.87", E34 = "Food and beverages", "31.24", E34 = "Fashion accessories", "47.82")</f>
        <v>36.67</v>
      </c>
      <c r="Q34" s="3">
        <f t="shared" si="1"/>
        <v>111.56004090000002</v>
      </c>
    </row>
    <row r="35" spans="1:17" x14ac:dyDescent="0.3">
      <c r="A35" t="s">
        <v>64</v>
      </c>
      <c r="B35" t="s">
        <v>21</v>
      </c>
      <c r="C35" t="s">
        <v>16</v>
      </c>
      <c r="D35" t="s">
        <v>17</v>
      </c>
      <c r="E35" t="s">
        <v>38</v>
      </c>
      <c r="F35" s="3">
        <v>104.39100000000001</v>
      </c>
      <c r="G35">
        <v>4</v>
      </c>
      <c r="H35" s="3">
        <f t="shared" si="2"/>
        <v>417.56400000000002</v>
      </c>
      <c r="I35" s="1">
        <v>43502</v>
      </c>
      <c r="J35" s="8">
        <v>0.4458333333333333</v>
      </c>
      <c r="K35" s="10" t="str">
        <f t="shared" si="3"/>
        <v>Feb</v>
      </c>
      <c r="L35" s="2" t="str">
        <f t="shared" si="4"/>
        <v>Wed</v>
      </c>
      <c r="M35" t="str">
        <f t="shared" si="5"/>
        <v>10 AM</v>
      </c>
      <c r="N35" t="s">
        <v>19</v>
      </c>
      <c r="O35" s="3">
        <f t="shared" si="0"/>
        <v>287.11700640000004</v>
      </c>
      <c r="P35" s="3" t="str" cm="1">
        <f t="array" ref="P35">_xlfn.IFS(E35="Health and beauty", "36.67", E35 = "Electronic accessories", "19.66", E35 = "Home and lifestyle", "50.89", E35 = "Sports and travel", "38.87", E35 = "Food and beverages", "31.24", E35 = "Fashion accessories", "47.82")</f>
        <v>31.24</v>
      </c>
      <c r="Q35" s="3">
        <f t="shared" si="1"/>
        <v>130.44699360000001</v>
      </c>
    </row>
    <row r="36" spans="1:17" x14ac:dyDescent="0.3">
      <c r="A36" t="s">
        <v>65</v>
      </c>
      <c r="B36" t="s">
        <v>21</v>
      </c>
      <c r="C36" t="s">
        <v>16</v>
      </c>
      <c r="D36" t="s">
        <v>17</v>
      </c>
      <c r="E36" t="s">
        <v>31</v>
      </c>
      <c r="F36" s="3">
        <v>71.525999999999996</v>
      </c>
      <c r="G36">
        <v>1</v>
      </c>
      <c r="H36" s="3">
        <f t="shared" si="2"/>
        <v>71.525999999999996</v>
      </c>
      <c r="I36" s="1">
        <v>43472</v>
      </c>
      <c r="J36" s="8">
        <v>0.51944444444444449</v>
      </c>
      <c r="K36" s="10" t="str">
        <f t="shared" si="3"/>
        <v>Jan</v>
      </c>
      <c r="L36" s="2" t="str">
        <f t="shared" si="4"/>
        <v>Mon</v>
      </c>
      <c r="M36" t="str">
        <f t="shared" si="5"/>
        <v>12 PM</v>
      </c>
      <c r="N36" t="s">
        <v>19</v>
      </c>
      <c r="O36" s="3">
        <f t="shared" si="0"/>
        <v>43.723843799999997</v>
      </c>
      <c r="P36" s="3" t="str" cm="1">
        <f t="array" ref="P36">_xlfn.IFS(E36="Health and beauty", "36.67", E36 = "Electronic accessories", "19.66", E36 = "Home and lifestyle", "50.89", E36 = "Sports and travel", "38.87", E36 = "Food and beverages", "31.24", E36 = "Fashion accessories", "47.82")</f>
        <v>38.87</v>
      </c>
      <c r="Q36" s="3">
        <f t="shared" si="1"/>
        <v>27.802156199999999</v>
      </c>
    </row>
    <row r="37" spans="1:17" x14ac:dyDescent="0.3">
      <c r="A37" t="s">
        <v>66</v>
      </c>
      <c r="B37" t="s">
        <v>15</v>
      </c>
      <c r="C37" t="s">
        <v>16</v>
      </c>
      <c r="D37" t="s">
        <v>26</v>
      </c>
      <c r="E37" t="s">
        <v>31</v>
      </c>
      <c r="F37" s="3">
        <v>65.751000000000005</v>
      </c>
      <c r="G37">
        <v>6</v>
      </c>
      <c r="H37" s="3">
        <f t="shared" si="2"/>
        <v>394.50600000000003</v>
      </c>
      <c r="I37" s="1">
        <v>43534</v>
      </c>
      <c r="J37" s="8">
        <v>0.80208333333333337</v>
      </c>
      <c r="K37" s="10" t="str">
        <f t="shared" si="3"/>
        <v>Mar</v>
      </c>
      <c r="L37" s="2" t="str">
        <f t="shared" si="4"/>
        <v>Sun</v>
      </c>
      <c r="M37" t="str">
        <f t="shared" si="5"/>
        <v>7 PM</v>
      </c>
      <c r="N37" t="s">
        <v>19</v>
      </c>
      <c r="O37" s="3">
        <f t="shared" si="0"/>
        <v>241.16151780000001</v>
      </c>
      <c r="P37" s="3" t="str" cm="1">
        <f t="array" ref="P37">_xlfn.IFS(E37="Health and beauty", "36.67", E37 = "Electronic accessories", "19.66", E37 = "Home and lifestyle", "50.89", E37 = "Sports and travel", "38.87", E37 = "Food and beverages", "31.24", E37 = "Fashion accessories", "47.82")</f>
        <v>38.87</v>
      </c>
      <c r="Q37" s="3">
        <f t="shared" si="1"/>
        <v>153.34448220000002</v>
      </c>
    </row>
    <row r="38" spans="1:17" x14ac:dyDescent="0.3">
      <c r="A38" t="s">
        <v>67</v>
      </c>
      <c r="B38" t="s">
        <v>15</v>
      </c>
      <c r="C38" t="s">
        <v>22</v>
      </c>
      <c r="D38" t="s">
        <v>17</v>
      </c>
      <c r="E38" t="s">
        <v>23</v>
      </c>
      <c r="F38" s="3">
        <v>63.924000000000007</v>
      </c>
      <c r="G38">
        <v>10</v>
      </c>
      <c r="H38" s="3">
        <f t="shared" si="2"/>
        <v>639.24</v>
      </c>
      <c r="I38" s="1">
        <v>43480</v>
      </c>
      <c r="J38" s="8">
        <v>0.72013888888888899</v>
      </c>
      <c r="K38" s="10" t="str">
        <f t="shared" si="3"/>
        <v>Jan</v>
      </c>
      <c r="L38" s="2" t="str">
        <f t="shared" si="4"/>
        <v>Tue</v>
      </c>
      <c r="M38" t="str">
        <f t="shared" si="5"/>
        <v>5 PM</v>
      </c>
      <c r="N38" t="s">
        <v>19</v>
      </c>
      <c r="O38" s="3">
        <f t="shared" si="0"/>
        <v>513.56541600000003</v>
      </c>
      <c r="P38" s="3" t="str" cm="1">
        <f t="array" ref="P38">_xlfn.IFS(E38="Health and beauty", "36.67", E38 = "Electronic accessories", "19.66", E38 = "Home and lifestyle", "50.89", E38 = "Sports and travel", "38.87", E38 = "Food and beverages", "31.24", E38 = "Fashion accessories", "47.82")</f>
        <v>19.66</v>
      </c>
      <c r="Q38" s="3">
        <f t="shared" si="1"/>
        <v>125.674584</v>
      </c>
    </row>
    <row r="39" spans="1:17" x14ac:dyDescent="0.3">
      <c r="A39" t="s">
        <v>68</v>
      </c>
      <c r="B39" t="s">
        <v>21</v>
      </c>
      <c r="C39" t="s">
        <v>22</v>
      </c>
      <c r="D39" t="s">
        <v>17</v>
      </c>
      <c r="E39" t="s">
        <v>18</v>
      </c>
      <c r="F39" s="3">
        <v>57.665999999999997</v>
      </c>
      <c r="G39">
        <v>8</v>
      </c>
      <c r="H39" s="3">
        <f t="shared" si="2"/>
        <v>461.32799999999997</v>
      </c>
      <c r="I39" s="1">
        <v>43547</v>
      </c>
      <c r="J39" s="8">
        <v>0.55833333333333335</v>
      </c>
      <c r="K39" s="10" t="str">
        <f t="shared" si="3"/>
        <v>Mar</v>
      </c>
      <c r="L39" s="2" t="str">
        <f t="shared" si="4"/>
        <v>Sat</v>
      </c>
      <c r="M39" t="str">
        <f t="shared" si="5"/>
        <v>1 PM</v>
      </c>
      <c r="N39" t="s">
        <v>19</v>
      </c>
      <c r="O39" s="3">
        <f t="shared" si="0"/>
        <v>292.15902239999997</v>
      </c>
      <c r="P39" s="3" t="str" cm="1">
        <f t="array" ref="P39">_xlfn.IFS(E39="Health and beauty", "36.67", E39 = "Electronic accessories", "19.66", E39 = "Home and lifestyle", "50.89", E39 = "Sports and travel", "38.87", E39 = "Food and beverages", "31.24", E39 = "Fashion accessories", "47.82")</f>
        <v>36.67</v>
      </c>
      <c r="Q39" s="3">
        <f t="shared" si="1"/>
        <v>169.16897760000001</v>
      </c>
    </row>
    <row r="40" spans="1:17" x14ac:dyDescent="0.3">
      <c r="A40" t="s">
        <v>69</v>
      </c>
      <c r="B40" t="s">
        <v>37</v>
      </c>
      <c r="C40" t="s">
        <v>16</v>
      </c>
      <c r="D40" t="s">
        <v>26</v>
      </c>
      <c r="E40" t="s">
        <v>27</v>
      </c>
      <c r="F40" s="3">
        <v>31.626000000000001</v>
      </c>
      <c r="G40">
        <v>8</v>
      </c>
      <c r="H40" s="3">
        <f t="shared" si="2"/>
        <v>253.00800000000001</v>
      </c>
      <c r="I40" s="1">
        <v>43527</v>
      </c>
      <c r="J40" s="8">
        <v>0.54236111111111118</v>
      </c>
      <c r="K40" s="10" t="str">
        <f t="shared" si="3"/>
        <v>Mar</v>
      </c>
      <c r="L40" s="2" t="str">
        <f t="shared" si="4"/>
        <v>Sun</v>
      </c>
      <c r="M40" t="str">
        <f t="shared" si="5"/>
        <v>1 PM</v>
      </c>
      <c r="N40" t="s">
        <v>24</v>
      </c>
      <c r="O40" s="3">
        <f t="shared" si="0"/>
        <v>124.25222880000001</v>
      </c>
      <c r="P40" s="3" t="str" cm="1">
        <f t="array" ref="P40">_xlfn.IFS(E40="Health and beauty", "36.67", E40 = "Electronic accessories", "19.66", E40 = "Home and lifestyle", "50.89", E40 = "Sports and travel", "38.87", E40 = "Food and beverages", "31.24", E40 = "Fashion accessories", "47.82")</f>
        <v>50.89</v>
      </c>
      <c r="Q40" s="3">
        <f t="shared" si="1"/>
        <v>128.7557712</v>
      </c>
    </row>
    <row r="41" spans="1:17" x14ac:dyDescent="0.3">
      <c r="A41" t="s">
        <v>70</v>
      </c>
      <c r="B41" t="s">
        <v>37</v>
      </c>
      <c r="C41" t="s">
        <v>16</v>
      </c>
      <c r="D41" t="s">
        <v>17</v>
      </c>
      <c r="E41" t="s">
        <v>27</v>
      </c>
      <c r="F41" s="3">
        <v>91.055999999999997</v>
      </c>
      <c r="G41">
        <v>1</v>
      </c>
      <c r="H41" s="3">
        <f t="shared" si="2"/>
        <v>91.055999999999997</v>
      </c>
      <c r="I41" s="1">
        <v>43482</v>
      </c>
      <c r="J41" s="8">
        <v>0.78125</v>
      </c>
      <c r="K41" s="10" t="str">
        <f t="shared" si="3"/>
        <v>Jan</v>
      </c>
      <c r="L41" s="2" t="str">
        <f t="shared" si="4"/>
        <v>Thu</v>
      </c>
      <c r="M41" t="str">
        <f t="shared" si="5"/>
        <v>6 PM</v>
      </c>
      <c r="N41" t="s">
        <v>19</v>
      </c>
      <c r="O41" s="3">
        <f t="shared" si="0"/>
        <v>44.717601599999995</v>
      </c>
      <c r="P41" s="3" t="str" cm="1">
        <f t="array" ref="P41">_xlfn.IFS(E41="Health and beauty", "36.67", E41 = "Electronic accessories", "19.66", E41 = "Home and lifestyle", "50.89", E41 = "Sports and travel", "38.87", E41 = "Food and beverages", "31.24", E41 = "Fashion accessories", "47.82")</f>
        <v>50.89</v>
      </c>
      <c r="Q41" s="3">
        <f t="shared" si="1"/>
        <v>46.338398400000003</v>
      </c>
    </row>
    <row r="42" spans="1:17" x14ac:dyDescent="0.3">
      <c r="A42" t="s">
        <v>71</v>
      </c>
      <c r="B42" t="s">
        <v>21</v>
      </c>
      <c r="C42" t="s">
        <v>16</v>
      </c>
      <c r="D42" t="s">
        <v>26</v>
      </c>
      <c r="E42" t="s">
        <v>27</v>
      </c>
      <c r="F42" s="3">
        <v>58.915500000000002</v>
      </c>
      <c r="G42">
        <v>2</v>
      </c>
      <c r="H42" s="3">
        <f t="shared" si="2"/>
        <v>117.831</v>
      </c>
      <c r="I42" s="1">
        <v>43498</v>
      </c>
      <c r="J42" s="8">
        <v>0.42430555555555555</v>
      </c>
      <c r="K42" s="10" t="str">
        <f t="shared" si="3"/>
        <v>Feb</v>
      </c>
      <c r="L42" s="2" t="str">
        <f t="shared" si="4"/>
        <v>Sat</v>
      </c>
      <c r="M42" t="str">
        <f t="shared" si="5"/>
        <v>10 AM</v>
      </c>
      <c r="N42" t="s">
        <v>24</v>
      </c>
      <c r="O42" s="3">
        <f t="shared" si="0"/>
        <v>57.866804099999996</v>
      </c>
      <c r="P42" s="3" t="str" cm="1">
        <f t="array" ref="P42">_xlfn.IFS(E42="Health and beauty", "36.67", E42 = "Electronic accessories", "19.66", E42 = "Home and lifestyle", "50.89", E42 = "Sports and travel", "38.87", E42 = "Food and beverages", "31.24", E42 = "Fashion accessories", "47.82")</f>
        <v>50.89</v>
      </c>
      <c r="Q42" s="3">
        <f t="shared" si="1"/>
        <v>59.964195900000007</v>
      </c>
    </row>
    <row r="43" spans="1:17" x14ac:dyDescent="0.3">
      <c r="A43" t="s">
        <v>72</v>
      </c>
      <c r="B43" t="s">
        <v>37</v>
      </c>
      <c r="C43" t="s">
        <v>16</v>
      </c>
      <c r="D43" t="s">
        <v>17</v>
      </c>
      <c r="E43" t="s">
        <v>31</v>
      </c>
      <c r="F43" s="3">
        <v>72.576000000000008</v>
      </c>
      <c r="G43">
        <v>6</v>
      </c>
      <c r="H43" s="3">
        <f t="shared" si="2"/>
        <v>435.45600000000002</v>
      </c>
      <c r="I43" s="1">
        <v>43504</v>
      </c>
      <c r="J43" s="8">
        <v>0.54375000000000007</v>
      </c>
      <c r="K43" s="10" t="str">
        <f t="shared" si="3"/>
        <v>Feb</v>
      </c>
      <c r="L43" s="2" t="str">
        <f t="shared" si="4"/>
        <v>Fri</v>
      </c>
      <c r="M43" t="str">
        <f t="shared" si="5"/>
        <v>1 PM</v>
      </c>
      <c r="N43" t="s">
        <v>24</v>
      </c>
      <c r="O43" s="3">
        <f t="shared" si="0"/>
        <v>266.19425280000002</v>
      </c>
      <c r="P43" s="3" t="str" cm="1">
        <f t="array" ref="P43">_xlfn.IFS(E43="Health and beauty", "36.67", E43 = "Electronic accessories", "19.66", E43 = "Home and lifestyle", "50.89", E43 = "Sports and travel", "38.87", E43 = "Food and beverages", "31.24", E43 = "Fashion accessories", "47.82")</f>
        <v>38.87</v>
      </c>
      <c r="Q43" s="3">
        <f t="shared" si="1"/>
        <v>169.2617472</v>
      </c>
    </row>
    <row r="44" spans="1:17" x14ac:dyDescent="0.3">
      <c r="A44" t="s">
        <v>73</v>
      </c>
      <c r="B44" t="s">
        <v>21</v>
      </c>
      <c r="C44" t="s">
        <v>16</v>
      </c>
      <c r="D44" t="s">
        <v>17</v>
      </c>
      <c r="E44" t="s">
        <v>38</v>
      </c>
      <c r="F44" s="3">
        <v>103.63500000000001</v>
      </c>
      <c r="G44">
        <v>8</v>
      </c>
      <c r="H44" s="3">
        <f t="shared" si="2"/>
        <v>829.08</v>
      </c>
      <c r="I44" s="1">
        <v>43528</v>
      </c>
      <c r="J44" s="8">
        <v>0.86041666666666661</v>
      </c>
      <c r="K44" s="10" t="str">
        <f t="shared" si="3"/>
        <v>Mar</v>
      </c>
      <c r="L44" s="2" t="str">
        <f t="shared" si="4"/>
        <v>Mon</v>
      </c>
      <c r="M44" t="str">
        <f t="shared" si="5"/>
        <v>8 PM</v>
      </c>
      <c r="N44" t="s">
        <v>24</v>
      </c>
      <c r="O44" s="3">
        <f t="shared" si="0"/>
        <v>570.07540800000004</v>
      </c>
      <c r="P44" s="3" t="str" cm="1">
        <f t="array" ref="P44">_xlfn.IFS(E44="Health and beauty", "36.67", E44 = "Electronic accessories", "19.66", E44 = "Home and lifestyle", "50.89", E44 = "Sports and travel", "38.87", E44 = "Food and beverages", "31.24", E44 = "Fashion accessories", "47.82")</f>
        <v>31.24</v>
      </c>
      <c r="Q44" s="3">
        <f t="shared" si="1"/>
        <v>259.004592</v>
      </c>
    </row>
    <row r="45" spans="1:17" x14ac:dyDescent="0.3">
      <c r="A45" t="s">
        <v>74</v>
      </c>
      <c r="B45" t="s">
        <v>21</v>
      </c>
      <c r="C45" t="s">
        <v>16</v>
      </c>
      <c r="D45" t="s">
        <v>26</v>
      </c>
      <c r="E45" t="s">
        <v>18</v>
      </c>
      <c r="F45" s="3">
        <v>16.138500000000001</v>
      </c>
      <c r="G45">
        <v>2</v>
      </c>
      <c r="H45" s="3">
        <f t="shared" si="2"/>
        <v>32.277000000000001</v>
      </c>
      <c r="I45" s="1">
        <v>43540</v>
      </c>
      <c r="J45" s="8">
        <v>0.82430555555555562</v>
      </c>
      <c r="K45" s="10" t="str">
        <f t="shared" si="3"/>
        <v>Mar</v>
      </c>
      <c r="L45" s="2" t="str">
        <f t="shared" si="4"/>
        <v>Sat</v>
      </c>
      <c r="M45" t="str">
        <f t="shared" si="5"/>
        <v>7 PM</v>
      </c>
      <c r="N45" t="s">
        <v>24</v>
      </c>
      <c r="O45" s="3">
        <f t="shared" si="0"/>
        <v>20.4410241</v>
      </c>
      <c r="P45" s="3" t="str" cm="1">
        <f t="array" ref="P45">_xlfn.IFS(E45="Health and beauty", "36.67", E45 = "Electronic accessories", "19.66", E45 = "Home and lifestyle", "50.89", E45 = "Sports and travel", "38.87", E45 = "Food and beverages", "31.24", E45 = "Fashion accessories", "47.82")</f>
        <v>36.67</v>
      </c>
      <c r="Q45" s="3">
        <f t="shared" si="1"/>
        <v>11.835975900000001</v>
      </c>
    </row>
    <row r="46" spans="1:17" x14ac:dyDescent="0.3">
      <c r="A46" t="s">
        <v>75</v>
      </c>
      <c r="B46" t="s">
        <v>37</v>
      </c>
      <c r="C46" t="s">
        <v>16</v>
      </c>
      <c r="D46" t="s">
        <v>17</v>
      </c>
      <c r="E46" t="s">
        <v>23</v>
      </c>
      <c r="F46" s="3">
        <v>98.658000000000001</v>
      </c>
      <c r="G46">
        <v>4</v>
      </c>
      <c r="H46" s="3">
        <f t="shared" si="2"/>
        <v>394.63200000000001</v>
      </c>
      <c r="I46" s="1">
        <v>43533</v>
      </c>
      <c r="J46" s="8">
        <v>0.75</v>
      </c>
      <c r="K46" s="10" t="str">
        <f t="shared" si="3"/>
        <v>Mar</v>
      </c>
      <c r="L46" s="2" t="str">
        <f t="shared" si="4"/>
        <v>Sat</v>
      </c>
      <c r="M46" t="str">
        <f t="shared" si="5"/>
        <v>6 PM</v>
      </c>
      <c r="N46" t="s">
        <v>24</v>
      </c>
      <c r="O46" s="3">
        <f t="shared" si="0"/>
        <v>317.04734880000001</v>
      </c>
      <c r="P46" s="3" t="str" cm="1">
        <f t="array" ref="P46">_xlfn.IFS(E46="Health and beauty", "36.67", E46 = "Electronic accessories", "19.66", E46 = "Home and lifestyle", "50.89", E46 = "Sports and travel", "38.87", E46 = "Food and beverages", "31.24", E46 = "Fashion accessories", "47.82")</f>
        <v>19.66</v>
      </c>
      <c r="Q46" s="3">
        <f t="shared" si="1"/>
        <v>77.584651199999996</v>
      </c>
    </row>
    <row r="47" spans="1:17" x14ac:dyDescent="0.3">
      <c r="A47" t="s">
        <v>76</v>
      </c>
      <c r="B47" t="s">
        <v>37</v>
      </c>
      <c r="C47" t="s">
        <v>16</v>
      </c>
      <c r="D47" t="s">
        <v>26</v>
      </c>
      <c r="E47" t="s">
        <v>18</v>
      </c>
      <c r="F47" s="3">
        <v>59.524500000000003</v>
      </c>
      <c r="G47">
        <v>9</v>
      </c>
      <c r="H47" s="3">
        <f t="shared" si="2"/>
        <v>535.72050000000002</v>
      </c>
      <c r="I47" s="1">
        <v>43523</v>
      </c>
      <c r="J47" s="8">
        <v>0.72499999999999998</v>
      </c>
      <c r="K47" s="10" t="str">
        <f t="shared" si="3"/>
        <v>Feb</v>
      </c>
      <c r="L47" s="2" t="str">
        <f t="shared" si="4"/>
        <v>Wed</v>
      </c>
      <c r="M47" t="str">
        <f t="shared" si="5"/>
        <v>5 PM</v>
      </c>
      <c r="N47" t="s">
        <v>28</v>
      </c>
      <c r="O47" s="3">
        <f t="shared" si="0"/>
        <v>339.27179265000001</v>
      </c>
      <c r="P47" s="3" t="str" cm="1">
        <f t="array" ref="P47">_xlfn.IFS(E47="Health and beauty", "36.67", E47 = "Electronic accessories", "19.66", E47 = "Home and lifestyle", "50.89", E47 = "Sports and travel", "38.87", E47 = "Food and beverages", "31.24", E47 = "Fashion accessories", "47.82")</f>
        <v>36.67</v>
      </c>
      <c r="Q47" s="3">
        <f t="shared" si="1"/>
        <v>196.44870735000001</v>
      </c>
    </row>
    <row r="48" spans="1:17" x14ac:dyDescent="0.3">
      <c r="A48" t="s">
        <v>77</v>
      </c>
      <c r="B48" t="s">
        <v>37</v>
      </c>
      <c r="C48" t="s">
        <v>16</v>
      </c>
      <c r="D48" t="s">
        <v>17</v>
      </c>
      <c r="E48" t="s">
        <v>38</v>
      </c>
      <c r="F48" s="3">
        <v>21.0105</v>
      </c>
      <c r="G48">
        <v>9</v>
      </c>
      <c r="H48" s="3">
        <f t="shared" si="2"/>
        <v>189.09450000000001</v>
      </c>
      <c r="I48" s="1">
        <v>43502</v>
      </c>
      <c r="J48" s="8">
        <v>0.65763888888888888</v>
      </c>
      <c r="K48" s="10" t="str">
        <f t="shared" si="3"/>
        <v>Feb</v>
      </c>
      <c r="L48" s="2" t="str">
        <f t="shared" si="4"/>
        <v>Wed</v>
      </c>
      <c r="M48" t="str">
        <f t="shared" si="5"/>
        <v>3 PM</v>
      </c>
      <c r="N48" t="s">
        <v>19</v>
      </c>
      <c r="O48" s="3">
        <f t="shared" si="0"/>
        <v>130.02137820000002</v>
      </c>
      <c r="P48" s="3" t="str" cm="1">
        <f t="array" ref="P48">_xlfn.IFS(E48="Health and beauty", "36.67", E48 = "Electronic accessories", "19.66", E48 = "Home and lifestyle", "50.89", E48 = "Sports and travel", "38.87", E48 = "Food and beverages", "31.24", E48 = "Fashion accessories", "47.82")</f>
        <v>31.24</v>
      </c>
      <c r="Q48" s="3">
        <f t="shared" si="1"/>
        <v>59.073121800000003</v>
      </c>
    </row>
    <row r="49" spans="1:17" x14ac:dyDescent="0.3">
      <c r="A49" t="s">
        <v>78</v>
      </c>
      <c r="B49" t="s">
        <v>37</v>
      </c>
      <c r="C49" t="s">
        <v>16</v>
      </c>
      <c r="D49" t="s">
        <v>26</v>
      </c>
      <c r="E49" t="s">
        <v>23</v>
      </c>
      <c r="F49" s="3">
        <v>19.8765</v>
      </c>
      <c r="G49">
        <v>6</v>
      </c>
      <c r="H49" s="3">
        <f t="shared" si="2"/>
        <v>119.259</v>
      </c>
      <c r="I49" s="1">
        <v>43506</v>
      </c>
      <c r="J49" s="8">
        <v>0.53125</v>
      </c>
      <c r="K49" s="10" t="str">
        <f t="shared" si="3"/>
        <v>Feb</v>
      </c>
      <c r="L49" s="2" t="str">
        <f t="shared" si="4"/>
        <v>Sun</v>
      </c>
      <c r="M49" t="str">
        <f t="shared" si="5"/>
        <v>12 PM</v>
      </c>
      <c r="N49" t="s">
        <v>28</v>
      </c>
      <c r="O49" s="3">
        <f t="shared" si="0"/>
        <v>95.812680599999993</v>
      </c>
      <c r="P49" s="3" t="str" cm="1">
        <f t="array" ref="P49">_xlfn.IFS(E49="Health and beauty", "36.67", E49 = "Electronic accessories", "19.66", E49 = "Home and lifestyle", "50.89", E49 = "Sports and travel", "38.87", E49 = "Food and beverages", "31.24", E49 = "Fashion accessories", "47.82")</f>
        <v>19.66</v>
      </c>
      <c r="Q49" s="3">
        <f t="shared" si="1"/>
        <v>23.4463194</v>
      </c>
    </row>
    <row r="50" spans="1:17" x14ac:dyDescent="0.3">
      <c r="A50" t="s">
        <v>79</v>
      </c>
      <c r="B50" t="s">
        <v>21</v>
      </c>
      <c r="C50" t="s">
        <v>16</v>
      </c>
      <c r="D50" t="s">
        <v>17</v>
      </c>
      <c r="E50" t="s">
        <v>40</v>
      </c>
      <c r="F50" s="3">
        <v>86.761499999999998</v>
      </c>
      <c r="G50">
        <v>10</v>
      </c>
      <c r="H50" s="3">
        <f t="shared" si="2"/>
        <v>867.61500000000001</v>
      </c>
      <c r="I50" s="1">
        <v>43543</v>
      </c>
      <c r="J50" s="8">
        <v>0.71388888888888891</v>
      </c>
      <c r="K50" s="10" t="str">
        <f t="shared" si="3"/>
        <v>Mar</v>
      </c>
      <c r="L50" s="2" t="str">
        <f t="shared" si="4"/>
        <v>Tue</v>
      </c>
      <c r="M50" t="str">
        <f t="shared" si="5"/>
        <v>5 PM</v>
      </c>
      <c r="N50" t="s">
        <v>19</v>
      </c>
      <c r="O50" s="3">
        <f t="shared" si="0"/>
        <v>452.72150699999997</v>
      </c>
      <c r="P50" s="3" t="str" cm="1">
        <f t="array" ref="P50">_xlfn.IFS(E50="Health and beauty", "36.67", E50 = "Electronic accessories", "19.66", E50 = "Home and lifestyle", "50.89", E50 = "Sports and travel", "38.87", E50 = "Food and beverages", "31.24", E50 = "Fashion accessories", "47.82")</f>
        <v>47.82</v>
      </c>
      <c r="Q50" s="3">
        <f t="shared" si="1"/>
        <v>414.89349300000003</v>
      </c>
    </row>
    <row r="51" spans="1:17" x14ac:dyDescent="0.3">
      <c r="A51" t="s">
        <v>80</v>
      </c>
      <c r="B51" t="s">
        <v>21</v>
      </c>
      <c r="C51" t="s">
        <v>16</v>
      </c>
      <c r="D51" t="s">
        <v>26</v>
      </c>
      <c r="E51" t="s">
        <v>38</v>
      </c>
      <c r="F51" s="3">
        <v>95.97</v>
      </c>
      <c r="G51">
        <v>7</v>
      </c>
      <c r="H51" s="3">
        <f t="shared" si="2"/>
        <v>671.79</v>
      </c>
      <c r="I51" s="1">
        <v>43499</v>
      </c>
      <c r="J51" s="8">
        <v>0.42986111111111108</v>
      </c>
      <c r="K51" s="10" t="str">
        <f t="shared" si="3"/>
        <v>Feb</v>
      </c>
      <c r="L51" s="2" t="str">
        <f t="shared" si="4"/>
        <v>Sun</v>
      </c>
      <c r="M51" t="str">
        <f t="shared" si="5"/>
        <v>10 AM</v>
      </c>
      <c r="N51" t="s">
        <v>24</v>
      </c>
      <c r="O51" s="3">
        <f t="shared" si="0"/>
        <v>461.92280399999993</v>
      </c>
      <c r="P51" s="3" t="str" cm="1">
        <f t="array" ref="P51">_xlfn.IFS(E51="Health and beauty", "36.67", E51 = "Electronic accessories", "19.66", E51 = "Home and lifestyle", "50.89", E51 = "Sports and travel", "38.87", E51 = "Food and beverages", "31.24", E51 = "Fashion accessories", "47.82")</f>
        <v>31.24</v>
      </c>
      <c r="Q51" s="3">
        <f t="shared" si="1"/>
        <v>209.86719600000001</v>
      </c>
    </row>
    <row r="52" spans="1:17" x14ac:dyDescent="0.3">
      <c r="A52" t="s">
        <v>81</v>
      </c>
      <c r="B52" t="s">
        <v>15</v>
      </c>
      <c r="C52" t="s">
        <v>16</v>
      </c>
      <c r="D52" t="s">
        <v>17</v>
      </c>
      <c r="E52" t="s">
        <v>38</v>
      </c>
      <c r="F52" s="3">
        <v>46.819499999999998</v>
      </c>
      <c r="G52">
        <v>6</v>
      </c>
      <c r="H52" s="3">
        <f t="shared" si="2"/>
        <v>280.91699999999997</v>
      </c>
      <c r="I52" s="1">
        <v>43506</v>
      </c>
      <c r="J52" s="8">
        <v>0.63194444444444442</v>
      </c>
      <c r="K52" s="10" t="str">
        <f t="shared" si="3"/>
        <v>Feb</v>
      </c>
      <c r="L52" s="2" t="str">
        <f t="shared" si="4"/>
        <v>Sun</v>
      </c>
      <c r="M52" t="str">
        <f t="shared" si="5"/>
        <v>3 PM</v>
      </c>
      <c r="N52" t="s">
        <v>24</v>
      </c>
      <c r="O52" s="3">
        <f t="shared" si="0"/>
        <v>193.15852919999998</v>
      </c>
      <c r="P52" s="3" t="str" cm="1">
        <f t="array" ref="P52">_xlfn.IFS(E52="Health and beauty", "36.67", E52 = "Electronic accessories", "19.66", E52 = "Home and lifestyle", "50.89", E52 = "Sports and travel", "38.87", E52 = "Food and beverages", "31.24", E52 = "Fashion accessories", "47.82")</f>
        <v>31.24</v>
      </c>
      <c r="Q52" s="3">
        <f t="shared" si="1"/>
        <v>87.758470799999998</v>
      </c>
    </row>
    <row r="53" spans="1:17" x14ac:dyDescent="0.3">
      <c r="A53" t="s">
        <v>82</v>
      </c>
      <c r="B53" t="s">
        <v>37</v>
      </c>
      <c r="C53" t="s">
        <v>16</v>
      </c>
      <c r="D53" t="s">
        <v>17</v>
      </c>
      <c r="E53" t="s">
        <v>40</v>
      </c>
      <c r="F53" s="3">
        <v>18.763500000000001</v>
      </c>
      <c r="G53">
        <v>4</v>
      </c>
      <c r="H53" s="3">
        <f t="shared" si="2"/>
        <v>75.054000000000002</v>
      </c>
      <c r="I53" s="1">
        <v>43546</v>
      </c>
      <c r="J53" s="8">
        <v>0.61249999999999993</v>
      </c>
      <c r="K53" s="10" t="str">
        <f t="shared" si="3"/>
        <v>Mar</v>
      </c>
      <c r="L53" s="2" t="str">
        <f t="shared" si="4"/>
        <v>Fri</v>
      </c>
      <c r="M53" t="str">
        <f t="shared" si="5"/>
        <v>2 PM</v>
      </c>
      <c r="N53" t="s">
        <v>19</v>
      </c>
      <c r="O53" s="3">
        <f t="shared" si="0"/>
        <v>39.1631772</v>
      </c>
      <c r="P53" s="3" t="str" cm="1">
        <f t="array" ref="P53">_xlfn.IFS(E53="Health and beauty", "36.67", E53 = "Electronic accessories", "19.66", E53 = "Home and lifestyle", "50.89", E53 = "Sports and travel", "38.87", E53 = "Food and beverages", "31.24", E53 = "Fashion accessories", "47.82")</f>
        <v>47.82</v>
      </c>
      <c r="Q53" s="3">
        <f t="shared" si="1"/>
        <v>35.890822800000002</v>
      </c>
    </row>
    <row r="54" spans="1:17" x14ac:dyDescent="0.3">
      <c r="A54" t="s">
        <v>83</v>
      </c>
      <c r="B54" t="s">
        <v>21</v>
      </c>
      <c r="C54" t="s">
        <v>16</v>
      </c>
      <c r="D54" t="s">
        <v>26</v>
      </c>
      <c r="E54" t="s">
        <v>40</v>
      </c>
      <c r="F54" s="3">
        <v>16.201499999999999</v>
      </c>
      <c r="G54">
        <v>1</v>
      </c>
      <c r="H54" s="3">
        <f t="shared" si="2"/>
        <v>16.201499999999999</v>
      </c>
      <c r="I54" s="1">
        <v>43490</v>
      </c>
      <c r="J54" s="8">
        <v>0.65694444444444444</v>
      </c>
      <c r="K54" s="10" t="str">
        <f t="shared" si="3"/>
        <v>Jan</v>
      </c>
      <c r="L54" s="2" t="str">
        <f t="shared" si="4"/>
        <v>Fri</v>
      </c>
      <c r="M54" t="str">
        <f t="shared" si="5"/>
        <v>3 PM</v>
      </c>
      <c r="N54" t="s">
        <v>28</v>
      </c>
      <c r="O54" s="3">
        <f t="shared" si="0"/>
        <v>8.4539426999999989</v>
      </c>
      <c r="P54" s="3" t="str" cm="1">
        <f t="array" ref="P54">_xlfn.IFS(E54="Health and beauty", "36.67", E54 = "Electronic accessories", "19.66", E54 = "Home and lifestyle", "50.89", E54 = "Sports and travel", "38.87", E54 = "Food and beverages", "31.24", E54 = "Fashion accessories", "47.82")</f>
        <v>47.82</v>
      </c>
      <c r="Q54" s="3">
        <f t="shared" si="1"/>
        <v>7.7475572999999995</v>
      </c>
    </row>
    <row r="55" spans="1:17" x14ac:dyDescent="0.3">
      <c r="A55" t="s">
        <v>84</v>
      </c>
      <c r="B55" t="s">
        <v>37</v>
      </c>
      <c r="C55" t="s">
        <v>22</v>
      </c>
      <c r="D55" t="s">
        <v>26</v>
      </c>
      <c r="E55" t="s">
        <v>27</v>
      </c>
      <c r="F55" s="3">
        <v>16.968</v>
      </c>
      <c r="G55">
        <v>2</v>
      </c>
      <c r="H55" s="3">
        <f t="shared" si="2"/>
        <v>33.936</v>
      </c>
      <c r="I55" s="1">
        <v>43531</v>
      </c>
      <c r="J55" s="8">
        <v>0.49236111111111108</v>
      </c>
      <c r="K55" s="10" t="str">
        <f t="shared" si="3"/>
        <v>Mar</v>
      </c>
      <c r="L55" s="2" t="str">
        <f t="shared" si="4"/>
        <v>Thu</v>
      </c>
      <c r="M55" t="str">
        <f t="shared" si="5"/>
        <v>11 AM</v>
      </c>
      <c r="N55" t="s">
        <v>19</v>
      </c>
      <c r="O55" s="3">
        <f t="shared" si="0"/>
        <v>16.6659696</v>
      </c>
      <c r="P55" s="3" t="str" cm="1">
        <f t="array" ref="P55">_xlfn.IFS(E55="Health and beauty", "36.67", E55 = "Electronic accessories", "19.66", E55 = "Home and lifestyle", "50.89", E55 = "Sports and travel", "38.87", E55 = "Food and beverages", "31.24", E55 = "Fashion accessories", "47.82")</f>
        <v>50.89</v>
      </c>
      <c r="Q55" s="3">
        <f t="shared" si="1"/>
        <v>17.2700304</v>
      </c>
    </row>
    <row r="56" spans="1:17" x14ac:dyDescent="0.3">
      <c r="A56" t="s">
        <v>85</v>
      </c>
      <c r="B56" t="s">
        <v>21</v>
      </c>
      <c r="C56" t="s">
        <v>22</v>
      </c>
      <c r="D56" t="s">
        <v>17</v>
      </c>
      <c r="E56" t="s">
        <v>23</v>
      </c>
      <c r="F56" s="3">
        <v>90.278999999999996</v>
      </c>
      <c r="G56">
        <v>8</v>
      </c>
      <c r="H56" s="3">
        <f t="shared" si="2"/>
        <v>722.23199999999997</v>
      </c>
      <c r="I56" s="1">
        <v>43524</v>
      </c>
      <c r="J56" s="8">
        <v>0.79236111111111107</v>
      </c>
      <c r="K56" s="10" t="str">
        <f t="shared" si="3"/>
        <v>Feb</v>
      </c>
      <c r="L56" s="2" t="str">
        <f t="shared" si="4"/>
        <v>Thu</v>
      </c>
      <c r="M56" t="str">
        <f t="shared" si="5"/>
        <v>7 PM</v>
      </c>
      <c r="N56" t="s">
        <v>24</v>
      </c>
      <c r="O56" s="3">
        <f t="shared" si="0"/>
        <v>580.24118879999992</v>
      </c>
      <c r="P56" s="3" t="str" cm="1">
        <f t="array" ref="P56">_xlfn.IFS(E56="Health and beauty", "36.67", E56 = "Electronic accessories", "19.66", E56 = "Home and lifestyle", "50.89", E56 = "Sports and travel", "38.87", E56 = "Food and beverages", "31.24", E56 = "Fashion accessories", "47.82")</f>
        <v>19.66</v>
      </c>
      <c r="Q56" s="3">
        <f t="shared" si="1"/>
        <v>141.9908112</v>
      </c>
    </row>
    <row r="57" spans="1:17" x14ac:dyDescent="0.3">
      <c r="A57" t="s">
        <v>86</v>
      </c>
      <c r="B57" t="s">
        <v>15</v>
      </c>
      <c r="C57" t="s">
        <v>16</v>
      </c>
      <c r="D57" t="s">
        <v>26</v>
      </c>
      <c r="E57" t="s">
        <v>27</v>
      </c>
      <c r="F57" s="3">
        <v>46.557000000000002</v>
      </c>
      <c r="G57">
        <v>3</v>
      </c>
      <c r="H57" s="3">
        <f t="shared" si="2"/>
        <v>139.67099999999999</v>
      </c>
      <c r="I57" s="1">
        <v>43551</v>
      </c>
      <c r="J57" s="8">
        <v>0.47638888888888892</v>
      </c>
      <c r="K57" s="10" t="str">
        <f t="shared" si="3"/>
        <v>Mar</v>
      </c>
      <c r="L57" s="2" t="str">
        <f t="shared" si="4"/>
        <v>Wed</v>
      </c>
      <c r="M57" t="str">
        <f t="shared" si="5"/>
        <v>11 AM</v>
      </c>
      <c r="N57" t="s">
        <v>24</v>
      </c>
      <c r="O57" s="3">
        <f t="shared" si="0"/>
        <v>68.592428099999992</v>
      </c>
      <c r="P57" s="3" t="str" cm="1">
        <f t="array" ref="P57">_xlfn.IFS(E57="Health and beauty", "36.67", E57 = "Electronic accessories", "19.66", E57 = "Home and lifestyle", "50.89", E57 = "Sports and travel", "38.87", E57 = "Food and beverages", "31.24", E57 = "Fashion accessories", "47.82")</f>
        <v>50.89</v>
      </c>
      <c r="Q57" s="3">
        <f t="shared" si="1"/>
        <v>71.0785719</v>
      </c>
    </row>
    <row r="58" spans="1:17" x14ac:dyDescent="0.3">
      <c r="A58" t="s">
        <v>87</v>
      </c>
      <c r="B58" t="s">
        <v>15</v>
      </c>
      <c r="C58" t="s">
        <v>22</v>
      </c>
      <c r="D58" t="s">
        <v>26</v>
      </c>
      <c r="E58" t="s">
        <v>18</v>
      </c>
      <c r="F58" s="3">
        <v>94.08</v>
      </c>
      <c r="G58">
        <v>9</v>
      </c>
      <c r="H58" s="3">
        <f t="shared" si="2"/>
        <v>846.72</v>
      </c>
      <c r="I58" s="1">
        <v>43503</v>
      </c>
      <c r="J58" s="8">
        <v>0.4777777777777778</v>
      </c>
      <c r="K58" s="10" t="str">
        <f t="shared" si="3"/>
        <v>Feb</v>
      </c>
      <c r="L58" s="2" t="str">
        <f t="shared" si="4"/>
        <v>Thu</v>
      </c>
      <c r="M58" t="str">
        <f t="shared" si="5"/>
        <v>11 AM</v>
      </c>
      <c r="N58" t="s">
        <v>19</v>
      </c>
      <c r="O58" s="3">
        <f t="shared" si="0"/>
        <v>536.22777599999995</v>
      </c>
      <c r="P58" s="3" t="str" cm="1">
        <f t="array" ref="P58">_xlfn.IFS(E58="Health and beauty", "36.67", E58 = "Electronic accessories", "19.66", E58 = "Home and lifestyle", "50.89", E58 = "Sports and travel", "38.87", E58 = "Food and beverages", "31.24", E58 = "Fashion accessories", "47.82")</f>
        <v>36.67</v>
      </c>
      <c r="Q58" s="3">
        <f t="shared" si="1"/>
        <v>310.49222400000002</v>
      </c>
    </row>
    <row r="59" spans="1:17" x14ac:dyDescent="0.3">
      <c r="A59" t="s">
        <v>88</v>
      </c>
      <c r="B59" t="s">
        <v>15</v>
      </c>
      <c r="C59" t="s">
        <v>16</v>
      </c>
      <c r="D59" t="s">
        <v>17</v>
      </c>
      <c r="E59" t="s">
        <v>27</v>
      </c>
      <c r="F59" s="3">
        <v>75.967500000000001</v>
      </c>
      <c r="G59">
        <v>11</v>
      </c>
      <c r="H59" s="3">
        <f t="shared" si="2"/>
        <v>835.64250000000004</v>
      </c>
      <c r="I59" s="1">
        <v>43485</v>
      </c>
      <c r="J59" s="8">
        <v>0.66319444444444442</v>
      </c>
      <c r="K59" s="10" t="str">
        <f t="shared" si="3"/>
        <v>Jan</v>
      </c>
      <c r="L59" s="2" t="str">
        <f t="shared" si="4"/>
        <v>Sun</v>
      </c>
      <c r="M59" t="str">
        <f t="shared" si="5"/>
        <v>3 PM</v>
      </c>
      <c r="N59" t="s">
        <v>24</v>
      </c>
      <c r="O59" s="3">
        <f t="shared" si="0"/>
        <v>410.38403175000002</v>
      </c>
      <c r="P59" s="3" t="str" cm="1">
        <f t="array" ref="P59">_xlfn.IFS(E59="Health and beauty", "36.67", E59 = "Electronic accessories", "19.66", E59 = "Home and lifestyle", "50.89", E59 = "Sports and travel", "38.87", E59 = "Food and beverages", "31.24", E59 = "Fashion accessories", "47.82")</f>
        <v>50.89</v>
      </c>
      <c r="Q59" s="3">
        <f t="shared" si="1"/>
        <v>425.25846825000002</v>
      </c>
    </row>
    <row r="60" spans="1:17" x14ac:dyDescent="0.3">
      <c r="A60" t="s">
        <v>89</v>
      </c>
      <c r="B60" t="s">
        <v>21</v>
      </c>
      <c r="C60" t="s">
        <v>22</v>
      </c>
      <c r="D60" t="s">
        <v>26</v>
      </c>
      <c r="E60" t="s">
        <v>23</v>
      </c>
      <c r="F60" s="3">
        <v>32.140499999999996</v>
      </c>
      <c r="G60">
        <v>6</v>
      </c>
      <c r="H60" s="3">
        <f t="shared" si="2"/>
        <v>192.84299999999996</v>
      </c>
      <c r="I60" s="1">
        <v>43536</v>
      </c>
      <c r="J60" s="8">
        <v>0.85833333333333339</v>
      </c>
      <c r="K60" s="10" t="str">
        <f t="shared" si="3"/>
        <v>Mar</v>
      </c>
      <c r="L60" s="2" t="str">
        <f t="shared" si="4"/>
        <v>Tue</v>
      </c>
      <c r="M60" t="str">
        <f t="shared" si="5"/>
        <v>8 PM</v>
      </c>
      <c r="N60" t="s">
        <v>24</v>
      </c>
      <c r="O60" s="3">
        <f t="shared" si="0"/>
        <v>154.93006619999997</v>
      </c>
      <c r="P60" s="3" t="str" cm="1">
        <f t="array" ref="P60">_xlfn.IFS(E60="Health and beauty", "36.67", E60 = "Electronic accessories", "19.66", E60 = "Home and lifestyle", "50.89", E60 = "Sports and travel", "38.87", E60 = "Food and beverages", "31.24", E60 = "Fashion accessories", "47.82")</f>
        <v>19.66</v>
      </c>
      <c r="Q60" s="3">
        <f t="shared" si="1"/>
        <v>37.91293379999999</v>
      </c>
    </row>
    <row r="61" spans="1:17" x14ac:dyDescent="0.3">
      <c r="A61" t="s">
        <v>90</v>
      </c>
      <c r="B61" t="s">
        <v>21</v>
      </c>
      <c r="C61" t="s">
        <v>16</v>
      </c>
      <c r="D61" t="s">
        <v>17</v>
      </c>
      <c r="E61" t="s">
        <v>31</v>
      </c>
      <c r="F61" s="3">
        <v>25.977</v>
      </c>
      <c r="G61">
        <v>3</v>
      </c>
      <c r="H61" s="3">
        <f t="shared" si="2"/>
        <v>77.930999999999997</v>
      </c>
      <c r="I61" s="1">
        <v>43511</v>
      </c>
      <c r="J61" s="8">
        <v>0.74097222222222225</v>
      </c>
      <c r="K61" s="10" t="str">
        <f t="shared" si="3"/>
        <v>Feb</v>
      </c>
      <c r="L61" s="2" t="str">
        <f t="shared" si="4"/>
        <v>Fri</v>
      </c>
      <c r="M61" t="str">
        <f t="shared" si="5"/>
        <v>5 PM</v>
      </c>
      <c r="N61" t="s">
        <v>28</v>
      </c>
      <c r="O61" s="3">
        <f t="shared" si="0"/>
        <v>47.639220299999998</v>
      </c>
      <c r="P61" s="3" t="str" cm="1">
        <f t="array" ref="P61">_xlfn.IFS(E61="Health and beauty", "36.67", E61 = "Electronic accessories", "19.66", E61 = "Home and lifestyle", "50.89", E61 = "Sports and travel", "38.87", E61 = "Food and beverages", "31.24", E61 = "Fashion accessories", "47.82")</f>
        <v>38.87</v>
      </c>
      <c r="Q61" s="3">
        <f t="shared" si="1"/>
        <v>30.291779699999999</v>
      </c>
    </row>
    <row r="62" spans="1:17" x14ac:dyDescent="0.3">
      <c r="A62" t="s">
        <v>91</v>
      </c>
      <c r="B62" t="s">
        <v>21</v>
      </c>
      <c r="C62" t="s">
        <v>22</v>
      </c>
      <c r="D62" t="s">
        <v>26</v>
      </c>
      <c r="E62" t="s">
        <v>27</v>
      </c>
      <c r="F62" s="3">
        <v>58.516500000000001</v>
      </c>
      <c r="G62">
        <v>6</v>
      </c>
      <c r="H62" s="3">
        <f t="shared" si="2"/>
        <v>351.09899999999999</v>
      </c>
      <c r="I62" s="1">
        <v>43520</v>
      </c>
      <c r="J62" s="8">
        <v>0.4548611111111111</v>
      </c>
      <c r="K62" s="10" t="str">
        <f t="shared" si="3"/>
        <v>Feb</v>
      </c>
      <c r="L62" s="2" t="str">
        <f t="shared" si="4"/>
        <v>Sun</v>
      </c>
      <c r="M62" t="str">
        <f t="shared" si="5"/>
        <v>10 AM</v>
      </c>
      <c r="N62" t="s">
        <v>19</v>
      </c>
      <c r="O62" s="3">
        <f t="shared" si="0"/>
        <v>172.42471889999999</v>
      </c>
      <c r="P62" s="3" t="str" cm="1">
        <f t="array" ref="P62">_xlfn.IFS(E62="Health and beauty", "36.67", E62 = "Electronic accessories", "19.66", E62 = "Home and lifestyle", "50.89", E62 = "Sports and travel", "38.87", E62 = "Food and beverages", "31.24", E62 = "Fashion accessories", "47.82")</f>
        <v>50.89</v>
      </c>
      <c r="Q62" s="3">
        <f t="shared" si="1"/>
        <v>178.6742811</v>
      </c>
    </row>
    <row r="63" spans="1:17" x14ac:dyDescent="0.3">
      <c r="A63" t="s">
        <v>92</v>
      </c>
      <c r="B63" t="s">
        <v>37</v>
      </c>
      <c r="C63" t="s">
        <v>16</v>
      </c>
      <c r="D63" t="s">
        <v>17</v>
      </c>
      <c r="E63" t="s">
        <v>31</v>
      </c>
      <c r="F63" s="3">
        <v>57.823500000000003</v>
      </c>
      <c r="G63">
        <v>9</v>
      </c>
      <c r="H63" s="3">
        <f t="shared" si="2"/>
        <v>520.41150000000005</v>
      </c>
      <c r="I63" s="1">
        <v>43499</v>
      </c>
      <c r="J63" s="8">
        <v>0.56944444444444442</v>
      </c>
      <c r="K63" s="10" t="str">
        <f t="shared" si="3"/>
        <v>Feb</v>
      </c>
      <c r="L63" s="2" t="str">
        <f t="shared" si="4"/>
        <v>Sun</v>
      </c>
      <c r="M63" t="str">
        <f t="shared" si="5"/>
        <v>1 PM</v>
      </c>
      <c r="N63" t="s">
        <v>19</v>
      </c>
      <c r="O63" s="3">
        <f t="shared" si="0"/>
        <v>318.12754995</v>
      </c>
      <c r="P63" s="3" t="str" cm="1">
        <f t="array" ref="P63">_xlfn.IFS(E63="Health and beauty", "36.67", E63 = "Electronic accessories", "19.66", E63 = "Home and lifestyle", "50.89", E63 = "Sports and travel", "38.87", E63 = "Food and beverages", "31.24", E63 = "Fashion accessories", "47.82")</f>
        <v>38.87</v>
      </c>
      <c r="Q63" s="3">
        <f t="shared" si="1"/>
        <v>202.28395005000002</v>
      </c>
    </row>
    <row r="64" spans="1:17" x14ac:dyDescent="0.3">
      <c r="A64" t="s">
        <v>93</v>
      </c>
      <c r="B64" t="s">
        <v>15</v>
      </c>
      <c r="C64" t="s">
        <v>16</v>
      </c>
      <c r="D64" t="s">
        <v>26</v>
      </c>
      <c r="E64" t="s">
        <v>31</v>
      </c>
      <c r="F64" s="3">
        <v>16.6005</v>
      </c>
      <c r="G64">
        <v>11</v>
      </c>
      <c r="H64" s="3">
        <f t="shared" si="2"/>
        <v>182.60550000000001</v>
      </c>
      <c r="I64" s="1">
        <v>43530</v>
      </c>
      <c r="J64" s="8">
        <v>0.51874999999999993</v>
      </c>
      <c r="K64" s="10" t="str">
        <f t="shared" si="3"/>
        <v>Mar</v>
      </c>
      <c r="L64" s="2" t="str">
        <f t="shared" si="4"/>
        <v>Wed</v>
      </c>
      <c r="M64" t="str">
        <f t="shared" si="5"/>
        <v>12 PM</v>
      </c>
      <c r="N64" t="s">
        <v>28</v>
      </c>
      <c r="O64" s="3">
        <f t="shared" si="0"/>
        <v>111.62674215000001</v>
      </c>
      <c r="P64" s="3" t="str" cm="1">
        <f t="array" ref="P64">_xlfn.IFS(E64="Health and beauty", "36.67", E64 = "Electronic accessories", "19.66", E64 = "Home and lifestyle", "50.89", E64 = "Sports and travel", "38.87", E64 = "Food and beverages", "31.24", E64 = "Fashion accessories", "47.82")</f>
        <v>38.87</v>
      </c>
      <c r="Q64" s="3">
        <f t="shared" si="1"/>
        <v>70.978757849999994</v>
      </c>
    </row>
    <row r="65" spans="1:17" x14ac:dyDescent="0.3">
      <c r="A65" t="s">
        <v>94</v>
      </c>
      <c r="B65" t="s">
        <v>37</v>
      </c>
      <c r="C65" t="s">
        <v>16</v>
      </c>
      <c r="D65" t="s">
        <v>26</v>
      </c>
      <c r="E65" t="s">
        <v>18</v>
      </c>
      <c r="F65" s="3">
        <v>79.527000000000001</v>
      </c>
      <c r="G65">
        <v>4</v>
      </c>
      <c r="H65" s="3">
        <f t="shared" si="2"/>
        <v>318.108</v>
      </c>
      <c r="I65" s="1">
        <v>43510</v>
      </c>
      <c r="J65" s="8">
        <v>0.60763888888888895</v>
      </c>
      <c r="K65" s="10" t="str">
        <f t="shared" si="3"/>
        <v>Feb</v>
      </c>
      <c r="L65" s="2" t="str">
        <f t="shared" si="4"/>
        <v>Thu</v>
      </c>
      <c r="M65" t="str">
        <f t="shared" si="5"/>
        <v>2 PM</v>
      </c>
      <c r="N65" t="s">
        <v>24</v>
      </c>
      <c r="O65" s="3">
        <f t="shared" si="0"/>
        <v>201.45779640000001</v>
      </c>
      <c r="P65" s="3" t="str" cm="1">
        <f t="array" ref="P65">_xlfn.IFS(E65="Health and beauty", "36.67", E65 = "Electronic accessories", "19.66", E65 = "Home and lifestyle", "50.89", E65 = "Sports and travel", "38.87", E65 = "Food and beverages", "31.24", E65 = "Fashion accessories", "47.82")</f>
        <v>36.67</v>
      </c>
      <c r="Q65" s="3">
        <f t="shared" ref="Q65:Q128" si="6">H65*(P65/100)</f>
        <v>116.65020360000001</v>
      </c>
    </row>
    <row r="66" spans="1:17" x14ac:dyDescent="0.3">
      <c r="A66" t="s">
        <v>95</v>
      </c>
      <c r="B66" t="s">
        <v>15</v>
      </c>
      <c r="C66" t="s">
        <v>16</v>
      </c>
      <c r="D66" t="s">
        <v>26</v>
      </c>
      <c r="E66" t="s">
        <v>18</v>
      </c>
      <c r="F66" s="3">
        <v>16.663499999999999</v>
      </c>
      <c r="G66">
        <v>11</v>
      </c>
      <c r="H66" s="3">
        <f t="shared" ref="H66:H129" si="7">F66*G66</f>
        <v>183.29849999999999</v>
      </c>
      <c r="I66" s="1">
        <v>43537</v>
      </c>
      <c r="J66" s="8">
        <v>0.69444444444444453</v>
      </c>
      <c r="K66" s="10" t="str">
        <f t="shared" ref="K66:K129" si="8">TEXT(I66, "mmm")</f>
        <v>Mar</v>
      </c>
      <c r="L66" s="2" t="str">
        <f t="shared" ref="L66:L129" si="9">TEXT(I66,"ddd")</f>
        <v>Wed</v>
      </c>
      <c r="M66" t="str">
        <f t="shared" ref="M66:M129" si="10">TEXT(J66, "h AM/PM")</f>
        <v>4 PM</v>
      </c>
      <c r="N66" t="s">
        <v>24</v>
      </c>
      <c r="O66" s="3">
        <f t="shared" ref="O66:O129" si="11">H66-Q66</f>
        <v>116.08294004999999</v>
      </c>
      <c r="P66" s="3" t="str" cm="1">
        <f t="array" ref="P66">_xlfn.IFS(E66="Health and beauty", "36.67", E66 = "Electronic accessories", "19.66", E66 = "Home and lifestyle", "50.89", E66 = "Sports and travel", "38.87", E66 = "Food and beverages", "31.24", E66 = "Fashion accessories", "47.82")</f>
        <v>36.67</v>
      </c>
      <c r="Q66" s="3">
        <f t="shared" si="6"/>
        <v>67.215559949999999</v>
      </c>
    </row>
    <row r="67" spans="1:17" x14ac:dyDescent="0.3">
      <c r="A67" t="s">
        <v>96</v>
      </c>
      <c r="B67" t="s">
        <v>21</v>
      </c>
      <c r="C67" t="s">
        <v>22</v>
      </c>
      <c r="D67" t="s">
        <v>17</v>
      </c>
      <c r="E67" t="s">
        <v>18</v>
      </c>
      <c r="F67" s="3">
        <v>35.143500000000003</v>
      </c>
      <c r="G67">
        <v>2</v>
      </c>
      <c r="H67" s="3">
        <f t="shared" si="7"/>
        <v>70.287000000000006</v>
      </c>
      <c r="I67" s="1">
        <v>43506</v>
      </c>
      <c r="J67" s="8">
        <v>0.65486111111111112</v>
      </c>
      <c r="K67" s="10" t="str">
        <f t="shared" si="8"/>
        <v>Feb</v>
      </c>
      <c r="L67" s="2" t="str">
        <f t="shared" si="9"/>
        <v>Sun</v>
      </c>
      <c r="M67" t="str">
        <f t="shared" si="10"/>
        <v>3 PM</v>
      </c>
      <c r="N67" t="s">
        <v>19</v>
      </c>
      <c r="O67" s="3">
        <f t="shared" si="11"/>
        <v>44.512757100000002</v>
      </c>
      <c r="P67" s="3" t="str" cm="1">
        <f t="array" ref="P67">_xlfn.IFS(E67="Health and beauty", "36.67", E67 = "Electronic accessories", "19.66", E67 = "Home and lifestyle", "50.89", E67 = "Sports and travel", "38.87", E67 = "Food and beverages", "31.24", E67 = "Fashion accessories", "47.82")</f>
        <v>36.67</v>
      </c>
      <c r="Q67" s="3">
        <f t="shared" si="6"/>
        <v>25.774242900000004</v>
      </c>
    </row>
    <row r="68" spans="1:17" x14ac:dyDescent="0.3">
      <c r="A68" t="s">
        <v>97</v>
      </c>
      <c r="B68" t="s">
        <v>37</v>
      </c>
      <c r="C68" t="s">
        <v>16</v>
      </c>
      <c r="D68" t="s">
        <v>17</v>
      </c>
      <c r="E68" t="s">
        <v>40</v>
      </c>
      <c r="F68" s="3">
        <v>102.4905</v>
      </c>
      <c r="G68">
        <v>6</v>
      </c>
      <c r="H68" s="3">
        <f t="shared" si="7"/>
        <v>614.94299999999998</v>
      </c>
      <c r="I68" s="1">
        <v>43472</v>
      </c>
      <c r="J68" s="8">
        <v>0.62569444444444444</v>
      </c>
      <c r="K68" s="10" t="str">
        <f t="shared" si="8"/>
        <v>Jan</v>
      </c>
      <c r="L68" s="2" t="str">
        <f t="shared" si="9"/>
        <v>Mon</v>
      </c>
      <c r="M68" t="str">
        <f t="shared" si="10"/>
        <v>3 PM</v>
      </c>
      <c r="N68" t="s">
        <v>19</v>
      </c>
      <c r="O68" s="3">
        <f t="shared" si="11"/>
        <v>320.87725739999996</v>
      </c>
      <c r="P68" s="3" t="str" cm="1">
        <f t="array" ref="P68">_xlfn.IFS(E68="Health and beauty", "36.67", E68 = "Electronic accessories", "19.66", E68 = "Home and lifestyle", "50.89", E68 = "Sports and travel", "38.87", E68 = "Food and beverages", "31.24", E68 = "Fashion accessories", "47.82")</f>
        <v>47.82</v>
      </c>
      <c r="Q68" s="3">
        <f t="shared" si="6"/>
        <v>294.06574260000002</v>
      </c>
    </row>
    <row r="69" spans="1:17" x14ac:dyDescent="0.3">
      <c r="A69" t="s">
        <v>98</v>
      </c>
      <c r="B69" t="s">
        <v>15</v>
      </c>
      <c r="C69" t="s">
        <v>22</v>
      </c>
      <c r="D69" t="s">
        <v>26</v>
      </c>
      <c r="E69" t="s">
        <v>31</v>
      </c>
      <c r="F69" s="3">
        <v>82.708500000000001</v>
      </c>
      <c r="G69">
        <v>11</v>
      </c>
      <c r="H69" s="3">
        <f t="shared" si="7"/>
        <v>909.79349999999999</v>
      </c>
      <c r="I69" s="1">
        <v>43489</v>
      </c>
      <c r="J69" s="8">
        <v>0.41944444444444445</v>
      </c>
      <c r="K69" s="10" t="str">
        <f t="shared" si="8"/>
        <v>Jan</v>
      </c>
      <c r="L69" s="2" t="str">
        <f t="shared" si="9"/>
        <v>Thu</v>
      </c>
      <c r="M69" t="str">
        <f t="shared" si="10"/>
        <v>10 AM</v>
      </c>
      <c r="N69" t="s">
        <v>24</v>
      </c>
      <c r="O69" s="3">
        <f t="shared" si="11"/>
        <v>556.15676654999993</v>
      </c>
      <c r="P69" s="3" t="str" cm="1">
        <f t="array" ref="P69">_xlfn.IFS(E69="Health and beauty", "36.67", E69 = "Electronic accessories", "19.66", E69 = "Home and lifestyle", "50.89", E69 = "Sports and travel", "38.87", E69 = "Food and beverages", "31.24", E69 = "Fashion accessories", "47.82")</f>
        <v>38.87</v>
      </c>
      <c r="Q69" s="3">
        <f t="shared" si="6"/>
        <v>353.63673345000001</v>
      </c>
    </row>
    <row r="70" spans="1:17" x14ac:dyDescent="0.3">
      <c r="A70" t="s">
        <v>99</v>
      </c>
      <c r="B70" t="s">
        <v>15</v>
      </c>
      <c r="C70" t="s">
        <v>16</v>
      </c>
      <c r="D70" t="s">
        <v>17</v>
      </c>
      <c r="E70" t="s">
        <v>18</v>
      </c>
      <c r="F70" s="3">
        <v>19.246500000000001</v>
      </c>
      <c r="G70">
        <v>2</v>
      </c>
      <c r="H70" s="3">
        <f t="shared" si="7"/>
        <v>38.493000000000002</v>
      </c>
      <c r="I70" s="1">
        <v>43498</v>
      </c>
      <c r="J70" s="8">
        <v>0.78472222222222221</v>
      </c>
      <c r="K70" s="10" t="str">
        <f t="shared" si="8"/>
        <v>Feb</v>
      </c>
      <c r="L70" s="2" t="str">
        <f t="shared" si="9"/>
        <v>Sat</v>
      </c>
      <c r="M70" t="str">
        <f t="shared" si="10"/>
        <v>6 PM</v>
      </c>
      <c r="N70" t="s">
        <v>24</v>
      </c>
      <c r="O70" s="3">
        <f t="shared" si="11"/>
        <v>24.3776169</v>
      </c>
      <c r="P70" s="3" t="str" cm="1">
        <f t="array" ref="P70">_xlfn.IFS(E70="Health and beauty", "36.67", E70 = "Electronic accessories", "19.66", E70 = "Home and lifestyle", "50.89", E70 = "Sports and travel", "38.87", E70 = "Food and beverages", "31.24", E70 = "Fashion accessories", "47.82")</f>
        <v>36.67</v>
      </c>
      <c r="Q70" s="3">
        <f t="shared" si="6"/>
        <v>14.115383100000003</v>
      </c>
    </row>
    <row r="71" spans="1:17" x14ac:dyDescent="0.3">
      <c r="A71" t="s">
        <v>100</v>
      </c>
      <c r="B71" t="s">
        <v>21</v>
      </c>
      <c r="C71" t="s">
        <v>22</v>
      </c>
      <c r="D71" t="s">
        <v>26</v>
      </c>
      <c r="E71" t="s">
        <v>38</v>
      </c>
      <c r="F71" s="3">
        <v>93.953999999999994</v>
      </c>
      <c r="G71">
        <v>10</v>
      </c>
      <c r="H71" s="3">
        <f t="shared" si="7"/>
        <v>939.54</v>
      </c>
      <c r="I71" s="1">
        <v>43471</v>
      </c>
      <c r="J71" s="8">
        <v>0.53194444444444444</v>
      </c>
      <c r="K71" s="10" t="str">
        <f t="shared" si="8"/>
        <v>Jan</v>
      </c>
      <c r="L71" s="2" t="str">
        <f t="shared" si="9"/>
        <v>Sun</v>
      </c>
      <c r="M71" t="str">
        <f t="shared" si="10"/>
        <v>12 PM</v>
      </c>
      <c r="N71" t="s">
        <v>28</v>
      </c>
      <c r="O71" s="3">
        <f t="shared" si="11"/>
        <v>646.02770399999997</v>
      </c>
      <c r="P71" s="3" t="str" cm="1">
        <f t="array" ref="P71">_xlfn.IFS(E71="Health and beauty", "36.67", E71 = "Electronic accessories", "19.66", E71 = "Home and lifestyle", "50.89", E71 = "Sports and travel", "38.87", E71 = "Food and beverages", "31.24", E71 = "Fashion accessories", "47.82")</f>
        <v>31.24</v>
      </c>
      <c r="Q71" s="3">
        <f t="shared" si="6"/>
        <v>293.51229599999999</v>
      </c>
    </row>
    <row r="72" spans="1:17" x14ac:dyDescent="0.3">
      <c r="A72" t="s">
        <v>101</v>
      </c>
      <c r="B72" t="s">
        <v>21</v>
      </c>
      <c r="C72" t="s">
        <v>22</v>
      </c>
      <c r="D72" t="s">
        <v>26</v>
      </c>
      <c r="E72" t="s">
        <v>40</v>
      </c>
      <c r="F72" s="3">
        <v>65.225999999999999</v>
      </c>
      <c r="G72">
        <v>10</v>
      </c>
      <c r="H72" s="3">
        <f t="shared" si="7"/>
        <v>652.26</v>
      </c>
      <c r="I72" s="1">
        <v>43507</v>
      </c>
      <c r="J72" s="8">
        <v>0.67986111111111114</v>
      </c>
      <c r="K72" s="10" t="str">
        <f t="shared" si="8"/>
        <v>Feb</v>
      </c>
      <c r="L72" s="2" t="str">
        <f t="shared" si="9"/>
        <v>Mon</v>
      </c>
      <c r="M72" t="str">
        <f t="shared" si="10"/>
        <v>4 PM</v>
      </c>
      <c r="N72" t="s">
        <v>24</v>
      </c>
      <c r="O72" s="3">
        <f t="shared" si="11"/>
        <v>340.349268</v>
      </c>
      <c r="P72" s="3" t="str" cm="1">
        <f t="array" ref="P72">_xlfn.IFS(E72="Health and beauty", "36.67", E72 = "Electronic accessories", "19.66", E72 = "Home and lifestyle", "50.89", E72 = "Sports and travel", "38.87", E72 = "Food and beverages", "31.24", E72 = "Fashion accessories", "47.82")</f>
        <v>47.82</v>
      </c>
      <c r="Q72" s="3">
        <f t="shared" si="6"/>
        <v>311.910732</v>
      </c>
    </row>
    <row r="73" spans="1:17" x14ac:dyDescent="0.3">
      <c r="A73" t="s">
        <v>102</v>
      </c>
      <c r="B73" t="s">
        <v>37</v>
      </c>
      <c r="C73" t="s">
        <v>16</v>
      </c>
      <c r="D73" t="s">
        <v>17</v>
      </c>
      <c r="E73" t="s">
        <v>38</v>
      </c>
      <c r="F73" s="3">
        <v>50.945999999999998</v>
      </c>
      <c r="G73">
        <v>3</v>
      </c>
      <c r="H73" s="3">
        <f t="shared" si="7"/>
        <v>152.83799999999999</v>
      </c>
      <c r="I73" s="1">
        <v>43529</v>
      </c>
      <c r="J73" s="8">
        <v>0.76180555555555562</v>
      </c>
      <c r="K73" s="10" t="str">
        <f t="shared" si="8"/>
        <v>Mar</v>
      </c>
      <c r="L73" s="2" t="str">
        <f t="shared" si="9"/>
        <v>Tue</v>
      </c>
      <c r="M73" t="str">
        <f t="shared" si="10"/>
        <v>6 PM</v>
      </c>
      <c r="N73" t="s">
        <v>19</v>
      </c>
      <c r="O73" s="3">
        <f t="shared" si="11"/>
        <v>105.0914088</v>
      </c>
      <c r="P73" s="3" t="str" cm="1">
        <f t="array" ref="P73">_xlfn.IFS(E73="Health and beauty", "36.67", E73 = "Electronic accessories", "19.66", E73 = "Home and lifestyle", "50.89", E73 = "Sports and travel", "38.87", E73 = "Food and beverages", "31.24", E73 = "Fashion accessories", "47.82")</f>
        <v>31.24</v>
      </c>
      <c r="Q73" s="3">
        <f t="shared" si="6"/>
        <v>47.746591199999997</v>
      </c>
    </row>
    <row r="74" spans="1:17" x14ac:dyDescent="0.3">
      <c r="A74" t="s">
        <v>103</v>
      </c>
      <c r="B74" t="s">
        <v>21</v>
      </c>
      <c r="C74" t="s">
        <v>22</v>
      </c>
      <c r="D74" t="s">
        <v>17</v>
      </c>
      <c r="E74" t="s">
        <v>23</v>
      </c>
      <c r="F74" s="3">
        <v>79.705500000000001</v>
      </c>
      <c r="G74">
        <v>6</v>
      </c>
      <c r="H74" s="3">
        <f t="shared" si="7"/>
        <v>478.233</v>
      </c>
      <c r="I74" s="1">
        <v>43533</v>
      </c>
      <c r="J74" s="8">
        <v>0.76458333333333339</v>
      </c>
      <c r="K74" s="10" t="str">
        <f t="shared" si="8"/>
        <v>Mar</v>
      </c>
      <c r="L74" s="2" t="str">
        <f t="shared" si="9"/>
        <v>Sat</v>
      </c>
      <c r="M74" t="str">
        <f t="shared" si="10"/>
        <v>6 PM</v>
      </c>
      <c r="N74" t="s">
        <v>24</v>
      </c>
      <c r="O74" s="3">
        <f t="shared" si="11"/>
        <v>384.21239220000001</v>
      </c>
      <c r="P74" s="3" t="str" cm="1">
        <f t="array" ref="P74">_xlfn.IFS(E74="Health and beauty", "36.67", E74 = "Electronic accessories", "19.66", E74 = "Home and lifestyle", "50.89", E74 = "Sports and travel", "38.87", E74 = "Food and beverages", "31.24", E74 = "Fashion accessories", "47.82")</f>
        <v>19.66</v>
      </c>
      <c r="Q74" s="3">
        <f t="shared" si="6"/>
        <v>94.020607799999993</v>
      </c>
    </row>
    <row r="75" spans="1:17" x14ac:dyDescent="0.3">
      <c r="A75" t="s">
        <v>104</v>
      </c>
      <c r="B75" t="s">
        <v>15</v>
      </c>
      <c r="C75" t="s">
        <v>22</v>
      </c>
      <c r="D75" t="s">
        <v>26</v>
      </c>
      <c r="E75" t="s">
        <v>27</v>
      </c>
      <c r="F75" s="3">
        <v>78.403499999999994</v>
      </c>
      <c r="G75">
        <v>10</v>
      </c>
      <c r="H75" s="3">
        <f t="shared" si="7"/>
        <v>784.03499999999997</v>
      </c>
      <c r="I75" s="1">
        <v>43487</v>
      </c>
      <c r="J75" s="8">
        <v>0.4548611111111111</v>
      </c>
      <c r="K75" s="10" t="str">
        <f t="shared" si="8"/>
        <v>Jan</v>
      </c>
      <c r="L75" s="2" t="str">
        <f t="shared" si="9"/>
        <v>Tue</v>
      </c>
      <c r="M75" t="str">
        <f t="shared" si="10"/>
        <v>10 AM</v>
      </c>
      <c r="N75" t="s">
        <v>19</v>
      </c>
      <c r="O75" s="3">
        <f t="shared" si="11"/>
        <v>385.03958849999998</v>
      </c>
      <c r="P75" s="3" t="str" cm="1">
        <f t="array" ref="P75">_xlfn.IFS(E75="Health and beauty", "36.67", E75 = "Electronic accessories", "19.66", E75 = "Home and lifestyle", "50.89", E75 = "Sports and travel", "38.87", E75 = "Food and beverages", "31.24", E75 = "Fashion accessories", "47.82")</f>
        <v>50.89</v>
      </c>
      <c r="Q75" s="3">
        <f t="shared" si="6"/>
        <v>398.99541149999999</v>
      </c>
    </row>
    <row r="76" spans="1:17" x14ac:dyDescent="0.3">
      <c r="A76" t="s">
        <v>105</v>
      </c>
      <c r="B76" t="s">
        <v>21</v>
      </c>
      <c r="C76" t="s">
        <v>22</v>
      </c>
      <c r="D76" t="s">
        <v>17</v>
      </c>
      <c r="E76" t="s">
        <v>23</v>
      </c>
      <c r="F76" s="3">
        <v>43.732500000000002</v>
      </c>
      <c r="G76">
        <v>10</v>
      </c>
      <c r="H76" s="3">
        <f t="shared" si="7"/>
        <v>437.32500000000005</v>
      </c>
      <c r="I76" s="1">
        <v>43478</v>
      </c>
      <c r="J76" s="8">
        <v>0.71111111111111114</v>
      </c>
      <c r="K76" s="10" t="str">
        <f t="shared" si="8"/>
        <v>Jan</v>
      </c>
      <c r="L76" s="2" t="str">
        <f t="shared" si="9"/>
        <v>Sun</v>
      </c>
      <c r="M76" t="str">
        <f t="shared" si="10"/>
        <v>5 PM</v>
      </c>
      <c r="N76" t="s">
        <v>28</v>
      </c>
      <c r="O76" s="3">
        <f t="shared" si="11"/>
        <v>351.34690500000005</v>
      </c>
      <c r="P76" s="3" t="str" cm="1">
        <f t="array" ref="P76">_xlfn.IFS(E76="Health and beauty", "36.67", E76 = "Electronic accessories", "19.66", E76 = "Home and lifestyle", "50.89", E76 = "Sports and travel", "38.87", E76 = "Food and beverages", "31.24", E76 = "Fashion accessories", "47.82")</f>
        <v>19.66</v>
      </c>
      <c r="Q76" s="3">
        <f t="shared" si="6"/>
        <v>85.97809500000001</v>
      </c>
    </row>
    <row r="77" spans="1:17" x14ac:dyDescent="0.3">
      <c r="A77" t="s">
        <v>106</v>
      </c>
      <c r="B77" t="s">
        <v>21</v>
      </c>
      <c r="C77" t="s">
        <v>16</v>
      </c>
      <c r="D77" t="s">
        <v>26</v>
      </c>
      <c r="E77" t="s">
        <v>40</v>
      </c>
      <c r="F77" s="3">
        <v>51.491999999999997</v>
      </c>
      <c r="G77">
        <v>9</v>
      </c>
      <c r="H77" s="3">
        <f t="shared" si="7"/>
        <v>463.428</v>
      </c>
      <c r="I77" s="1">
        <v>43474</v>
      </c>
      <c r="J77" s="8">
        <v>0.59722222222222221</v>
      </c>
      <c r="K77" s="10" t="str">
        <f t="shared" si="8"/>
        <v>Jan</v>
      </c>
      <c r="L77" s="2" t="str">
        <f t="shared" si="9"/>
        <v>Wed</v>
      </c>
      <c r="M77" t="str">
        <f t="shared" si="10"/>
        <v>2 PM</v>
      </c>
      <c r="N77" t="s">
        <v>28</v>
      </c>
      <c r="O77" s="3">
        <f t="shared" si="11"/>
        <v>241.81673039999998</v>
      </c>
      <c r="P77" s="3" t="str" cm="1">
        <f t="array" ref="P77">_xlfn.IFS(E77="Health and beauty", "36.67", E77 = "Electronic accessories", "19.66", E77 = "Home and lifestyle", "50.89", E77 = "Sports and travel", "38.87", E77 = "Food and beverages", "31.24", E77 = "Fashion accessories", "47.82")</f>
        <v>47.82</v>
      </c>
      <c r="Q77" s="3">
        <f t="shared" si="6"/>
        <v>221.61126960000001</v>
      </c>
    </row>
    <row r="78" spans="1:17" x14ac:dyDescent="0.3">
      <c r="A78" t="s">
        <v>107</v>
      </c>
      <c r="B78" t="s">
        <v>15</v>
      </c>
      <c r="C78" t="s">
        <v>16</v>
      </c>
      <c r="D78" t="s">
        <v>17</v>
      </c>
      <c r="E78" t="s">
        <v>40</v>
      </c>
      <c r="F78" s="3">
        <v>21.0105</v>
      </c>
      <c r="G78">
        <v>10</v>
      </c>
      <c r="H78" s="3">
        <f t="shared" si="7"/>
        <v>210.10500000000002</v>
      </c>
      <c r="I78" s="1">
        <v>43477</v>
      </c>
      <c r="J78" s="8">
        <v>0.65833333333333333</v>
      </c>
      <c r="K78" s="10" t="str">
        <f t="shared" si="8"/>
        <v>Jan</v>
      </c>
      <c r="L78" s="2" t="str">
        <f t="shared" si="9"/>
        <v>Sat</v>
      </c>
      <c r="M78" t="str">
        <f t="shared" si="10"/>
        <v>3 PM</v>
      </c>
      <c r="N78" t="s">
        <v>28</v>
      </c>
      <c r="O78" s="3">
        <f t="shared" si="11"/>
        <v>109.632789</v>
      </c>
      <c r="P78" s="3" t="str" cm="1">
        <f t="array" ref="P78">_xlfn.IFS(E78="Health and beauty", "36.67", E78 = "Electronic accessories", "19.66", E78 = "Home and lifestyle", "50.89", E78 = "Sports and travel", "38.87", E78 = "Food and beverages", "31.24", E78 = "Fashion accessories", "47.82")</f>
        <v>47.82</v>
      </c>
      <c r="Q78" s="3">
        <f t="shared" si="6"/>
        <v>100.47221100000002</v>
      </c>
    </row>
    <row r="79" spans="1:17" x14ac:dyDescent="0.3">
      <c r="A79" t="s">
        <v>108</v>
      </c>
      <c r="B79" t="s">
        <v>21</v>
      </c>
      <c r="C79" t="s">
        <v>16</v>
      </c>
      <c r="D79" t="s">
        <v>17</v>
      </c>
      <c r="E79" t="s">
        <v>38</v>
      </c>
      <c r="F79" s="3">
        <v>82.225499999999997</v>
      </c>
      <c r="G79">
        <v>10</v>
      </c>
      <c r="H79" s="3">
        <f t="shared" si="7"/>
        <v>822.255</v>
      </c>
      <c r="I79" s="1">
        <v>43529</v>
      </c>
      <c r="J79" s="8">
        <v>0.68333333333333324</v>
      </c>
      <c r="K79" s="10" t="str">
        <f t="shared" si="8"/>
        <v>Mar</v>
      </c>
      <c r="L79" s="2" t="str">
        <f t="shared" si="9"/>
        <v>Tue</v>
      </c>
      <c r="M79" t="str">
        <f t="shared" si="10"/>
        <v>4 PM</v>
      </c>
      <c r="N79" t="s">
        <v>19</v>
      </c>
      <c r="O79" s="3">
        <f t="shared" si="11"/>
        <v>565.38253800000007</v>
      </c>
      <c r="P79" s="3" t="str" cm="1">
        <f t="array" ref="P79">_xlfn.IFS(E79="Health and beauty", "36.67", E79 = "Electronic accessories", "19.66", E79 = "Home and lifestyle", "50.89", E79 = "Sports and travel", "38.87", E79 = "Food and beverages", "31.24", E79 = "Fashion accessories", "47.82")</f>
        <v>31.24</v>
      </c>
      <c r="Q79" s="3">
        <f t="shared" si="6"/>
        <v>256.87246199999998</v>
      </c>
    </row>
    <row r="80" spans="1:17" x14ac:dyDescent="0.3">
      <c r="A80" t="s">
        <v>109</v>
      </c>
      <c r="B80" t="s">
        <v>21</v>
      </c>
      <c r="C80" t="s">
        <v>22</v>
      </c>
      <c r="D80" t="s">
        <v>17</v>
      </c>
      <c r="E80" t="s">
        <v>18</v>
      </c>
      <c r="F80" s="3">
        <v>21.399000000000001</v>
      </c>
      <c r="G80">
        <v>5</v>
      </c>
      <c r="H80" s="3">
        <f t="shared" si="7"/>
        <v>106.995</v>
      </c>
      <c r="I80" s="1">
        <v>43487</v>
      </c>
      <c r="J80" s="8">
        <v>0.78888888888888886</v>
      </c>
      <c r="K80" s="10" t="str">
        <f t="shared" si="8"/>
        <v>Jan</v>
      </c>
      <c r="L80" s="2" t="str">
        <f t="shared" si="9"/>
        <v>Tue</v>
      </c>
      <c r="M80" t="str">
        <f t="shared" si="10"/>
        <v>6 PM</v>
      </c>
      <c r="N80" t="s">
        <v>24</v>
      </c>
      <c r="O80" s="3">
        <f t="shared" si="11"/>
        <v>67.759933500000002</v>
      </c>
      <c r="P80" s="3" t="str" cm="1">
        <f t="array" ref="P80">_xlfn.IFS(E80="Health and beauty", "36.67", E80 = "Electronic accessories", "19.66", E80 = "Home and lifestyle", "50.89", E80 = "Sports and travel", "38.87", E80 = "Food and beverages", "31.24", E80 = "Fashion accessories", "47.82")</f>
        <v>36.67</v>
      </c>
      <c r="Q80" s="3">
        <f t="shared" si="6"/>
        <v>39.235066500000002</v>
      </c>
    </row>
    <row r="81" spans="1:17" x14ac:dyDescent="0.3">
      <c r="A81" t="s">
        <v>110</v>
      </c>
      <c r="B81" t="s">
        <v>21</v>
      </c>
      <c r="C81" t="s">
        <v>22</v>
      </c>
      <c r="D81" t="s">
        <v>17</v>
      </c>
      <c r="E81" t="s">
        <v>18</v>
      </c>
      <c r="F81" s="3">
        <v>104.1495</v>
      </c>
      <c r="G81">
        <v>6</v>
      </c>
      <c r="H81" s="3">
        <f t="shared" si="7"/>
        <v>624.89700000000005</v>
      </c>
      <c r="I81" s="1">
        <v>43486</v>
      </c>
      <c r="J81" s="8">
        <v>0.61249999999999993</v>
      </c>
      <c r="K81" s="10" t="str">
        <f t="shared" si="8"/>
        <v>Jan</v>
      </c>
      <c r="L81" s="2" t="str">
        <f t="shared" si="9"/>
        <v>Mon</v>
      </c>
      <c r="M81" t="str">
        <f t="shared" si="10"/>
        <v>2 PM</v>
      </c>
      <c r="N81" t="s">
        <v>28</v>
      </c>
      <c r="O81" s="3">
        <f t="shared" si="11"/>
        <v>395.74727010000004</v>
      </c>
      <c r="P81" s="3" t="str" cm="1">
        <f t="array" ref="P81">_xlfn.IFS(E81="Health and beauty", "36.67", E81 = "Electronic accessories", "19.66", E81 = "Home and lifestyle", "50.89", E81 = "Sports and travel", "38.87", E81 = "Food and beverages", "31.24", E81 = "Fashion accessories", "47.82")</f>
        <v>36.67</v>
      </c>
      <c r="Q81" s="3">
        <f t="shared" si="6"/>
        <v>229.14972990000004</v>
      </c>
    </row>
    <row r="82" spans="1:17" x14ac:dyDescent="0.3">
      <c r="A82" t="s">
        <v>111</v>
      </c>
      <c r="B82" t="s">
        <v>37</v>
      </c>
      <c r="C82" t="s">
        <v>22</v>
      </c>
      <c r="D82" t="s">
        <v>17</v>
      </c>
      <c r="E82" t="s">
        <v>38</v>
      </c>
      <c r="F82" s="3">
        <v>101.514</v>
      </c>
      <c r="G82">
        <v>3</v>
      </c>
      <c r="H82" s="3">
        <f t="shared" si="7"/>
        <v>304.54199999999997</v>
      </c>
      <c r="I82" s="1">
        <v>43491</v>
      </c>
      <c r="J82" s="8">
        <v>0.8305555555555556</v>
      </c>
      <c r="K82" s="10" t="str">
        <f t="shared" si="8"/>
        <v>Jan</v>
      </c>
      <c r="L82" s="2" t="str">
        <f t="shared" si="9"/>
        <v>Sat</v>
      </c>
      <c r="M82" t="str">
        <f t="shared" si="10"/>
        <v>7 PM</v>
      </c>
      <c r="N82" t="s">
        <v>19</v>
      </c>
      <c r="O82" s="3">
        <f t="shared" si="11"/>
        <v>209.40307919999998</v>
      </c>
      <c r="P82" s="3" t="str" cm="1">
        <f t="array" ref="P82">_xlfn.IFS(E82="Health and beauty", "36.67", E82 = "Electronic accessories", "19.66", E82 = "Home and lifestyle", "50.89", E82 = "Sports and travel", "38.87", E82 = "Food and beverages", "31.24", E82 = "Fashion accessories", "47.82")</f>
        <v>31.24</v>
      </c>
      <c r="Q82" s="3">
        <f t="shared" si="6"/>
        <v>95.138920799999994</v>
      </c>
    </row>
    <row r="83" spans="1:17" x14ac:dyDescent="0.3">
      <c r="A83" t="s">
        <v>112</v>
      </c>
      <c r="B83" t="s">
        <v>21</v>
      </c>
      <c r="C83" t="s">
        <v>22</v>
      </c>
      <c r="D83" t="s">
        <v>26</v>
      </c>
      <c r="E83" t="s">
        <v>38</v>
      </c>
      <c r="F83" s="3">
        <v>20.212499999999999</v>
      </c>
      <c r="G83">
        <v>8</v>
      </c>
      <c r="H83" s="3">
        <f t="shared" si="7"/>
        <v>161.69999999999999</v>
      </c>
      <c r="I83" s="1">
        <v>43488</v>
      </c>
      <c r="J83" s="8">
        <v>0.77569444444444446</v>
      </c>
      <c r="K83" s="10" t="str">
        <f t="shared" si="8"/>
        <v>Jan</v>
      </c>
      <c r="L83" s="2" t="str">
        <f t="shared" si="9"/>
        <v>Wed</v>
      </c>
      <c r="M83" t="str">
        <f t="shared" si="10"/>
        <v>6 PM</v>
      </c>
      <c r="N83" t="s">
        <v>19</v>
      </c>
      <c r="O83" s="3">
        <f t="shared" si="11"/>
        <v>111.18491999999999</v>
      </c>
      <c r="P83" s="3" t="str" cm="1">
        <f t="array" ref="P83">_xlfn.IFS(E83="Health and beauty", "36.67", E83 = "Electronic accessories", "19.66", E83 = "Home and lifestyle", "50.89", E83 = "Sports and travel", "38.87", E83 = "Food and beverages", "31.24", E83 = "Fashion accessories", "47.82")</f>
        <v>31.24</v>
      </c>
      <c r="Q83" s="3">
        <f t="shared" si="6"/>
        <v>50.515079999999998</v>
      </c>
    </row>
    <row r="84" spans="1:17" x14ac:dyDescent="0.3">
      <c r="A84" t="s">
        <v>113</v>
      </c>
      <c r="B84" t="s">
        <v>21</v>
      </c>
      <c r="C84" t="s">
        <v>16</v>
      </c>
      <c r="D84" t="s">
        <v>17</v>
      </c>
      <c r="E84" t="s">
        <v>38</v>
      </c>
      <c r="F84" s="3">
        <v>84.378</v>
      </c>
      <c r="G84">
        <v>4</v>
      </c>
      <c r="H84" s="3">
        <f t="shared" si="7"/>
        <v>337.512</v>
      </c>
      <c r="I84" s="1">
        <v>43519</v>
      </c>
      <c r="J84" s="8">
        <v>0.78125</v>
      </c>
      <c r="K84" s="10" t="str">
        <f t="shared" si="8"/>
        <v>Feb</v>
      </c>
      <c r="L84" s="2" t="str">
        <f t="shared" si="9"/>
        <v>Sat</v>
      </c>
      <c r="M84" t="str">
        <f t="shared" si="10"/>
        <v>6 PM</v>
      </c>
      <c r="N84" t="s">
        <v>28</v>
      </c>
      <c r="O84" s="3">
        <f t="shared" si="11"/>
        <v>232.07325120000002</v>
      </c>
      <c r="P84" s="3" t="str" cm="1">
        <f t="array" ref="P84">_xlfn.IFS(E84="Health and beauty", "36.67", E84 = "Electronic accessories", "19.66", E84 = "Home and lifestyle", "50.89", E84 = "Sports and travel", "38.87", E84 = "Food and beverages", "31.24", E84 = "Fashion accessories", "47.82")</f>
        <v>31.24</v>
      </c>
      <c r="Q84" s="3">
        <f t="shared" si="6"/>
        <v>105.4387488</v>
      </c>
    </row>
    <row r="85" spans="1:17" x14ac:dyDescent="0.3">
      <c r="A85" t="s">
        <v>114</v>
      </c>
      <c r="B85" t="s">
        <v>21</v>
      </c>
      <c r="C85" t="s">
        <v>16</v>
      </c>
      <c r="D85" t="s">
        <v>26</v>
      </c>
      <c r="E85" t="s">
        <v>31</v>
      </c>
      <c r="F85" s="3">
        <v>51.355499999999992</v>
      </c>
      <c r="G85">
        <v>5</v>
      </c>
      <c r="H85" s="3">
        <f t="shared" si="7"/>
        <v>256.77749999999997</v>
      </c>
      <c r="I85" s="1">
        <v>43533</v>
      </c>
      <c r="J85" s="8">
        <v>0.4284722222222222</v>
      </c>
      <c r="K85" s="10" t="str">
        <f t="shared" si="8"/>
        <v>Mar</v>
      </c>
      <c r="L85" s="2" t="str">
        <f t="shared" si="9"/>
        <v>Sat</v>
      </c>
      <c r="M85" t="str">
        <f t="shared" si="10"/>
        <v>10 AM</v>
      </c>
      <c r="N85" t="s">
        <v>24</v>
      </c>
      <c r="O85" s="3">
        <f t="shared" si="11"/>
        <v>156.96808575</v>
      </c>
      <c r="P85" s="3" t="str" cm="1">
        <f t="array" ref="P85">_xlfn.IFS(E85="Health and beauty", "36.67", E85 = "Electronic accessories", "19.66", E85 = "Home and lifestyle", "50.89", E85 = "Sports and travel", "38.87", E85 = "Food and beverages", "31.24", E85 = "Fashion accessories", "47.82")</f>
        <v>38.87</v>
      </c>
      <c r="Q85" s="3">
        <f t="shared" si="6"/>
        <v>99.809414249999989</v>
      </c>
    </row>
    <row r="86" spans="1:17" x14ac:dyDescent="0.3">
      <c r="A86" t="s">
        <v>115</v>
      </c>
      <c r="B86" t="s">
        <v>21</v>
      </c>
      <c r="C86" t="s">
        <v>22</v>
      </c>
      <c r="D86" t="s">
        <v>17</v>
      </c>
      <c r="E86" t="s">
        <v>31</v>
      </c>
      <c r="F86" s="3">
        <v>87.212999999999994</v>
      </c>
      <c r="G86">
        <v>7</v>
      </c>
      <c r="H86" s="3">
        <f t="shared" si="7"/>
        <v>610.49099999999999</v>
      </c>
      <c r="I86" s="1">
        <v>43529</v>
      </c>
      <c r="J86" s="8">
        <v>0.60486111111111118</v>
      </c>
      <c r="K86" s="10" t="str">
        <f t="shared" si="8"/>
        <v>Mar</v>
      </c>
      <c r="L86" s="2" t="str">
        <f t="shared" si="9"/>
        <v>Tue</v>
      </c>
      <c r="M86" t="str">
        <f t="shared" si="10"/>
        <v>2 PM</v>
      </c>
      <c r="N86" t="s">
        <v>19</v>
      </c>
      <c r="O86" s="3">
        <f t="shared" si="11"/>
        <v>373.19314829999996</v>
      </c>
      <c r="P86" s="3" t="str" cm="1">
        <f t="array" ref="P86">_xlfn.IFS(E86="Health and beauty", "36.67", E86 = "Electronic accessories", "19.66", E86 = "Home and lifestyle", "50.89", E86 = "Sports and travel", "38.87", E86 = "Food and beverages", "31.24", E86 = "Fashion accessories", "47.82")</f>
        <v>38.87</v>
      </c>
      <c r="Q86" s="3">
        <f t="shared" si="6"/>
        <v>237.2978517</v>
      </c>
    </row>
    <row r="87" spans="1:17" x14ac:dyDescent="0.3">
      <c r="A87" t="s">
        <v>116</v>
      </c>
      <c r="B87" t="s">
        <v>21</v>
      </c>
      <c r="C87" t="s">
        <v>22</v>
      </c>
      <c r="D87" t="s">
        <v>26</v>
      </c>
      <c r="E87" t="s">
        <v>40</v>
      </c>
      <c r="F87" s="3">
        <v>80.346000000000004</v>
      </c>
      <c r="G87">
        <v>5</v>
      </c>
      <c r="H87" s="3">
        <f t="shared" si="7"/>
        <v>401.73</v>
      </c>
      <c r="I87" s="1">
        <v>43549</v>
      </c>
      <c r="J87" s="8">
        <v>0.43263888888888885</v>
      </c>
      <c r="K87" s="10" t="str">
        <f t="shared" si="8"/>
        <v>Mar</v>
      </c>
      <c r="L87" s="2" t="str">
        <f t="shared" si="9"/>
        <v>Mon</v>
      </c>
      <c r="M87" t="str">
        <f t="shared" si="10"/>
        <v>10 AM</v>
      </c>
      <c r="N87" t="s">
        <v>24</v>
      </c>
      <c r="O87" s="3">
        <f t="shared" si="11"/>
        <v>209.622714</v>
      </c>
      <c r="P87" s="3" t="str" cm="1">
        <f t="array" ref="P87">_xlfn.IFS(E87="Health and beauty", "36.67", E87 = "Electronic accessories", "19.66", E87 = "Home and lifestyle", "50.89", E87 = "Sports and travel", "38.87", E87 = "Food and beverages", "31.24", E87 = "Fashion accessories", "47.82")</f>
        <v>47.82</v>
      </c>
      <c r="Q87" s="3">
        <f t="shared" si="6"/>
        <v>192.10728600000002</v>
      </c>
    </row>
    <row r="88" spans="1:17" x14ac:dyDescent="0.3">
      <c r="A88" t="s">
        <v>117</v>
      </c>
      <c r="B88" t="s">
        <v>15</v>
      </c>
      <c r="C88" t="s">
        <v>16</v>
      </c>
      <c r="D88" t="s">
        <v>26</v>
      </c>
      <c r="E88" t="s">
        <v>38</v>
      </c>
      <c r="F88" s="3">
        <v>51.848999999999997</v>
      </c>
      <c r="G88">
        <v>8</v>
      </c>
      <c r="H88" s="3">
        <f t="shared" si="7"/>
        <v>414.79199999999997</v>
      </c>
      <c r="I88" s="1">
        <v>43551</v>
      </c>
      <c r="J88" s="8">
        <v>0.85763888888888884</v>
      </c>
      <c r="K88" s="10" t="str">
        <f t="shared" si="8"/>
        <v>Mar</v>
      </c>
      <c r="L88" s="2" t="str">
        <f t="shared" si="9"/>
        <v>Wed</v>
      </c>
      <c r="M88" t="str">
        <f t="shared" si="10"/>
        <v>8 PM</v>
      </c>
      <c r="N88" t="s">
        <v>28</v>
      </c>
      <c r="O88" s="3">
        <f t="shared" si="11"/>
        <v>285.2109792</v>
      </c>
      <c r="P88" s="3" t="str" cm="1">
        <f t="array" ref="P88">_xlfn.IFS(E88="Health and beauty", "36.67", E88 = "Electronic accessories", "19.66", E88 = "Home and lifestyle", "50.89", E88 = "Sports and travel", "38.87", E88 = "Food and beverages", "31.24", E88 = "Fashion accessories", "47.82")</f>
        <v>31.24</v>
      </c>
      <c r="Q88" s="3">
        <f t="shared" si="6"/>
        <v>129.5810208</v>
      </c>
    </row>
    <row r="89" spans="1:17" x14ac:dyDescent="0.3">
      <c r="A89" t="s">
        <v>118</v>
      </c>
      <c r="B89" t="s">
        <v>15</v>
      </c>
      <c r="C89" t="s">
        <v>22</v>
      </c>
      <c r="D89" t="s">
        <v>26</v>
      </c>
      <c r="E89" t="s">
        <v>31</v>
      </c>
      <c r="F89" s="3">
        <v>44.593499999999999</v>
      </c>
      <c r="G89">
        <v>2</v>
      </c>
      <c r="H89" s="3">
        <f t="shared" si="7"/>
        <v>89.186999999999998</v>
      </c>
      <c r="I89" s="1">
        <v>43467</v>
      </c>
      <c r="J89" s="8">
        <v>0.70624999999999993</v>
      </c>
      <c r="K89" s="10" t="str">
        <f t="shared" si="8"/>
        <v>Jan</v>
      </c>
      <c r="L89" s="2" t="str">
        <f t="shared" si="9"/>
        <v>Wed</v>
      </c>
      <c r="M89" t="str">
        <f t="shared" si="10"/>
        <v>4 PM</v>
      </c>
      <c r="N89" t="s">
        <v>24</v>
      </c>
      <c r="O89" s="3">
        <f t="shared" si="11"/>
        <v>54.5200131</v>
      </c>
      <c r="P89" s="3" t="str" cm="1">
        <f t="array" ref="P89">_xlfn.IFS(E89="Health and beauty", "36.67", E89 = "Electronic accessories", "19.66", E89 = "Home and lifestyle", "50.89", E89 = "Sports and travel", "38.87", E89 = "Food and beverages", "31.24", E89 = "Fashion accessories", "47.82")</f>
        <v>38.87</v>
      </c>
      <c r="Q89" s="3">
        <f t="shared" si="6"/>
        <v>34.666986899999998</v>
      </c>
    </row>
    <row r="90" spans="1:17" x14ac:dyDescent="0.3">
      <c r="A90" t="s">
        <v>119</v>
      </c>
      <c r="B90" t="s">
        <v>37</v>
      </c>
      <c r="C90" t="s">
        <v>22</v>
      </c>
      <c r="D90" t="s">
        <v>17</v>
      </c>
      <c r="E90" t="s">
        <v>18</v>
      </c>
      <c r="F90" s="3">
        <v>80.839500000000001</v>
      </c>
      <c r="G90">
        <v>6</v>
      </c>
      <c r="H90" s="3">
        <f t="shared" si="7"/>
        <v>485.03700000000003</v>
      </c>
      <c r="I90" s="1">
        <v>43523</v>
      </c>
      <c r="J90" s="8">
        <v>0.74652777777777779</v>
      </c>
      <c r="K90" s="10" t="str">
        <f t="shared" si="8"/>
        <v>Feb</v>
      </c>
      <c r="L90" s="2" t="str">
        <f t="shared" si="9"/>
        <v>Wed</v>
      </c>
      <c r="M90" t="str">
        <f t="shared" si="10"/>
        <v>5 PM</v>
      </c>
      <c r="N90" t="s">
        <v>24</v>
      </c>
      <c r="O90" s="3">
        <f t="shared" si="11"/>
        <v>307.1739321</v>
      </c>
      <c r="P90" s="3" t="str" cm="1">
        <f t="array" ref="P90">_xlfn.IFS(E90="Health and beauty", "36.67", E90 = "Electronic accessories", "19.66", E90 = "Home and lifestyle", "50.89", E90 = "Sports and travel", "38.87", E90 = "Food and beverages", "31.24", E90 = "Fashion accessories", "47.82")</f>
        <v>36.67</v>
      </c>
      <c r="Q90" s="3">
        <f t="shared" si="6"/>
        <v>177.86306790000003</v>
      </c>
    </row>
    <row r="91" spans="1:17" x14ac:dyDescent="0.3">
      <c r="A91" t="s">
        <v>120</v>
      </c>
      <c r="B91" t="s">
        <v>21</v>
      </c>
      <c r="C91" t="s">
        <v>16</v>
      </c>
      <c r="D91" t="s">
        <v>17</v>
      </c>
      <c r="E91" t="s">
        <v>27</v>
      </c>
      <c r="F91" s="3">
        <v>49.749000000000002</v>
      </c>
      <c r="G91">
        <v>4</v>
      </c>
      <c r="H91" s="3">
        <f t="shared" si="7"/>
        <v>198.99600000000001</v>
      </c>
      <c r="I91" s="1">
        <v>43488</v>
      </c>
      <c r="J91" s="8">
        <v>0.43402777777777773</v>
      </c>
      <c r="K91" s="10" t="str">
        <f t="shared" si="8"/>
        <v>Jan</v>
      </c>
      <c r="L91" s="2" t="str">
        <f t="shared" si="9"/>
        <v>Wed</v>
      </c>
      <c r="M91" t="str">
        <f t="shared" si="10"/>
        <v>10 AM</v>
      </c>
      <c r="N91" t="s">
        <v>24</v>
      </c>
      <c r="O91" s="3">
        <f t="shared" si="11"/>
        <v>97.726935600000004</v>
      </c>
      <c r="P91" s="3" t="str" cm="1">
        <f t="array" ref="P91">_xlfn.IFS(E91="Health and beauty", "36.67", E91 = "Electronic accessories", "19.66", E91 = "Home and lifestyle", "50.89", E91 = "Sports and travel", "38.87", E91 = "Food and beverages", "31.24", E91 = "Fashion accessories", "47.82")</f>
        <v>50.89</v>
      </c>
      <c r="Q91" s="3">
        <f t="shared" si="6"/>
        <v>101.2690644</v>
      </c>
    </row>
    <row r="92" spans="1:17" x14ac:dyDescent="0.3">
      <c r="A92" t="s">
        <v>121</v>
      </c>
      <c r="B92" t="s">
        <v>21</v>
      </c>
      <c r="C92" t="s">
        <v>22</v>
      </c>
      <c r="D92" t="s">
        <v>17</v>
      </c>
      <c r="E92" t="s">
        <v>31</v>
      </c>
      <c r="F92" s="3">
        <v>47.102999999999994</v>
      </c>
      <c r="G92">
        <v>10</v>
      </c>
      <c r="H92" s="3">
        <f t="shared" si="7"/>
        <v>471.03</v>
      </c>
      <c r="I92" s="1">
        <v>43491</v>
      </c>
      <c r="J92" s="8">
        <v>0.82916666666666661</v>
      </c>
      <c r="K92" s="10" t="str">
        <f t="shared" si="8"/>
        <v>Jan</v>
      </c>
      <c r="L92" s="2" t="str">
        <f t="shared" si="9"/>
        <v>Sat</v>
      </c>
      <c r="M92" t="str">
        <f t="shared" si="10"/>
        <v>7 PM</v>
      </c>
      <c r="N92" t="s">
        <v>19</v>
      </c>
      <c r="O92" s="3">
        <f t="shared" si="11"/>
        <v>287.94063899999998</v>
      </c>
      <c r="P92" s="3" t="str" cm="1">
        <f t="array" ref="P92">_xlfn.IFS(E92="Health and beauty", "36.67", E92 = "Electronic accessories", "19.66", E92 = "Home and lifestyle", "50.89", E92 = "Sports and travel", "38.87", E92 = "Food and beverages", "31.24", E92 = "Fashion accessories", "47.82")</f>
        <v>38.87</v>
      </c>
      <c r="Q92" s="3">
        <f t="shared" si="6"/>
        <v>183.089361</v>
      </c>
    </row>
    <row r="93" spans="1:17" x14ac:dyDescent="0.3">
      <c r="A93" t="s">
        <v>122</v>
      </c>
      <c r="B93" t="s">
        <v>15</v>
      </c>
      <c r="C93" t="s">
        <v>16</v>
      </c>
      <c r="D93" t="s">
        <v>17</v>
      </c>
      <c r="E93" t="s">
        <v>31</v>
      </c>
      <c r="F93" s="3">
        <v>23.079000000000001</v>
      </c>
      <c r="G93">
        <v>8</v>
      </c>
      <c r="H93" s="3">
        <f t="shared" si="7"/>
        <v>184.63200000000001</v>
      </c>
      <c r="I93" s="1">
        <v>43475</v>
      </c>
      <c r="J93" s="8">
        <v>0.6958333333333333</v>
      </c>
      <c r="K93" s="10" t="str">
        <f t="shared" si="8"/>
        <v>Jan</v>
      </c>
      <c r="L93" s="2" t="str">
        <f t="shared" si="9"/>
        <v>Thu</v>
      </c>
      <c r="M93" t="str">
        <f t="shared" si="10"/>
        <v>4 PM</v>
      </c>
      <c r="N93" t="s">
        <v>19</v>
      </c>
      <c r="O93" s="3">
        <f t="shared" si="11"/>
        <v>112.8655416</v>
      </c>
      <c r="P93" s="3" t="str" cm="1">
        <f t="array" ref="P93">_xlfn.IFS(E93="Health and beauty", "36.67", E93 = "Electronic accessories", "19.66", E93 = "Home and lifestyle", "50.89", E93 = "Sports and travel", "38.87", E93 = "Food and beverages", "31.24", E93 = "Fashion accessories", "47.82")</f>
        <v>38.87</v>
      </c>
      <c r="Q93" s="3">
        <f t="shared" si="6"/>
        <v>71.766458400000005</v>
      </c>
    </row>
    <row r="94" spans="1:17" x14ac:dyDescent="0.3">
      <c r="A94" t="s">
        <v>123</v>
      </c>
      <c r="B94" t="s">
        <v>37</v>
      </c>
      <c r="C94" t="s">
        <v>16</v>
      </c>
      <c r="D94" t="s">
        <v>26</v>
      </c>
      <c r="E94" t="s">
        <v>18</v>
      </c>
      <c r="F94" s="3">
        <v>67.578000000000003</v>
      </c>
      <c r="G94">
        <v>9</v>
      </c>
      <c r="H94" s="3">
        <f t="shared" si="7"/>
        <v>608.202</v>
      </c>
      <c r="I94" s="1">
        <v>43536</v>
      </c>
      <c r="J94" s="8">
        <v>0.50624999999999998</v>
      </c>
      <c r="K94" s="10" t="str">
        <f t="shared" si="8"/>
        <v>Mar</v>
      </c>
      <c r="L94" s="2" t="str">
        <f t="shared" si="9"/>
        <v>Tue</v>
      </c>
      <c r="M94" t="str">
        <f t="shared" si="10"/>
        <v>12 PM</v>
      </c>
      <c r="N94" t="s">
        <v>28</v>
      </c>
      <c r="O94" s="3">
        <f t="shared" si="11"/>
        <v>385.17432659999997</v>
      </c>
      <c r="P94" s="3" t="str" cm="1">
        <f t="array" ref="P94">_xlfn.IFS(E94="Health and beauty", "36.67", E94 = "Electronic accessories", "19.66", E94 = "Home and lifestyle", "50.89", E94 = "Sports and travel", "38.87", E94 = "Food and beverages", "31.24", E94 = "Fashion accessories", "47.82")</f>
        <v>36.67</v>
      </c>
      <c r="Q94" s="3">
        <f t="shared" si="6"/>
        <v>223.02767340000003</v>
      </c>
    </row>
    <row r="95" spans="1:17" x14ac:dyDescent="0.3">
      <c r="A95" t="s">
        <v>124</v>
      </c>
      <c r="B95" t="s">
        <v>21</v>
      </c>
      <c r="C95" t="s">
        <v>22</v>
      </c>
      <c r="D95" t="s">
        <v>26</v>
      </c>
      <c r="E95" t="s">
        <v>18</v>
      </c>
      <c r="F95" s="3">
        <v>94.237499999999997</v>
      </c>
      <c r="G95">
        <v>1</v>
      </c>
      <c r="H95" s="3">
        <f t="shared" si="7"/>
        <v>94.237499999999997</v>
      </c>
      <c r="I95" s="1">
        <v>43502</v>
      </c>
      <c r="J95" s="8">
        <v>0.83680555555555547</v>
      </c>
      <c r="K95" s="10" t="str">
        <f t="shared" si="8"/>
        <v>Feb</v>
      </c>
      <c r="L95" s="2" t="str">
        <f t="shared" si="9"/>
        <v>Wed</v>
      </c>
      <c r="M95" t="str">
        <f t="shared" si="10"/>
        <v>8 PM</v>
      </c>
      <c r="N95" t="s">
        <v>28</v>
      </c>
      <c r="O95" s="3">
        <f t="shared" si="11"/>
        <v>59.680608749999998</v>
      </c>
      <c r="P95" s="3" t="str" cm="1">
        <f t="array" ref="P95">_xlfn.IFS(E95="Health and beauty", "36.67", E95 = "Electronic accessories", "19.66", E95 = "Home and lifestyle", "50.89", E95 = "Sports and travel", "38.87", E95 = "Food and beverages", "31.24", E95 = "Fashion accessories", "47.82")</f>
        <v>36.67</v>
      </c>
      <c r="Q95" s="3">
        <f t="shared" si="6"/>
        <v>34.55689125</v>
      </c>
    </row>
    <row r="96" spans="1:17" x14ac:dyDescent="0.3">
      <c r="A96" t="s">
        <v>125</v>
      </c>
      <c r="B96" t="s">
        <v>15</v>
      </c>
      <c r="C96" t="s">
        <v>22</v>
      </c>
      <c r="D96" t="s">
        <v>26</v>
      </c>
      <c r="E96" t="s">
        <v>23</v>
      </c>
      <c r="F96" s="3">
        <v>102.018</v>
      </c>
      <c r="G96">
        <v>2</v>
      </c>
      <c r="H96" s="3">
        <f t="shared" si="7"/>
        <v>204.036</v>
      </c>
      <c r="I96" s="1">
        <v>43532</v>
      </c>
      <c r="J96" s="8">
        <v>0.85972222222222217</v>
      </c>
      <c r="K96" s="10" t="str">
        <f t="shared" si="8"/>
        <v>Mar</v>
      </c>
      <c r="L96" s="2" t="str">
        <f t="shared" si="9"/>
        <v>Fri</v>
      </c>
      <c r="M96" t="str">
        <f t="shared" si="10"/>
        <v>8 PM</v>
      </c>
      <c r="N96" t="s">
        <v>19</v>
      </c>
      <c r="O96" s="3">
        <f t="shared" si="11"/>
        <v>163.92252239999999</v>
      </c>
      <c r="P96" s="3" t="str" cm="1">
        <f t="array" ref="P96">_xlfn.IFS(E96="Health and beauty", "36.67", E96 = "Electronic accessories", "19.66", E96 = "Home and lifestyle", "50.89", E96 = "Sports and travel", "38.87", E96 = "Food and beverages", "31.24", E96 = "Fashion accessories", "47.82")</f>
        <v>19.66</v>
      </c>
      <c r="Q96" s="3">
        <f t="shared" si="6"/>
        <v>40.113477600000003</v>
      </c>
    </row>
    <row r="97" spans="1:17" x14ac:dyDescent="0.3">
      <c r="A97" t="s">
        <v>126</v>
      </c>
      <c r="B97" t="s">
        <v>37</v>
      </c>
      <c r="C97" t="s">
        <v>22</v>
      </c>
      <c r="D97" t="s">
        <v>26</v>
      </c>
      <c r="E97" t="s">
        <v>18</v>
      </c>
      <c r="F97" s="3">
        <v>92.263499999999993</v>
      </c>
      <c r="G97">
        <v>10</v>
      </c>
      <c r="H97" s="3">
        <f t="shared" si="7"/>
        <v>922.63499999999999</v>
      </c>
      <c r="I97" s="1">
        <v>43553</v>
      </c>
      <c r="J97" s="8">
        <v>0.43402777777777773</v>
      </c>
      <c r="K97" s="10" t="str">
        <f t="shared" si="8"/>
        <v>Mar</v>
      </c>
      <c r="L97" s="2" t="str">
        <f t="shared" si="9"/>
        <v>Fri</v>
      </c>
      <c r="M97" t="str">
        <f t="shared" si="10"/>
        <v>10 AM</v>
      </c>
      <c r="N97" t="s">
        <v>19</v>
      </c>
      <c r="O97" s="3">
        <f t="shared" si="11"/>
        <v>584.30474549999997</v>
      </c>
      <c r="P97" s="3" t="str" cm="1">
        <f t="array" ref="P97">_xlfn.IFS(E97="Health and beauty", "36.67", E97 = "Electronic accessories", "19.66", E97 = "Home and lifestyle", "50.89", E97 = "Sports and travel", "38.87", E97 = "Food and beverages", "31.24", E97 = "Fashion accessories", "47.82")</f>
        <v>36.67</v>
      </c>
      <c r="Q97" s="3">
        <f t="shared" si="6"/>
        <v>338.33025450000002</v>
      </c>
    </row>
    <row r="98" spans="1:17" x14ac:dyDescent="0.3">
      <c r="A98" t="s">
        <v>127</v>
      </c>
      <c r="B98" t="s">
        <v>21</v>
      </c>
      <c r="C98" t="s">
        <v>22</v>
      </c>
      <c r="D98" t="s">
        <v>17</v>
      </c>
      <c r="E98" t="s">
        <v>23</v>
      </c>
      <c r="F98" s="3">
        <v>13.0725</v>
      </c>
      <c r="G98">
        <v>6</v>
      </c>
      <c r="H98" s="3">
        <f t="shared" si="7"/>
        <v>78.435000000000002</v>
      </c>
      <c r="I98" s="1">
        <v>43505</v>
      </c>
      <c r="J98" s="8">
        <v>0.5493055555555556</v>
      </c>
      <c r="K98" s="10" t="str">
        <f t="shared" si="8"/>
        <v>Feb</v>
      </c>
      <c r="L98" s="2" t="str">
        <f t="shared" si="9"/>
        <v>Sat</v>
      </c>
      <c r="M98" t="str">
        <f t="shared" si="10"/>
        <v>1 PM</v>
      </c>
      <c r="N98" t="s">
        <v>24</v>
      </c>
      <c r="O98" s="3">
        <f t="shared" si="11"/>
        <v>63.014679000000001</v>
      </c>
      <c r="P98" s="3" t="str" cm="1">
        <f t="array" ref="P98">_xlfn.IFS(E98="Health and beauty", "36.67", E98 = "Electronic accessories", "19.66", E98 = "Home and lifestyle", "50.89", E98 = "Sports and travel", "38.87", E98 = "Food and beverages", "31.24", E98 = "Fashion accessories", "47.82")</f>
        <v>19.66</v>
      </c>
      <c r="Q98" s="3">
        <f t="shared" si="6"/>
        <v>15.420321</v>
      </c>
    </row>
    <row r="99" spans="1:17" x14ac:dyDescent="0.3">
      <c r="A99" t="s">
        <v>128</v>
      </c>
      <c r="B99" t="s">
        <v>15</v>
      </c>
      <c r="C99" t="s">
        <v>22</v>
      </c>
      <c r="D99" t="s">
        <v>26</v>
      </c>
      <c r="E99" t="s">
        <v>38</v>
      </c>
      <c r="F99" s="3">
        <v>55.387499999999996</v>
      </c>
      <c r="G99">
        <v>4</v>
      </c>
      <c r="H99" s="3">
        <f t="shared" si="7"/>
        <v>221.54999999999998</v>
      </c>
      <c r="I99" s="1">
        <v>43547</v>
      </c>
      <c r="J99" s="8">
        <v>0.42777777777777781</v>
      </c>
      <c r="K99" s="10" t="str">
        <f t="shared" si="8"/>
        <v>Mar</v>
      </c>
      <c r="L99" s="2" t="str">
        <f t="shared" si="9"/>
        <v>Sat</v>
      </c>
      <c r="M99" t="str">
        <f t="shared" si="10"/>
        <v>10 AM</v>
      </c>
      <c r="N99" t="s">
        <v>19</v>
      </c>
      <c r="O99" s="3">
        <f t="shared" si="11"/>
        <v>152.33777999999998</v>
      </c>
      <c r="P99" s="3" t="str" cm="1">
        <f t="array" ref="P99">_xlfn.IFS(E99="Health and beauty", "36.67", E99 = "Electronic accessories", "19.66", E99 = "Home and lifestyle", "50.89", E99 = "Sports and travel", "38.87", E99 = "Food and beverages", "31.24", E99 = "Fashion accessories", "47.82")</f>
        <v>31.24</v>
      </c>
      <c r="Q99" s="3">
        <f t="shared" si="6"/>
        <v>69.212220000000002</v>
      </c>
    </row>
    <row r="100" spans="1:17" x14ac:dyDescent="0.3">
      <c r="A100" t="s">
        <v>129</v>
      </c>
      <c r="B100" t="s">
        <v>37</v>
      </c>
      <c r="C100" t="s">
        <v>22</v>
      </c>
      <c r="D100" t="s">
        <v>26</v>
      </c>
      <c r="E100" t="s">
        <v>27</v>
      </c>
      <c r="F100" s="3">
        <v>86.834999999999994</v>
      </c>
      <c r="G100">
        <v>6</v>
      </c>
      <c r="H100" s="3">
        <f t="shared" si="7"/>
        <v>521.01</v>
      </c>
      <c r="I100" s="1">
        <v>43529</v>
      </c>
      <c r="J100" s="8">
        <v>0.7597222222222223</v>
      </c>
      <c r="K100" s="10" t="str">
        <f t="shared" si="8"/>
        <v>Mar</v>
      </c>
      <c r="L100" s="2" t="str">
        <f t="shared" si="9"/>
        <v>Tue</v>
      </c>
      <c r="M100" t="str">
        <f t="shared" si="10"/>
        <v>6 PM</v>
      </c>
      <c r="N100" t="s">
        <v>24</v>
      </c>
      <c r="O100" s="3">
        <f t="shared" si="11"/>
        <v>255.86801099999997</v>
      </c>
      <c r="P100" s="3" t="str" cm="1">
        <f t="array" ref="P100">_xlfn.IFS(E100="Health and beauty", "36.67", E100 = "Electronic accessories", "19.66", E100 = "Home and lifestyle", "50.89", E100 = "Sports and travel", "38.87", E100 = "Food and beverages", "31.24", E100 = "Fashion accessories", "47.82")</f>
        <v>50.89</v>
      </c>
      <c r="Q100" s="3">
        <f t="shared" si="6"/>
        <v>265.14198900000002</v>
      </c>
    </row>
    <row r="101" spans="1:17" x14ac:dyDescent="0.3">
      <c r="A101" t="s">
        <v>130</v>
      </c>
      <c r="B101" t="s">
        <v>21</v>
      </c>
      <c r="C101" t="s">
        <v>16</v>
      </c>
      <c r="D101" t="s">
        <v>26</v>
      </c>
      <c r="E101" t="s">
        <v>40</v>
      </c>
      <c r="F101" s="3">
        <v>51.145499999999998</v>
      </c>
      <c r="G101">
        <v>1</v>
      </c>
      <c r="H101" s="3">
        <f t="shared" si="7"/>
        <v>51.145499999999998</v>
      </c>
      <c r="I101" s="1">
        <v>43550</v>
      </c>
      <c r="J101" s="8">
        <v>0.80555555555555547</v>
      </c>
      <c r="K101" s="10" t="str">
        <f t="shared" si="8"/>
        <v>Mar</v>
      </c>
      <c r="L101" s="2" t="str">
        <f t="shared" si="9"/>
        <v>Tue</v>
      </c>
      <c r="M101" t="str">
        <f t="shared" si="10"/>
        <v>7 PM</v>
      </c>
      <c r="N101" t="s">
        <v>24</v>
      </c>
      <c r="O101" s="3">
        <f t="shared" si="11"/>
        <v>26.6877219</v>
      </c>
      <c r="P101" s="3" t="str" cm="1">
        <f t="array" ref="P101">_xlfn.IFS(E101="Health and beauty", "36.67", E101 = "Electronic accessories", "19.66", E101 = "Home and lifestyle", "50.89", E101 = "Sports and travel", "38.87", E101 = "Food and beverages", "31.24", E101 = "Fashion accessories", "47.82")</f>
        <v>47.82</v>
      </c>
      <c r="Q101" s="3">
        <f t="shared" si="6"/>
        <v>24.457778099999999</v>
      </c>
    </row>
    <row r="102" spans="1:17" x14ac:dyDescent="0.3">
      <c r="A102" t="s">
        <v>131</v>
      </c>
      <c r="B102" t="s">
        <v>21</v>
      </c>
      <c r="C102" t="s">
        <v>22</v>
      </c>
      <c r="D102" t="s">
        <v>26</v>
      </c>
      <c r="E102" t="s">
        <v>40</v>
      </c>
      <c r="F102" s="3">
        <v>82.477500000000006</v>
      </c>
      <c r="G102">
        <v>9</v>
      </c>
      <c r="H102" s="3">
        <f t="shared" si="7"/>
        <v>742.29750000000001</v>
      </c>
      <c r="I102" s="1">
        <v>43525</v>
      </c>
      <c r="J102" s="8">
        <v>0.55694444444444446</v>
      </c>
      <c r="K102" s="10" t="str">
        <f t="shared" si="8"/>
        <v>Mar</v>
      </c>
      <c r="L102" s="2" t="str">
        <f t="shared" si="9"/>
        <v>Fri</v>
      </c>
      <c r="M102" t="str">
        <f t="shared" si="10"/>
        <v>1 PM</v>
      </c>
      <c r="N102" t="s">
        <v>24</v>
      </c>
      <c r="O102" s="3">
        <f t="shared" si="11"/>
        <v>387.33083549999998</v>
      </c>
      <c r="P102" s="3" t="str" cm="1">
        <f t="array" ref="P102">_xlfn.IFS(E102="Health and beauty", "36.67", E102 = "Electronic accessories", "19.66", E102 = "Home and lifestyle", "50.89", E102 = "Sports and travel", "38.87", E102 = "Food and beverages", "31.24", E102 = "Fashion accessories", "47.82")</f>
        <v>47.82</v>
      </c>
      <c r="Q102" s="3">
        <f t="shared" si="6"/>
        <v>354.96666450000004</v>
      </c>
    </row>
    <row r="103" spans="1:17" x14ac:dyDescent="0.3">
      <c r="A103" t="s">
        <v>132</v>
      </c>
      <c r="B103" t="s">
        <v>21</v>
      </c>
      <c r="C103" t="s">
        <v>22</v>
      </c>
      <c r="D103" t="s">
        <v>17</v>
      </c>
      <c r="E103" t="s">
        <v>23</v>
      </c>
      <c r="F103" s="3">
        <v>24.223500000000001</v>
      </c>
      <c r="G103">
        <v>9</v>
      </c>
      <c r="H103" s="3">
        <f t="shared" si="7"/>
        <v>218.01150000000001</v>
      </c>
      <c r="I103" s="1">
        <v>43497</v>
      </c>
      <c r="J103" s="8">
        <v>0.4770833333333333</v>
      </c>
      <c r="K103" s="10" t="str">
        <f t="shared" si="8"/>
        <v>Feb</v>
      </c>
      <c r="L103" s="2" t="str">
        <f t="shared" si="9"/>
        <v>Fri</v>
      </c>
      <c r="M103" t="str">
        <f t="shared" si="10"/>
        <v>11 AM</v>
      </c>
      <c r="N103" t="s">
        <v>24</v>
      </c>
      <c r="O103" s="3">
        <f t="shared" si="11"/>
        <v>175.15043910000003</v>
      </c>
      <c r="P103" s="3" t="str" cm="1">
        <f t="array" ref="P103">_xlfn.IFS(E103="Health and beauty", "36.67", E103 = "Electronic accessories", "19.66", E103 = "Home and lifestyle", "50.89", E103 = "Sports and travel", "38.87", E103 = "Food and beverages", "31.24", E103 = "Fashion accessories", "47.82")</f>
        <v>19.66</v>
      </c>
      <c r="Q103" s="3">
        <f t="shared" si="6"/>
        <v>42.861060899999998</v>
      </c>
    </row>
    <row r="104" spans="1:17" x14ac:dyDescent="0.3">
      <c r="A104" t="s">
        <v>133</v>
      </c>
      <c r="B104" t="s">
        <v>15</v>
      </c>
      <c r="C104" t="s">
        <v>22</v>
      </c>
      <c r="D104" t="s">
        <v>26</v>
      </c>
      <c r="E104" t="s">
        <v>38</v>
      </c>
      <c r="F104" s="3">
        <v>61.173000000000002</v>
      </c>
      <c r="G104">
        <v>7</v>
      </c>
      <c r="H104" s="3">
        <f t="shared" si="7"/>
        <v>428.21100000000001</v>
      </c>
      <c r="I104" s="1">
        <v>43552</v>
      </c>
      <c r="J104" s="8">
        <v>0.6972222222222223</v>
      </c>
      <c r="K104" s="10" t="str">
        <f t="shared" si="8"/>
        <v>Mar</v>
      </c>
      <c r="L104" s="2" t="str">
        <f t="shared" si="9"/>
        <v>Thu</v>
      </c>
      <c r="M104" t="str">
        <f t="shared" si="10"/>
        <v>4 PM</v>
      </c>
      <c r="N104" t="s">
        <v>24</v>
      </c>
      <c r="O104" s="3">
        <f t="shared" si="11"/>
        <v>294.43788359999996</v>
      </c>
      <c r="P104" s="3" t="str" cm="1">
        <f t="array" ref="P104">_xlfn.IFS(E104="Health and beauty", "36.67", E104 = "Electronic accessories", "19.66", E104 = "Home and lifestyle", "50.89", E104 = "Sports and travel", "38.87", E104 = "Food and beverages", "31.24", E104 = "Fashion accessories", "47.82")</f>
        <v>31.24</v>
      </c>
      <c r="Q104" s="3">
        <f t="shared" si="6"/>
        <v>133.77311640000002</v>
      </c>
    </row>
    <row r="105" spans="1:17" x14ac:dyDescent="0.3">
      <c r="A105" t="s">
        <v>134</v>
      </c>
      <c r="B105" t="s">
        <v>37</v>
      </c>
      <c r="C105" t="s">
        <v>22</v>
      </c>
      <c r="D105" t="s">
        <v>26</v>
      </c>
      <c r="E105" t="s">
        <v>18</v>
      </c>
      <c r="F105" s="3">
        <v>31.8675</v>
      </c>
      <c r="G105">
        <v>7</v>
      </c>
      <c r="H105" s="3">
        <f t="shared" si="7"/>
        <v>223.07249999999999</v>
      </c>
      <c r="I105" s="1">
        <v>43543</v>
      </c>
      <c r="J105" s="8">
        <v>0.7631944444444444</v>
      </c>
      <c r="K105" s="10" t="str">
        <f t="shared" si="8"/>
        <v>Mar</v>
      </c>
      <c r="L105" s="2" t="str">
        <f t="shared" si="9"/>
        <v>Tue</v>
      </c>
      <c r="M105" t="str">
        <f t="shared" si="10"/>
        <v>6 PM</v>
      </c>
      <c r="N105" t="s">
        <v>24</v>
      </c>
      <c r="O105" s="3">
        <f t="shared" si="11"/>
        <v>141.27181424999998</v>
      </c>
      <c r="P105" s="3" t="str" cm="1">
        <f t="array" ref="P105">_xlfn.IFS(E105="Health and beauty", "36.67", E105 = "Electronic accessories", "19.66", E105 = "Home and lifestyle", "50.89", E105 = "Sports and travel", "38.87", E105 = "Food and beverages", "31.24", E105 = "Fashion accessories", "47.82")</f>
        <v>36.67</v>
      </c>
      <c r="Q105" s="3">
        <f t="shared" si="6"/>
        <v>81.80068575</v>
      </c>
    </row>
    <row r="106" spans="1:17" x14ac:dyDescent="0.3">
      <c r="A106" t="s">
        <v>135</v>
      </c>
      <c r="B106" t="s">
        <v>15</v>
      </c>
      <c r="C106" t="s">
        <v>16</v>
      </c>
      <c r="D106" t="s">
        <v>26</v>
      </c>
      <c r="E106" t="s">
        <v>23</v>
      </c>
      <c r="F106" s="3">
        <v>93.103499999999997</v>
      </c>
      <c r="G106">
        <v>11</v>
      </c>
      <c r="H106" s="3">
        <f t="shared" si="7"/>
        <v>1024.1385</v>
      </c>
      <c r="I106" s="1">
        <v>43477</v>
      </c>
      <c r="J106" s="8">
        <v>0.61805555555555558</v>
      </c>
      <c r="K106" s="10" t="str">
        <f t="shared" si="8"/>
        <v>Jan</v>
      </c>
      <c r="L106" s="2" t="str">
        <f t="shared" si="9"/>
        <v>Sat</v>
      </c>
      <c r="M106" t="str">
        <f t="shared" si="10"/>
        <v>2 PM</v>
      </c>
      <c r="N106" t="s">
        <v>19</v>
      </c>
      <c r="O106" s="3">
        <f t="shared" si="11"/>
        <v>822.79287090000003</v>
      </c>
      <c r="P106" s="3" t="str" cm="1">
        <f t="array" ref="P106">_xlfn.IFS(E106="Health and beauty", "36.67", E106 = "Electronic accessories", "19.66", E106 = "Home and lifestyle", "50.89", E106 = "Sports and travel", "38.87", E106 = "Food and beverages", "31.24", E106 = "Fashion accessories", "47.82")</f>
        <v>19.66</v>
      </c>
      <c r="Q106" s="3">
        <f t="shared" si="6"/>
        <v>201.3456291</v>
      </c>
    </row>
    <row r="107" spans="1:17" x14ac:dyDescent="0.3">
      <c r="A107" t="s">
        <v>136</v>
      </c>
      <c r="B107" t="s">
        <v>21</v>
      </c>
      <c r="C107" t="s">
        <v>22</v>
      </c>
      <c r="D107" t="s">
        <v>26</v>
      </c>
      <c r="E107" t="s">
        <v>40</v>
      </c>
      <c r="F107" s="3">
        <v>28.748999999999999</v>
      </c>
      <c r="G107">
        <v>6</v>
      </c>
      <c r="H107" s="3">
        <f t="shared" si="7"/>
        <v>172.494</v>
      </c>
      <c r="I107" s="1">
        <v>43470</v>
      </c>
      <c r="J107" s="8">
        <v>0.87083333333333324</v>
      </c>
      <c r="K107" s="10" t="str">
        <f t="shared" si="8"/>
        <v>Jan</v>
      </c>
      <c r="L107" s="2" t="str">
        <f t="shared" si="9"/>
        <v>Sat</v>
      </c>
      <c r="M107" t="str">
        <f t="shared" si="10"/>
        <v>8 PM</v>
      </c>
      <c r="N107" t="s">
        <v>28</v>
      </c>
      <c r="O107" s="3">
        <f t="shared" si="11"/>
        <v>90.007369199999999</v>
      </c>
      <c r="P107" s="3" t="str" cm="1">
        <f t="array" ref="P107">_xlfn.IFS(E107="Health and beauty", "36.67", E107 = "Electronic accessories", "19.66", E107 = "Home and lifestyle", "50.89", E107 = "Sports and travel", "38.87", E107 = "Food and beverages", "31.24", E107 = "Fashion accessories", "47.82")</f>
        <v>47.82</v>
      </c>
      <c r="Q107" s="3">
        <f t="shared" si="6"/>
        <v>82.4866308</v>
      </c>
    </row>
    <row r="108" spans="1:17" x14ac:dyDescent="0.3">
      <c r="A108" t="s">
        <v>137</v>
      </c>
      <c r="B108" t="s">
        <v>15</v>
      </c>
      <c r="C108" t="s">
        <v>22</v>
      </c>
      <c r="D108" t="s">
        <v>26</v>
      </c>
      <c r="E108" t="s">
        <v>31</v>
      </c>
      <c r="F108" s="3">
        <v>65.236499999999992</v>
      </c>
      <c r="G108">
        <v>7</v>
      </c>
      <c r="H108" s="3">
        <f t="shared" si="7"/>
        <v>456.65549999999996</v>
      </c>
      <c r="I108" s="1">
        <v>43546</v>
      </c>
      <c r="J108" s="8">
        <v>0.84652777777777777</v>
      </c>
      <c r="K108" s="10" t="str">
        <f t="shared" si="8"/>
        <v>Mar</v>
      </c>
      <c r="L108" s="2" t="str">
        <f t="shared" si="9"/>
        <v>Fri</v>
      </c>
      <c r="M108" t="str">
        <f t="shared" si="10"/>
        <v>8 PM</v>
      </c>
      <c r="N108" t="s">
        <v>24</v>
      </c>
      <c r="O108" s="3">
        <f t="shared" si="11"/>
        <v>279.15350715</v>
      </c>
      <c r="P108" s="3" t="str" cm="1">
        <f t="array" ref="P108">_xlfn.IFS(E108="Health and beauty", "36.67", E108 = "Electronic accessories", "19.66", E108 = "Home and lifestyle", "50.89", E108 = "Sports and travel", "38.87", E108 = "Food and beverages", "31.24", E108 = "Fashion accessories", "47.82")</f>
        <v>38.87</v>
      </c>
      <c r="Q108" s="3">
        <f t="shared" si="6"/>
        <v>177.50199284999999</v>
      </c>
    </row>
    <row r="109" spans="1:17" x14ac:dyDescent="0.3">
      <c r="A109" t="s">
        <v>138</v>
      </c>
      <c r="B109" t="s">
        <v>21</v>
      </c>
      <c r="C109" t="s">
        <v>22</v>
      </c>
      <c r="D109" t="s">
        <v>17</v>
      </c>
      <c r="E109" t="s">
        <v>38</v>
      </c>
      <c r="F109" s="3">
        <v>35.679000000000002</v>
      </c>
      <c r="G109">
        <v>9</v>
      </c>
      <c r="H109" s="3">
        <f t="shared" si="7"/>
        <v>321.11099999999999</v>
      </c>
      <c r="I109" s="1">
        <v>43548</v>
      </c>
      <c r="J109" s="8">
        <v>0.4465277777777778</v>
      </c>
      <c r="K109" s="10" t="str">
        <f t="shared" si="8"/>
        <v>Mar</v>
      </c>
      <c r="L109" s="2" t="str">
        <f t="shared" si="9"/>
        <v>Sun</v>
      </c>
      <c r="M109" t="str">
        <f t="shared" si="10"/>
        <v>10 AM</v>
      </c>
      <c r="N109" t="s">
        <v>24</v>
      </c>
      <c r="O109" s="3">
        <f t="shared" si="11"/>
        <v>220.79592359999998</v>
      </c>
      <c r="P109" s="3" t="str" cm="1">
        <f t="array" ref="P109">_xlfn.IFS(E109="Health and beauty", "36.67", E109 = "Electronic accessories", "19.66", E109 = "Home and lifestyle", "50.89", E109 = "Sports and travel", "38.87", E109 = "Food and beverages", "31.24", E109 = "Fashion accessories", "47.82")</f>
        <v>31.24</v>
      </c>
      <c r="Q109" s="3">
        <f t="shared" si="6"/>
        <v>100.3150764</v>
      </c>
    </row>
    <row r="110" spans="1:17" x14ac:dyDescent="0.3">
      <c r="A110" t="s">
        <v>139</v>
      </c>
      <c r="B110" t="s">
        <v>21</v>
      </c>
      <c r="C110" t="s">
        <v>16</v>
      </c>
      <c r="D110" t="s">
        <v>26</v>
      </c>
      <c r="E110" t="s">
        <v>23</v>
      </c>
      <c r="F110" s="3">
        <v>86.0685</v>
      </c>
      <c r="G110">
        <v>10</v>
      </c>
      <c r="H110" s="3">
        <f t="shared" si="7"/>
        <v>860.68499999999995</v>
      </c>
      <c r="I110" s="1">
        <v>43527</v>
      </c>
      <c r="J110" s="8">
        <v>0.60416666666666663</v>
      </c>
      <c r="K110" s="10" t="str">
        <f t="shared" si="8"/>
        <v>Mar</v>
      </c>
      <c r="L110" s="2" t="str">
        <f t="shared" si="9"/>
        <v>Sun</v>
      </c>
      <c r="M110" t="str">
        <f t="shared" si="10"/>
        <v>2 PM</v>
      </c>
      <c r="N110" t="s">
        <v>24</v>
      </c>
      <c r="O110" s="3">
        <f t="shared" si="11"/>
        <v>691.4743289999999</v>
      </c>
      <c r="P110" s="3" t="str" cm="1">
        <f t="array" ref="P110">_xlfn.IFS(E110="Health and beauty", "36.67", E110 = "Electronic accessories", "19.66", E110 = "Home and lifestyle", "50.89", E110 = "Sports and travel", "38.87", E110 = "Food and beverages", "31.24", E110 = "Fashion accessories", "47.82")</f>
        <v>19.66</v>
      </c>
      <c r="Q110" s="3">
        <f t="shared" si="6"/>
        <v>169.21067099999999</v>
      </c>
    </row>
    <row r="111" spans="1:17" x14ac:dyDescent="0.3">
      <c r="A111" t="s">
        <v>140</v>
      </c>
      <c r="B111" t="s">
        <v>37</v>
      </c>
      <c r="C111" t="s">
        <v>16</v>
      </c>
      <c r="D111" t="s">
        <v>17</v>
      </c>
      <c r="E111" t="s">
        <v>31</v>
      </c>
      <c r="F111" s="3">
        <v>17.314499999999999</v>
      </c>
      <c r="G111">
        <v>2</v>
      </c>
      <c r="H111" s="3">
        <f t="shared" si="7"/>
        <v>34.628999999999998</v>
      </c>
      <c r="I111" s="1">
        <v>43501</v>
      </c>
      <c r="J111" s="8">
        <v>0.48055555555555557</v>
      </c>
      <c r="K111" s="10" t="str">
        <f t="shared" si="8"/>
        <v>Feb</v>
      </c>
      <c r="L111" s="2" t="str">
        <f t="shared" si="9"/>
        <v>Tue</v>
      </c>
      <c r="M111" t="str">
        <f t="shared" si="10"/>
        <v>11 AM</v>
      </c>
      <c r="N111" t="s">
        <v>19</v>
      </c>
      <c r="O111" s="3">
        <f t="shared" si="11"/>
        <v>21.168707699999999</v>
      </c>
      <c r="P111" s="3" t="str" cm="1">
        <f t="array" ref="P111">_xlfn.IFS(E111="Health and beauty", "36.67", E111 = "Electronic accessories", "19.66", E111 = "Home and lifestyle", "50.89", E111 = "Sports and travel", "38.87", E111 = "Food and beverages", "31.24", E111 = "Fashion accessories", "47.82")</f>
        <v>38.87</v>
      </c>
      <c r="Q111" s="3">
        <f t="shared" si="6"/>
        <v>13.460292299999999</v>
      </c>
    </row>
    <row r="112" spans="1:17" x14ac:dyDescent="0.3">
      <c r="A112" t="s">
        <v>141</v>
      </c>
      <c r="B112" t="s">
        <v>21</v>
      </c>
      <c r="C112" t="s">
        <v>16</v>
      </c>
      <c r="D112" t="s">
        <v>17</v>
      </c>
      <c r="E112" t="s">
        <v>18</v>
      </c>
      <c r="F112" s="3">
        <v>103.12049999999999</v>
      </c>
      <c r="G112">
        <v>3</v>
      </c>
      <c r="H112" s="3">
        <f t="shared" si="7"/>
        <v>309.36149999999998</v>
      </c>
      <c r="I112" s="1">
        <v>43501</v>
      </c>
      <c r="J112" s="8">
        <v>0.44513888888888892</v>
      </c>
      <c r="K112" s="10" t="str">
        <f t="shared" si="8"/>
        <v>Feb</v>
      </c>
      <c r="L112" s="2" t="str">
        <f t="shared" si="9"/>
        <v>Tue</v>
      </c>
      <c r="M112" t="str">
        <f t="shared" si="10"/>
        <v>10 AM</v>
      </c>
      <c r="N112" t="s">
        <v>28</v>
      </c>
      <c r="O112" s="3">
        <f t="shared" si="11"/>
        <v>195.91863794999998</v>
      </c>
      <c r="P112" s="3" t="str" cm="1">
        <f t="array" ref="P112">_xlfn.IFS(E112="Health and beauty", "36.67", E112 = "Electronic accessories", "19.66", E112 = "Home and lifestyle", "50.89", E112 = "Sports and travel", "38.87", E112 = "Food and beverages", "31.24", E112 = "Fashion accessories", "47.82")</f>
        <v>36.67</v>
      </c>
      <c r="Q112" s="3">
        <f t="shared" si="6"/>
        <v>113.44286205</v>
      </c>
    </row>
    <row r="113" spans="1:17" x14ac:dyDescent="0.3">
      <c r="A113" t="s">
        <v>142</v>
      </c>
      <c r="B113" t="s">
        <v>37</v>
      </c>
      <c r="C113" t="s">
        <v>22</v>
      </c>
      <c r="D113" t="s">
        <v>17</v>
      </c>
      <c r="E113" t="s">
        <v>40</v>
      </c>
      <c r="F113" s="3">
        <v>76.481999999999999</v>
      </c>
      <c r="G113">
        <v>7</v>
      </c>
      <c r="H113" s="3">
        <f t="shared" si="7"/>
        <v>535.37400000000002</v>
      </c>
      <c r="I113" s="1">
        <v>43511</v>
      </c>
      <c r="J113" s="8">
        <v>0.53055555555555556</v>
      </c>
      <c r="K113" s="10" t="str">
        <f t="shared" si="8"/>
        <v>Feb</v>
      </c>
      <c r="L113" s="2" t="str">
        <f t="shared" si="9"/>
        <v>Fri</v>
      </c>
      <c r="M113" t="str">
        <f t="shared" si="10"/>
        <v>12 PM</v>
      </c>
      <c r="N113" t="s">
        <v>24</v>
      </c>
      <c r="O113" s="3">
        <f t="shared" si="11"/>
        <v>279.3581532</v>
      </c>
      <c r="P113" s="3" t="str" cm="1">
        <f t="array" ref="P113">_xlfn.IFS(E113="Health and beauty", "36.67", E113 = "Electronic accessories", "19.66", E113 = "Home and lifestyle", "50.89", E113 = "Sports and travel", "38.87", E113 = "Food and beverages", "31.24", E113 = "Fashion accessories", "47.82")</f>
        <v>47.82</v>
      </c>
      <c r="Q113" s="3">
        <f t="shared" si="6"/>
        <v>256.01584680000002</v>
      </c>
    </row>
    <row r="114" spans="1:17" x14ac:dyDescent="0.3">
      <c r="A114" t="s">
        <v>143</v>
      </c>
      <c r="B114" t="s">
        <v>15</v>
      </c>
      <c r="C114" t="s">
        <v>16</v>
      </c>
      <c r="D114" t="s">
        <v>26</v>
      </c>
      <c r="E114" t="s">
        <v>27</v>
      </c>
      <c r="F114" s="3">
        <v>60.973499999999994</v>
      </c>
      <c r="G114">
        <v>10</v>
      </c>
      <c r="H114" s="3">
        <f t="shared" si="7"/>
        <v>609.7349999999999</v>
      </c>
      <c r="I114" s="1">
        <v>43484</v>
      </c>
      <c r="J114" s="8">
        <v>0.83819444444444446</v>
      </c>
      <c r="K114" s="10" t="str">
        <f t="shared" si="8"/>
        <v>Jan</v>
      </c>
      <c r="L114" s="2" t="str">
        <f t="shared" si="9"/>
        <v>Sat</v>
      </c>
      <c r="M114" t="str">
        <f t="shared" si="10"/>
        <v>8 PM</v>
      </c>
      <c r="N114" t="s">
        <v>19</v>
      </c>
      <c r="O114" s="3">
        <f t="shared" si="11"/>
        <v>299.44085849999993</v>
      </c>
      <c r="P114" s="3" t="str" cm="1">
        <f t="array" ref="P114">_xlfn.IFS(E114="Health and beauty", "36.67", E114 = "Electronic accessories", "19.66", E114 = "Home and lifestyle", "50.89", E114 = "Sports and travel", "38.87", E114 = "Food and beverages", "31.24", E114 = "Fashion accessories", "47.82")</f>
        <v>50.89</v>
      </c>
      <c r="Q114" s="3">
        <f t="shared" si="6"/>
        <v>310.29414149999997</v>
      </c>
    </row>
    <row r="115" spans="1:17" x14ac:dyDescent="0.3">
      <c r="A115" t="s">
        <v>144</v>
      </c>
      <c r="B115" t="s">
        <v>21</v>
      </c>
      <c r="C115" t="s">
        <v>16</v>
      </c>
      <c r="D115" t="s">
        <v>17</v>
      </c>
      <c r="E115" t="s">
        <v>27</v>
      </c>
      <c r="F115" s="3">
        <v>84.829499999999996</v>
      </c>
      <c r="G115">
        <v>9</v>
      </c>
      <c r="H115" s="3">
        <f t="shared" si="7"/>
        <v>763.46550000000002</v>
      </c>
      <c r="I115" s="1">
        <v>43497</v>
      </c>
      <c r="J115" s="8">
        <v>0.85486111111111107</v>
      </c>
      <c r="K115" s="10" t="str">
        <f t="shared" si="8"/>
        <v>Feb</v>
      </c>
      <c r="L115" s="2" t="str">
        <f t="shared" si="9"/>
        <v>Fri</v>
      </c>
      <c r="M115" t="str">
        <f t="shared" si="10"/>
        <v>8 PM</v>
      </c>
      <c r="N115" t="s">
        <v>28</v>
      </c>
      <c r="O115" s="3">
        <f t="shared" si="11"/>
        <v>374.93790704999998</v>
      </c>
      <c r="P115" s="3" t="str" cm="1">
        <f t="array" ref="P115">_xlfn.IFS(E115="Health and beauty", "36.67", E115 = "Electronic accessories", "19.66", E115 = "Home and lifestyle", "50.89", E115 = "Sports and travel", "38.87", E115 = "Food and beverages", "31.24", E115 = "Fashion accessories", "47.82")</f>
        <v>50.89</v>
      </c>
      <c r="Q115" s="3">
        <f t="shared" si="6"/>
        <v>388.52759295000004</v>
      </c>
    </row>
    <row r="116" spans="1:17" x14ac:dyDescent="0.3">
      <c r="A116" t="s">
        <v>145</v>
      </c>
      <c r="B116" t="s">
        <v>21</v>
      </c>
      <c r="C116" t="s">
        <v>22</v>
      </c>
      <c r="D116" t="s">
        <v>17</v>
      </c>
      <c r="E116" t="s">
        <v>40</v>
      </c>
      <c r="F116" s="3">
        <v>28.370999999999999</v>
      </c>
      <c r="G116">
        <v>3</v>
      </c>
      <c r="H116" s="3">
        <f t="shared" si="7"/>
        <v>85.113</v>
      </c>
      <c r="I116" s="1">
        <v>43526</v>
      </c>
      <c r="J116" s="8">
        <v>0.54236111111111118</v>
      </c>
      <c r="K116" s="10" t="str">
        <f t="shared" si="8"/>
        <v>Mar</v>
      </c>
      <c r="L116" s="2" t="str">
        <f t="shared" si="9"/>
        <v>Sat</v>
      </c>
      <c r="M116" t="str">
        <f t="shared" si="10"/>
        <v>1 PM</v>
      </c>
      <c r="N116" t="s">
        <v>28</v>
      </c>
      <c r="O116" s="3">
        <f t="shared" si="11"/>
        <v>44.411963399999998</v>
      </c>
      <c r="P116" s="3" t="str" cm="1">
        <f t="array" ref="P116">_xlfn.IFS(E116="Health and beauty", "36.67", E116 = "Electronic accessories", "19.66", E116 = "Home and lifestyle", "50.89", E116 = "Sports and travel", "38.87", E116 = "Food and beverages", "31.24", E116 = "Fashion accessories", "47.82")</f>
        <v>47.82</v>
      </c>
      <c r="Q116" s="3">
        <f t="shared" si="6"/>
        <v>40.701036600000002</v>
      </c>
    </row>
    <row r="117" spans="1:17" x14ac:dyDescent="0.3">
      <c r="A117" t="s">
        <v>146</v>
      </c>
      <c r="B117" t="s">
        <v>37</v>
      </c>
      <c r="C117" t="s">
        <v>16</v>
      </c>
      <c r="D117" t="s">
        <v>26</v>
      </c>
      <c r="E117" t="s">
        <v>40</v>
      </c>
      <c r="F117" s="3">
        <v>23.036999999999999</v>
      </c>
      <c r="G117">
        <v>5</v>
      </c>
      <c r="H117" s="3">
        <f t="shared" si="7"/>
        <v>115.185</v>
      </c>
      <c r="I117" s="1">
        <v>43529</v>
      </c>
      <c r="J117" s="8">
        <v>0.52013888888888882</v>
      </c>
      <c r="K117" s="10" t="str">
        <f t="shared" si="8"/>
        <v>Mar</v>
      </c>
      <c r="L117" s="2" t="str">
        <f t="shared" si="9"/>
        <v>Tue</v>
      </c>
      <c r="M117" t="str">
        <f t="shared" si="10"/>
        <v>12 PM</v>
      </c>
      <c r="N117" t="s">
        <v>19</v>
      </c>
      <c r="O117" s="3">
        <f t="shared" si="11"/>
        <v>60.103532999999999</v>
      </c>
      <c r="P117" s="3" t="str" cm="1">
        <f t="array" ref="P117">_xlfn.IFS(E117="Health and beauty", "36.67", E117 = "Electronic accessories", "19.66", E117 = "Home and lifestyle", "50.89", E117 = "Sports and travel", "38.87", E117 = "Food and beverages", "31.24", E117 = "Fashion accessories", "47.82")</f>
        <v>47.82</v>
      </c>
      <c r="Q117" s="3">
        <f t="shared" si="6"/>
        <v>55.081467000000004</v>
      </c>
    </row>
    <row r="118" spans="1:17" x14ac:dyDescent="0.3">
      <c r="A118" t="s">
        <v>147</v>
      </c>
      <c r="B118" t="s">
        <v>37</v>
      </c>
      <c r="C118" t="s">
        <v>16</v>
      </c>
      <c r="D118" t="s">
        <v>26</v>
      </c>
      <c r="E118" t="s">
        <v>40</v>
      </c>
      <c r="F118" s="3">
        <v>53.927999999999997</v>
      </c>
      <c r="G118">
        <v>1</v>
      </c>
      <c r="H118" s="3">
        <f t="shared" si="7"/>
        <v>53.927999999999997</v>
      </c>
      <c r="I118" s="1">
        <v>43481</v>
      </c>
      <c r="J118" s="8">
        <v>0.6430555555555556</v>
      </c>
      <c r="K118" s="10" t="str">
        <f t="shared" si="8"/>
        <v>Jan</v>
      </c>
      <c r="L118" s="2" t="str">
        <f t="shared" si="9"/>
        <v>Wed</v>
      </c>
      <c r="M118" t="str">
        <f t="shared" si="10"/>
        <v>3 PM</v>
      </c>
      <c r="N118" t="s">
        <v>19</v>
      </c>
      <c r="O118" s="3">
        <f t="shared" si="11"/>
        <v>28.139630399999998</v>
      </c>
      <c r="P118" s="3" t="str" cm="1">
        <f t="array" ref="P118">_xlfn.IFS(E118="Health and beauty", "36.67", E118 = "Electronic accessories", "19.66", E118 = "Home and lifestyle", "50.89", E118 = "Sports and travel", "38.87", E118 = "Food and beverages", "31.24", E118 = "Fashion accessories", "47.82")</f>
        <v>47.82</v>
      </c>
      <c r="Q118" s="3">
        <f t="shared" si="6"/>
        <v>25.788369599999999</v>
      </c>
    </row>
    <row r="119" spans="1:17" x14ac:dyDescent="0.3">
      <c r="A119" t="s">
        <v>148</v>
      </c>
      <c r="B119" t="s">
        <v>15</v>
      </c>
      <c r="C119" t="s">
        <v>22</v>
      </c>
      <c r="D119" t="s">
        <v>17</v>
      </c>
      <c r="E119" t="s">
        <v>38</v>
      </c>
      <c r="F119" s="3">
        <v>11.507999999999999</v>
      </c>
      <c r="G119">
        <v>11</v>
      </c>
      <c r="H119" s="3">
        <f t="shared" si="7"/>
        <v>126.58799999999999</v>
      </c>
      <c r="I119" s="1">
        <v>43498</v>
      </c>
      <c r="J119" s="8">
        <v>0.8666666666666667</v>
      </c>
      <c r="K119" s="10" t="str">
        <f t="shared" si="8"/>
        <v>Feb</v>
      </c>
      <c r="L119" s="2" t="str">
        <f t="shared" si="9"/>
        <v>Sat</v>
      </c>
      <c r="M119" t="str">
        <f t="shared" si="10"/>
        <v>8 PM</v>
      </c>
      <c r="N119" t="s">
        <v>19</v>
      </c>
      <c r="O119" s="3">
        <f t="shared" si="11"/>
        <v>87.041908799999987</v>
      </c>
      <c r="P119" s="3" t="str" cm="1">
        <f t="array" ref="P119">_xlfn.IFS(E119="Health and beauty", "36.67", E119 = "Electronic accessories", "19.66", E119 = "Home and lifestyle", "50.89", E119 = "Sports and travel", "38.87", E119 = "Food and beverages", "31.24", E119 = "Fashion accessories", "47.82")</f>
        <v>31.24</v>
      </c>
      <c r="Q119" s="3">
        <f t="shared" si="6"/>
        <v>39.546091199999999</v>
      </c>
    </row>
    <row r="120" spans="1:17" x14ac:dyDescent="0.3">
      <c r="A120" t="s">
        <v>149</v>
      </c>
      <c r="B120" t="s">
        <v>37</v>
      </c>
      <c r="C120" t="s">
        <v>22</v>
      </c>
      <c r="D120" t="s">
        <v>26</v>
      </c>
      <c r="E120" t="s">
        <v>27</v>
      </c>
      <c r="F120" s="3">
        <v>56.112000000000002</v>
      </c>
      <c r="G120">
        <v>2</v>
      </c>
      <c r="H120" s="3">
        <f t="shared" si="7"/>
        <v>112.224</v>
      </c>
      <c r="I120" s="1">
        <v>43485</v>
      </c>
      <c r="J120" s="8">
        <v>0.85972222222222217</v>
      </c>
      <c r="K120" s="10" t="str">
        <f t="shared" si="8"/>
        <v>Jan</v>
      </c>
      <c r="L120" s="2" t="str">
        <f t="shared" si="9"/>
        <v>Sun</v>
      </c>
      <c r="M120" t="str">
        <f t="shared" si="10"/>
        <v>8 PM</v>
      </c>
      <c r="N120" t="s">
        <v>19</v>
      </c>
      <c r="O120" s="3">
        <f t="shared" si="11"/>
        <v>55.113206400000003</v>
      </c>
      <c r="P120" s="3" t="str" cm="1">
        <f t="array" ref="P120">_xlfn.IFS(E120="Health and beauty", "36.67", E120 = "Electronic accessories", "19.66", E120 = "Home and lifestyle", "50.89", E120 = "Sports and travel", "38.87", E120 = "Food and beverages", "31.24", E120 = "Fashion accessories", "47.82")</f>
        <v>50.89</v>
      </c>
      <c r="Q120" s="3">
        <f t="shared" si="6"/>
        <v>57.110793600000001</v>
      </c>
    </row>
    <row r="121" spans="1:17" x14ac:dyDescent="0.3">
      <c r="A121" t="s">
        <v>150</v>
      </c>
      <c r="B121" t="s">
        <v>15</v>
      </c>
      <c r="C121" t="s">
        <v>22</v>
      </c>
      <c r="D121" t="s">
        <v>17</v>
      </c>
      <c r="E121" t="s">
        <v>23</v>
      </c>
      <c r="F121" s="3">
        <v>104.538</v>
      </c>
      <c r="G121">
        <v>9</v>
      </c>
      <c r="H121" s="3">
        <f t="shared" si="7"/>
        <v>940.84199999999998</v>
      </c>
      <c r="I121" s="1">
        <v>43510</v>
      </c>
      <c r="J121" s="8">
        <v>0.7104166666666667</v>
      </c>
      <c r="K121" s="10" t="str">
        <f t="shared" si="8"/>
        <v>Feb</v>
      </c>
      <c r="L121" s="2" t="str">
        <f t="shared" si="9"/>
        <v>Thu</v>
      </c>
      <c r="M121" t="str">
        <f t="shared" si="10"/>
        <v>5 PM</v>
      </c>
      <c r="N121" t="s">
        <v>28</v>
      </c>
      <c r="O121" s="3">
        <f t="shared" si="11"/>
        <v>755.87246279999999</v>
      </c>
      <c r="P121" s="3" t="str" cm="1">
        <f t="array" ref="P121">_xlfn.IFS(E121="Health and beauty", "36.67", E121 = "Electronic accessories", "19.66", E121 = "Home and lifestyle", "50.89", E121 = "Sports and travel", "38.87", E121 = "Food and beverages", "31.24", E121 = "Fashion accessories", "47.82")</f>
        <v>19.66</v>
      </c>
      <c r="Q121" s="3">
        <f t="shared" si="6"/>
        <v>184.96953719999999</v>
      </c>
    </row>
    <row r="122" spans="1:17" x14ac:dyDescent="0.3">
      <c r="A122" t="s">
        <v>151</v>
      </c>
      <c r="B122" t="s">
        <v>21</v>
      </c>
      <c r="C122" t="s">
        <v>16</v>
      </c>
      <c r="D122" t="s">
        <v>26</v>
      </c>
      <c r="E122" t="s">
        <v>31</v>
      </c>
      <c r="F122" s="3">
        <v>59.975999999999999</v>
      </c>
      <c r="G122">
        <v>7</v>
      </c>
      <c r="H122" s="3">
        <f t="shared" si="7"/>
        <v>419.83199999999999</v>
      </c>
      <c r="I122" s="1">
        <v>43477</v>
      </c>
      <c r="J122" s="8">
        <v>0.50138888888888888</v>
      </c>
      <c r="K122" s="10" t="str">
        <f t="shared" si="8"/>
        <v>Jan</v>
      </c>
      <c r="L122" s="2" t="str">
        <f t="shared" si="9"/>
        <v>Sat</v>
      </c>
      <c r="M122" t="str">
        <f t="shared" si="10"/>
        <v>12 PM</v>
      </c>
      <c r="N122" t="s">
        <v>28</v>
      </c>
      <c r="O122" s="3">
        <f t="shared" si="11"/>
        <v>256.64330159999997</v>
      </c>
      <c r="P122" s="3" t="str" cm="1">
        <f t="array" ref="P122">_xlfn.IFS(E122="Health and beauty", "36.67", E122 = "Electronic accessories", "19.66", E122 = "Home and lifestyle", "50.89", E122 = "Sports and travel", "38.87", E122 = "Food and beverages", "31.24", E122 = "Fashion accessories", "47.82")</f>
        <v>38.87</v>
      </c>
      <c r="Q122" s="3">
        <f t="shared" si="6"/>
        <v>163.18869839999999</v>
      </c>
    </row>
    <row r="123" spans="1:17" x14ac:dyDescent="0.3">
      <c r="A123" t="s">
        <v>152</v>
      </c>
      <c r="B123" t="s">
        <v>37</v>
      </c>
      <c r="C123" t="s">
        <v>16</v>
      </c>
      <c r="D123" t="s">
        <v>26</v>
      </c>
      <c r="E123" t="s">
        <v>31</v>
      </c>
      <c r="F123" s="3">
        <v>104.958</v>
      </c>
      <c r="G123">
        <v>9</v>
      </c>
      <c r="H123" s="3">
        <f t="shared" si="7"/>
        <v>944.62199999999996</v>
      </c>
      <c r="I123" s="1">
        <v>43533</v>
      </c>
      <c r="J123" s="8">
        <v>0.72638888888888886</v>
      </c>
      <c r="K123" s="10" t="str">
        <f t="shared" si="8"/>
        <v>Mar</v>
      </c>
      <c r="L123" s="2" t="str">
        <f t="shared" si="9"/>
        <v>Sat</v>
      </c>
      <c r="M123" t="str">
        <f t="shared" si="10"/>
        <v>5 PM</v>
      </c>
      <c r="N123" t="s">
        <v>28</v>
      </c>
      <c r="O123" s="3">
        <f t="shared" si="11"/>
        <v>577.44742859999997</v>
      </c>
      <c r="P123" s="3" t="str" cm="1">
        <f t="array" ref="P123">_xlfn.IFS(E123="Health and beauty", "36.67", E123 = "Electronic accessories", "19.66", E123 = "Home and lifestyle", "50.89", E123 = "Sports and travel", "38.87", E123 = "Food and beverages", "31.24", E123 = "Fashion accessories", "47.82")</f>
        <v>38.87</v>
      </c>
      <c r="Q123" s="3">
        <f t="shared" si="6"/>
        <v>367.17457139999999</v>
      </c>
    </row>
    <row r="124" spans="1:17" x14ac:dyDescent="0.3">
      <c r="A124" t="s">
        <v>153</v>
      </c>
      <c r="B124" t="s">
        <v>21</v>
      </c>
      <c r="C124" t="s">
        <v>16</v>
      </c>
      <c r="D124" t="s">
        <v>26</v>
      </c>
      <c r="E124" t="s">
        <v>27</v>
      </c>
      <c r="F124" s="3">
        <v>67.105500000000006</v>
      </c>
      <c r="G124">
        <v>8</v>
      </c>
      <c r="H124" s="3">
        <f t="shared" si="7"/>
        <v>536.84400000000005</v>
      </c>
      <c r="I124" s="1">
        <v>43537</v>
      </c>
      <c r="J124" s="8">
        <v>0.82777777777777783</v>
      </c>
      <c r="K124" s="10" t="str">
        <f t="shared" si="8"/>
        <v>Mar</v>
      </c>
      <c r="L124" s="2" t="str">
        <f t="shared" si="9"/>
        <v>Wed</v>
      </c>
      <c r="M124" t="str">
        <f t="shared" si="10"/>
        <v>7 PM</v>
      </c>
      <c r="N124" t="s">
        <v>28</v>
      </c>
      <c r="O124" s="3">
        <f t="shared" si="11"/>
        <v>263.64408839999999</v>
      </c>
      <c r="P124" s="3" t="str" cm="1">
        <f t="array" ref="P124">_xlfn.IFS(E124="Health and beauty", "36.67", E124 = "Electronic accessories", "19.66", E124 = "Home and lifestyle", "50.89", E124 = "Sports and travel", "38.87", E124 = "Food and beverages", "31.24", E124 = "Fashion accessories", "47.82")</f>
        <v>50.89</v>
      </c>
      <c r="Q124" s="3">
        <f t="shared" si="6"/>
        <v>273.19991160000006</v>
      </c>
    </row>
    <row r="125" spans="1:17" x14ac:dyDescent="0.3">
      <c r="A125" t="s">
        <v>154</v>
      </c>
      <c r="B125" t="s">
        <v>37</v>
      </c>
      <c r="C125" t="s">
        <v>16</v>
      </c>
      <c r="D125" t="s">
        <v>17</v>
      </c>
      <c r="E125" t="s">
        <v>40</v>
      </c>
      <c r="F125" s="3">
        <v>59.293500000000002</v>
      </c>
      <c r="G125">
        <v>8</v>
      </c>
      <c r="H125" s="3">
        <f t="shared" si="7"/>
        <v>474.34800000000001</v>
      </c>
      <c r="I125" s="1">
        <v>43533</v>
      </c>
      <c r="J125" s="8">
        <v>0.62291666666666667</v>
      </c>
      <c r="K125" s="10" t="str">
        <f t="shared" si="8"/>
        <v>Mar</v>
      </c>
      <c r="L125" s="2" t="str">
        <f t="shared" si="9"/>
        <v>Sat</v>
      </c>
      <c r="M125" t="str">
        <f t="shared" si="10"/>
        <v>2 PM</v>
      </c>
      <c r="N125" t="s">
        <v>19</v>
      </c>
      <c r="O125" s="3">
        <f t="shared" si="11"/>
        <v>247.51478639999999</v>
      </c>
      <c r="P125" s="3" t="str" cm="1">
        <f t="array" ref="P125">_xlfn.IFS(E125="Health and beauty", "36.67", E125 = "Electronic accessories", "19.66", E125 = "Home and lifestyle", "50.89", E125 = "Sports and travel", "38.87", E125 = "Food and beverages", "31.24", E125 = "Fashion accessories", "47.82")</f>
        <v>47.82</v>
      </c>
      <c r="Q125" s="3">
        <f t="shared" si="6"/>
        <v>226.83321360000002</v>
      </c>
    </row>
    <row r="126" spans="1:17" x14ac:dyDescent="0.3">
      <c r="A126" t="s">
        <v>155</v>
      </c>
      <c r="B126" t="s">
        <v>15</v>
      </c>
      <c r="C126" t="s">
        <v>22</v>
      </c>
      <c r="D126" t="s">
        <v>17</v>
      </c>
      <c r="E126" t="s">
        <v>27</v>
      </c>
      <c r="F126" s="3">
        <v>98.374499999999998</v>
      </c>
      <c r="G126">
        <v>8</v>
      </c>
      <c r="H126" s="3">
        <f t="shared" si="7"/>
        <v>786.99599999999998</v>
      </c>
      <c r="I126" s="1">
        <v>43534</v>
      </c>
      <c r="J126" s="8">
        <v>0.78055555555555556</v>
      </c>
      <c r="K126" s="10" t="str">
        <f t="shared" si="8"/>
        <v>Mar</v>
      </c>
      <c r="L126" s="2" t="str">
        <f t="shared" si="9"/>
        <v>Sun</v>
      </c>
      <c r="M126" t="str">
        <f t="shared" si="10"/>
        <v>6 PM</v>
      </c>
      <c r="N126" t="s">
        <v>28</v>
      </c>
      <c r="O126" s="3">
        <f t="shared" si="11"/>
        <v>386.49373559999998</v>
      </c>
      <c r="P126" s="3" t="str" cm="1">
        <f t="array" ref="P126">_xlfn.IFS(E126="Health and beauty", "36.67", E126 = "Electronic accessories", "19.66", E126 = "Home and lifestyle", "50.89", E126 = "Sports and travel", "38.87", E126 = "Food and beverages", "31.24", E126 = "Fashion accessories", "47.82")</f>
        <v>50.89</v>
      </c>
      <c r="Q126" s="3">
        <f t="shared" si="6"/>
        <v>400.5022644</v>
      </c>
    </row>
    <row r="127" spans="1:17" x14ac:dyDescent="0.3">
      <c r="A127" t="s">
        <v>156</v>
      </c>
      <c r="B127" t="s">
        <v>15</v>
      </c>
      <c r="C127" t="s">
        <v>22</v>
      </c>
      <c r="D127" t="s">
        <v>17</v>
      </c>
      <c r="E127" t="s">
        <v>31</v>
      </c>
      <c r="F127" s="3">
        <v>33.862499999999997</v>
      </c>
      <c r="G127">
        <v>6</v>
      </c>
      <c r="H127" s="3">
        <f t="shared" si="7"/>
        <v>203.17499999999998</v>
      </c>
      <c r="I127" s="1">
        <v>43492</v>
      </c>
      <c r="J127" s="8">
        <v>0.55972222222222223</v>
      </c>
      <c r="K127" s="10" t="str">
        <f t="shared" si="8"/>
        <v>Jan</v>
      </c>
      <c r="L127" s="2" t="str">
        <f t="shared" si="9"/>
        <v>Sun</v>
      </c>
      <c r="M127" t="str">
        <f t="shared" si="10"/>
        <v>1 PM</v>
      </c>
      <c r="N127" t="s">
        <v>24</v>
      </c>
      <c r="O127" s="3">
        <f t="shared" si="11"/>
        <v>124.20087749999999</v>
      </c>
      <c r="P127" s="3" t="str" cm="1">
        <f t="array" ref="P127">_xlfn.IFS(E127="Health and beauty", "36.67", E127 = "Electronic accessories", "19.66", E127 = "Home and lifestyle", "50.89", E127 = "Sports and travel", "38.87", E127 = "Food and beverages", "31.24", E127 = "Fashion accessories", "47.82")</f>
        <v>38.87</v>
      </c>
      <c r="Q127" s="3">
        <f t="shared" si="6"/>
        <v>78.974122499999993</v>
      </c>
    </row>
    <row r="128" spans="1:17" x14ac:dyDescent="0.3">
      <c r="A128" t="s">
        <v>157</v>
      </c>
      <c r="B128" t="s">
        <v>21</v>
      </c>
      <c r="C128" t="s">
        <v>22</v>
      </c>
      <c r="D128" t="s">
        <v>17</v>
      </c>
      <c r="E128" t="s">
        <v>40</v>
      </c>
      <c r="F128" s="3">
        <v>33.316499999999998</v>
      </c>
      <c r="G128">
        <v>9</v>
      </c>
      <c r="H128" s="3">
        <f t="shared" si="7"/>
        <v>299.8485</v>
      </c>
      <c r="I128" s="1">
        <v>43473</v>
      </c>
      <c r="J128" s="8">
        <v>0.67847222222222225</v>
      </c>
      <c r="K128" s="10" t="str">
        <f t="shared" si="8"/>
        <v>Jan</v>
      </c>
      <c r="L128" s="2" t="str">
        <f t="shared" si="9"/>
        <v>Tue</v>
      </c>
      <c r="M128" t="str">
        <f t="shared" si="10"/>
        <v>4 PM</v>
      </c>
      <c r="N128" t="s">
        <v>28</v>
      </c>
      <c r="O128" s="3">
        <f t="shared" si="11"/>
        <v>156.46094729999999</v>
      </c>
      <c r="P128" s="3" t="str" cm="1">
        <f t="array" ref="P128">_xlfn.IFS(E128="Health and beauty", "36.67", E128 = "Electronic accessories", "19.66", E128 = "Home and lifestyle", "50.89", E128 = "Sports and travel", "38.87", E128 = "Food and beverages", "31.24", E128 = "Fashion accessories", "47.82")</f>
        <v>47.82</v>
      </c>
      <c r="Q128" s="3">
        <f t="shared" si="6"/>
        <v>143.38755270000001</v>
      </c>
    </row>
    <row r="129" spans="1:17" x14ac:dyDescent="0.3">
      <c r="A129" t="s">
        <v>158</v>
      </c>
      <c r="B129" t="s">
        <v>21</v>
      </c>
      <c r="C129" t="s">
        <v>16</v>
      </c>
      <c r="D129" t="s">
        <v>17</v>
      </c>
      <c r="E129" t="s">
        <v>38</v>
      </c>
      <c r="F129" s="3">
        <v>71.966999999999999</v>
      </c>
      <c r="G129">
        <v>8</v>
      </c>
      <c r="H129" s="3">
        <f t="shared" si="7"/>
        <v>575.73599999999999</v>
      </c>
      <c r="I129" s="1">
        <v>43473</v>
      </c>
      <c r="J129" s="8">
        <v>0.6645833333333333</v>
      </c>
      <c r="K129" s="10" t="str">
        <f t="shared" si="8"/>
        <v>Jan</v>
      </c>
      <c r="L129" s="2" t="str">
        <f t="shared" si="9"/>
        <v>Tue</v>
      </c>
      <c r="M129" t="str">
        <f t="shared" si="10"/>
        <v>3 PM</v>
      </c>
      <c r="N129" t="s">
        <v>19</v>
      </c>
      <c r="O129" s="3">
        <f t="shared" si="11"/>
        <v>395.87607359999998</v>
      </c>
      <c r="P129" s="3" t="str" cm="1">
        <f t="array" ref="P129">_xlfn.IFS(E129="Health and beauty", "36.67", E129 = "Electronic accessories", "19.66", E129 = "Home and lifestyle", "50.89", E129 = "Sports and travel", "38.87", E129 = "Food and beverages", "31.24", E129 = "Fashion accessories", "47.82")</f>
        <v>31.24</v>
      </c>
      <c r="Q129" s="3">
        <f t="shared" ref="Q129:Q192" si="12">H129*(P129/100)</f>
        <v>179.85992640000001</v>
      </c>
    </row>
    <row r="130" spans="1:17" x14ac:dyDescent="0.3">
      <c r="A130" t="s">
        <v>159</v>
      </c>
      <c r="B130" t="s">
        <v>37</v>
      </c>
      <c r="C130" t="s">
        <v>22</v>
      </c>
      <c r="D130" t="s">
        <v>17</v>
      </c>
      <c r="E130" t="s">
        <v>31</v>
      </c>
      <c r="F130" s="3">
        <v>94.793999999999997</v>
      </c>
      <c r="G130">
        <v>9</v>
      </c>
      <c r="H130" s="3">
        <f t="shared" ref="H130:H193" si="13">F130*G130</f>
        <v>853.14599999999996</v>
      </c>
      <c r="I130" s="1">
        <v>43504</v>
      </c>
      <c r="J130" s="8">
        <v>0.46875</v>
      </c>
      <c r="K130" s="10" t="str">
        <f t="shared" ref="K130:K193" si="14">TEXT(I130, "mmm")</f>
        <v>Feb</v>
      </c>
      <c r="L130" s="2" t="str">
        <f t="shared" ref="L130:L193" si="15">TEXT(I130,"ddd")</f>
        <v>Fri</v>
      </c>
      <c r="M130" t="str">
        <f t="shared" ref="M130:M193" si="16">TEXT(J130, "h AM/PM")</f>
        <v>11 AM</v>
      </c>
      <c r="N130" t="s">
        <v>19</v>
      </c>
      <c r="O130" s="3">
        <f t="shared" ref="O130:O193" si="17">H130-Q130</f>
        <v>521.52814979999994</v>
      </c>
      <c r="P130" s="3" t="str" cm="1">
        <f t="array" ref="P130">_xlfn.IFS(E130="Health and beauty", "36.67", E130 = "Electronic accessories", "19.66", E130 = "Home and lifestyle", "50.89", E130 = "Sports and travel", "38.87", E130 = "Food and beverages", "31.24", E130 = "Fashion accessories", "47.82")</f>
        <v>38.87</v>
      </c>
      <c r="Q130" s="3">
        <f t="shared" si="12"/>
        <v>331.61785019999996</v>
      </c>
    </row>
    <row r="131" spans="1:17" x14ac:dyDescent="0.3">
      <c r="A131" t="s">
        <v>160</v>
      </c>
      <c r="B131" t="s">
        <v>37</v>
      </c>
      <c r="C131" t="s">
        <v>22</v>
      </c>
      <c r="D131" t="s">
        <v>17</v>
      </c>
      <c r="E131" t="s">
        <v>40</v>
      </c>
      <c r="F131" s="3">
        <v>41.600999999999999</v>
      </c>
      <c r="G131">
        <v>7</v>
      </c>
      <c r="H131" s="3">
        <f t="shared" si="13"/>
        <v>291.20699999999999</v>
      </c>
      <c r="I131" s="1">
        <v>43490</v>
      </c>
      <c r="J131" s="8">
        <v>0.5541666666666667</v>
      </c>
      <c r="K131" s="10" t="str">
        <f t="shared" si="14"/>
        <v>Jan</v>
      </c>
      <c r="L131" s="2" t="str">
        <f t="shared" si="15"/>
        <v>Fri</v>
      </c>
      <c r="M131" t="str">
        <f t="shared" si="16"/>
        <v>1 PM</v>
      </c>
      <c r="N131" t="s">
        <v>24</v>
      </c>
      <c r="O131" s="3">
        <f t="shared" si="17"/>
        <v>151.95181259999998</v>
      </c>
      <c r="P131" s="3" t="str" cm="1">
        <f t="array" ref="P131">_xlfn.IFS(E131="Health and beauty", "36.67", E131 = "Electronic accessories", "19.66", E131 = "Home and lifestyle", "50.89", E131 = "Sports and travel", "38.87", E131 = "Food and beverages", "31.24", E131 = "Fashion accessories", "47.82")</f>
        <v>47.82</v>
      </c>
      <c r="Q131" s="3">
        <f t="shared" si="12"/>
        <v>139.25518740000001</v>
      </c>
    </row>
    <row r="132" spans="1:17" x14ac:dyDescent="0.3">
      <c r="A132" t="s">
        <v>161</v>
      </c>
      <c r="B132" t="s">
        <v>15</v>
      </c>
      <c r="C132" t="s">
        <v>16</v>
      </c>
      <c r="D132" t="s">
        <v>17</v>
      </c>
      <c r="E132" t="s">
        <v>31</v>
      </c>
      <c r="F132" s="3">
        <v>96.736499999999992</v>
      </c>
      <c r="G132">
        <v>7</v>
      </c>
      <c r="H132" s="3">
        <f t="shared" si="13"/>
        <v>677.15549999999996</v>
      </c>
      <c r="I132" s="1">
        <v>43530</v>
      </c>
      <c r="J132" s="8">
        <v>0.8569444444444444</v>
      </c>
      <c r="K132" s="10" t="str">
        <f t="shared" si="14"/>
        <v>Mar</v>
      </c>
      <c r="L132" s="2" t="str">
        <f t="shared" si="15"/>
        <v>Wed</v>
      </c>
      <c r="M132" t="str">
        <f t="shared" si="16"/>
        <v>8 PM</v>
      </c>
      <c r="N132" t="s">
        <v>24</v>
      </c>
      <c r="O132" s="3">
        <f t="shared" si="17"/>
        <v>413.94515715</v>
      </c>
      <c r="P132" s="3" t="str" cm="1">
        <f t="array" ref="P132">_xlfn.IFS(E132="Health and beauty", "36.67", E132 = "Electronic accessories", "19.66", E132 = "Home and lifestyle", "50.89", E132 = "Sports and travel", "38.87", E132 = "Food and beverages", "31.24", E132 = "Fashion accessories", "47.82")</f>
        <v>38.87</v>
      </c>
      <c r="Q132" s="3">
        <f t="shared" si="12"/>
        <v>263.21034284999996</v>
      </c>
    </row>
    <row r="133" spans="1:17" x14ac:dyDescent="0.3">
      <c r="A133" t="s">
        <v>162</v>
      </c>
      <c r="B133" t="s">
        <v>37</v>
      </c>
      <c r="C133" t="s">
        <v>22</v>
      </c>
      <c r="D133" t="s">
        <v>17</v>
      </c>
      <c r="E133" t="s">
        <v>31</v>
      </c>
      <c r="F133" s="3">
        <v>36.582000000000001</v>
      </c>
      <c r="G133">
        <v>4</v>
      </c>
      <c r="H133" s="3">
        <f t="shared" si="13"/>
        <v>146.328</v>
      </c>
      <c r="I133" s="1">
        <v>43506</v>
      </c>
      <c r="J133" s="8">
        <v>0.77500000000000002</v>
      </c>
      <c r="K133" s="10" t="str">
        <f t="shared" si="14"/>
        <v>Feb</v>
      </c>
      <c r="L133" s="2" t="str">
        <f t="shared" si="15"/>
        <v>Sun</v>
      </c>
      <c r="M133" t="str">
        <f t="shared" si="16"/>
        <v>6 PM</v>
      </c>
      <c r="N133" t="s">
        <v>24</v>
      </c>
      <c r="O133" s="3">
        <f t="shared" si="17"/>
        <v>89.450306400000002</v>
      </c>
      <c r="P133" s="3" t="str" cm="1">
        <f t="array" ref="P133">_xlfn.IFS(E133="Health and beauty", "36.67", E133 = "Electronic accessories", "19.66", E133 = "Home and lifestyle", "50.89", E133 = "Sports and travel", "38.87", E133 = "Food and beverages", "31.24", E133 = "Fashion accessories", "47.82")</f>
        <v>38.87</v>
      </c>
      <c r="Q133" s="3">
        <f t="shared" si="12"/>
        <v>56.877693600000001</v>
      </c>
    </row>
    <row r="134" spans="1:17" x14ac:dyDescent="0.3">
      <c r="A134" t="s">
        <v>163</v>
      </c>
      <c r="B134" t="s">
        <v>37</v>
      </c>
      <c r="C134" t="s">
        <v>16</v>
      </c>
      <c r="D134" t="s">
        <v>26</v>
      </c>
      <c r="E134" t="s">
        <v>23</v>
      </c>
      <c r="F134" s="3">
        <v>91.822499999999991</v>
      </c>
      <c r="G134">
        <v>6</v>
      </c>
      <c r="H134" s="3">
        <f t="shared" si="13"/>
        <v>550.93499999999995</v>
      </c>
      <c r="I134" s="1">
        <v>43513</v>
      </c>
      <c r="J134" s="8">
        <v>0.61111111111111105</v>
      </c>
      <c r="K134" s="10" t="str">
        <f t="shared" si="14"/>
        <v>Feb</v>
      </c>
      <c r="L134" s="2" t="str">
        <f t="shared" si="15"/>
        <v>Sun</v>
      </c>
      <c r="M134" t="str">
        <f t="shared" si="16"/>
        <v>2 PM</v>
      </c>
      <c r="N134" t="s">
        <v>28</v>
      </c>
      <c r="O134" s="3">
        <f t="shared" si="17"/>
        <v>442.62117899999998</v>
      </c>
      <c r="P134" s="3" t="str" cm="1">
        <f t="array" ref="P134">_xlfn.IFS(E134="Health and beauty", "36.67", E134 = "Electronic accessories", "19.66", E134 = "Home and lifestyle", "50.89", E134 = "Sports and travel", "38.87", E134 = "Food and beverages", "31.24", E134 = "Fashion accessories", "47.82")</f>
        <v>19.66</v>
      </c>
      <c r="Q134" s="3">
        <f t="shared" si="12"/>
        <v>108.31382099999999</v>
      </c>
    </row>
    <row r="135" spans="1:17" x14ac:dyDescent="0.3">
      <c r="A135" t="s">
        <v>164</v>
      </c>
      <c r="B135" t="s">
        <v>21</v>
      </c>
      <c r="C135" t="s">
        <v>22</v>
      </c>
      <c r="D135" t="s">
        <v>17</v>
      </c>
      <c r="E135" t="s">
        <v>18</v>
      </c>
      <c r="F135" s="3">
        <v>85.365000000000009</v>
      </c>
      <c r="G135">
        <v>6</v>
      </c>
      <c r="H135" s="3">
        <f t="shared" si="13"/>
        <v>512.19000000000005</v>
      </c>
      <c r="I135" s="1">
        <v>43532</v>
      </c>
      <c r="J135" s="8">
        <v>0.69652777777777775</v>
      </c>
      <c r="K135" s="10" t="str">
        <f t="shared" si="14"/>
        <v>Mar</v>
      </c>
      <c r="L135" s="2" t="str">
        <f t="shared" si="15"/>
        <v>Fri</v>
      </c>
      <c r="M135" t="str">
        <f t="shared" si="16"/>
        <v>4 PM</v>
      </c>
      <c r="N135" t="s">
        <v>19</v>
      </c>
      <c r="O135" s="3">
        <f t="shared" si="17"/>
        <v>324.36992700000002</v>
      </c>
      <c r="P135" s="3" t="str" cm="1">
        <f t="array" ref="P135">_xlfn.IFS(E135="Health and beauty", "36.67", E135 = "Electronic accessories", "19.66", E135 = "Home and lifestyle", "50.89", E135 = "Sports and travel", "38.87", E135 = "Food and beverages", "31.24", E135 = "Fashion accessories", "47.82")</f>
        <v>36.67</v>
      </c>
      <c r="Q135" s="3">
        <f t="shared" si="12"/>
        <v>187.82007300000004</v>
      </c>
    </row>
    <row r="136" spans="1:17" x14ac:dyDescent="0.3">
      <c r="A136" t="s">
        <v>165</v>
      </c>
      <c r="B136" t="s">
        <v>21</v>
      </c>
      <c r="C136" t="s">
        <v>22</v>
      </c>
      <c r="D136" t="s">
        <v>26</v>
      </c>
      <c r="E136" t="s">
        <v>40</v>
      </c>
      <c r="F136" s="3">
        <v>94.730999999999995</v>
      </c>
      <c r="G136">
        <v>3</v>
      </c>
      <c r="H136" s="3">
        <f t="shared" si="13"/>
        <v>284.19299999999998</v>
      </c>
      <c r="I136" s="1">
        <v>43514</v>
      </c>
      <c r="J136" s="8">
        <v>0.81874999999999998</v>
      </c>
      <c r="K136" s="10" t="str">
        <f t="shared" si="14"/>
        <v>Feb</v>
      </c>
      <c r="L136" s="2" t="str">
        <f t="shared" si="15"/>
        <v>Mon</v>
      </c>
      <c r="M136" t="str">
        <f t="shared" si="16"/>
        <v>7 PM</v>
      </c>
      <c r="N136" t="s">
        <v>24</v>
      </c>
      <c r="O136" s="3">
        <f t="shared" si="17"/>
        <v>148.29190739999999</v>
      </c>
      <c r="P136" s="3" t="str" cm="1">
        <f t="array" ref="P136">_xlfn.IFS(E136="Health and beauty", "36.67", E136 = "Electronic accessories", "19.66", E136 = "Home and lifestyle", "50.89", E136 = "Sports and travel", "38.87", E136 = "Food and beverages", "31.24", E136 = "Fashion accessories", "47.82")</f>
        <v>47.82</v>
      </c>
      <c r="Q136" s="3">
        <f t="shared" si="12"/>
        <v>135.9010926</v>
      </c>
    </row>
    <row r="137" spans="1:17" x14ac:dyDescent="0.3">
      <c r="A137" t="s">
        <v>166</v>
      </c>
      <c r="B137" t="s">
        <v>15</v>
      </c>
      <c r="C137" t="s">
        <v>22</v>
      </c>
      <c r="D137" t="s">
        <v>17</v>
      </c>
      <c r="E137" t="s">
        <v>23</v>
      </c>
      <c r="F137" s="3">
        <v>27.625499999999999</v>
      </c>
      <c r="G137">
        <v>6</v>
      </c>
      <c r="H137" s="3">
        <f t="shared" si="13"/>
        <v>165.75299999999999</v>
      </c>
      <c r="I137" s="1">
        <v>43483</v>
      </c>
      <c r="J137" s="8">
        <v>0.87430555555555556</v>
      </c>
      <c r="K137" s="10" t="str">
        <f t="shared" si="14"/>
        <v>Jan</v>
      </c>
      <c r="L137" s="2" t="str">
        <f t="shared" si="15"/>
        <v>Fri</v>
      </c>
      <c r="M137" t="str">
        <f t="shared" si="16"/>
        <v>8 PM</v>
      </c>
      <c r="N137" t="s">
        <v>28</v>
      </c>
      <c r="O137" s="3">
        <f t="shared" si="17"/>
        <v>133.16596019999997</v>
      </c>
      <c r="P137" s="3" t="str" cm="1">
        <f t="array" ref="P137">_xlfn.IFS(E137="Health and beauty", "36.67", E137 = "Electronic accessories", "19.66", E137 = "Home and lifestyle", "50.89", E137 = "Sports and travel", "38.87", E137 = "Food and beverages", "31.24", E137 = "Fashion accessories", "47.82")</f>
        <v>19.66</v>
      </c>
      <c r="Q137" s="3">
        <f t="shared" si="12"/>
        <v>32.587039799999999</v>
      </c>
    </row>
    <row r="138" spans="1:17" x14ac:dyDescent="0.3">
      <c r="A138" t="s">
        <v>167</v>
      </c>
      <c r="B138" t="s">
        <v>15</v>
      </c>
      <c r="C138" t="s">
        <v>16</v>
      </c>
      <c r="D138" t="s">
        <v>17</v>
      </c>
      <c r="E138" t="s">
        <v>27</v>
      </c>
      <c r="F138" s="3">
        <v>36.140999999999998</v>
      </c>
      <c r="G138">
        <v>7</v>
      </c>
      <c r="H138" s="3">
        <f t="shared" si="13"/>
        <v>252.98699999999999</v>
      </c>
      <c r="I138" s="1">
        <v>43514</v>
      </c>
      <c r="J138" s="8">
        <v>0.65208333333333335</v>
      </c>
      <c r="K138" s="10" t="str">
        <f t="shared" si="14"/>
        <v>Feb</v>
      </c>
      <c r="L138" s="2" t="str">
        <f t="shared" si="15"/>
        <v>Mon</v>
      </c>
      <c r="M138" t="str">
        <f t="shared" si="16"/>
        <v>3 PM</v>
      </c>
      <c r="N138" t="s">
        <v>24</v>
      </c>
      <c r="O138" s="3">
        <f t="shared" si="17"/>
        <v>124.24191569999999</v>
      </c>
      <c r="P138" s="3" t="str" cm="1">
        <f t="array" ref="P138">_xlfn.IFS(E138="Health and beauty", "36.67", E138 = "Electronic accessories", "19.66", E138 = "Home and lifestyle", "50.89", E138 = "Sports and travel", "38.87", E138 = "Food and beverages", "31.24", E138 = "Fashion accessories", "47.82")</f>
        <v>50.89</v>
      </c>
      <c r="Q138" s="3">
        <f t="shared" si="12"/>
        <v>128.7450843</v>
      </c>
    </row>
    <row r="139" spans="1:17" x14ac:dyDescent="0.3">
      <c r="A139" t="s">
        <v>168</v>
      </c>
      <c r="B139" t="s">
        <v>37</v>
      </c>
      <c r="C139" t="s">
        <v>22</v>
      </c>
      <c r="D139" t="s">
        <v>26</v>
      </c>
      <c r="E139" t="s">
        <v>31</v>
      </c>
      <c r="F139" s="3">
        <v>54.505499999999998</v>
      </c>
      <c r="G139">
        <v>10</v>
      </c>
      <c r="H139" s="3">
        <f t="shared" si="13"/>
        <v>545.05499999999995</v>
      </c>
      <c r="I139" s="1">
        <v>43512</v>
      </c>
      <c r="J139" s="8">
        <v>0.51458333333333328</v>
      </c>
      <c r="K139" s="10" t="str">
        <f t="shared" si="14"/>
        <v>Feb</v>
      </c>
      <c r="L139" s="2" t="str">
        <f t="shared" si="15"/>
        <v>Sat</v>
      </c>
      <c r="M139" t="str">
        <f t="shared" si="16"/>
        <v>12 PM</v>
      </c>
      <c r="N139" t="s">
        <v>24</v>
      </c>
      <c r="O139" s="3">
        <f t="shared" si="17"/>
        <v>333.19212149999998</v>
      </c>
      <c r="P139" s="3" t="str" cm="1">
        <f t="array" ref="P139">_xlfn.IFS(E139="Health and beauty", "36.67", E139 = "Electronic accessories", "19.66", E139 = "Home and lifestyle", "50.89", E139 = "Sports and travel", "38.87", E139 = "Food and beverages", "31.24", E139 = "Fashion accessories", "47.82")</f>
        <v>38.87</v>
      </c>
      <c r="Q139" s="3">
        <f t="shared" si="12"/>
        <v>211.86287849999997</v>
      </c>
    </row>
    <row r="140" spans="1:17" x14ac:dyDescent="0.3">
      <c r="A140" t="s">
        <v>169</v>
      </c>
      <c r="B140" t="s">
        <v>15</v>
      </c>
      <c r="C140" t="s">
        <v>22</v>
      </c>
      <c r="D140" t="s">
        <v>26</v>
      </c>
      <c r="E140" t="s">
        <v>31</v>
      </c>
      <c r="F140" s="3">
        <v>76.125</v>
      </c>
      <c r="G140">
        <v>9</v>
      </c>
      <c r="H140" s="3">
        <f t="shared" si="13"/>
        <v>685.125</v>
      </c>
      <c r="I140" s="1">
        <v>43540</v>
      </c>
      <c r="J140" s="8">
        <v>0.80902777777777779</v>
      </c>
      <c r="K140" s="10" t="str">
        <f t="shared" si="14"/>
        <v>Mar</v>
      </c>
      <c r="L140" s="2" t="str">
        <f t="shared" si="15"/>
        <v>Sat</v>
      </c>
      <c r="M140" t="str">
        <f t="shared" si="16"/>
        <v>7 PM</v>
      </c>
      <c r="N140" t="s">
        <v>19</v>
      </c>
      <c r="O140" s="3">
        <f t="shared" si="17"/>
        <v>418.8169125</v>
      </c>
      <c r="P140" s="3" t="str" cm="1">
        <f t="array" ref="P140">_xlfn.IFS(E140="Health and beauty", "36.67", E140 = "Electronic accessories", "19.66", E140 = "Home and lifestyle", "50.89", E140 = "Sports and travel", "38.87", E140 = "Food and beverages", "31.24", E140 = "Fashion accessories", "47.82")</f>
        <v>38.87</v>
      </c>
      <c r="Q140" s="3">
        <f t="shared" si="12"/>
        <v>266.3080875</v>
      </c>
    </row>
    <row r="141" spans="1:17" x14ac:dyDescent="0.3">
      <c r="A141" t="s">
        <v>170</v>
      </c>
      <c r="B141" t="s">
        <v>21</v>
      </c>
      <c r="C141" t="s">
        <v>16</v>
      </c>
      <c r="D141" t="s">
        <v>17</v>
      </c>
      <c r="E141" t="s">
        <v>31</v>
      </c>
      <c r="F141" s="3">
        <v>94.289999999999992</v>
      </c>
      <c r="G141">
        <v>10</v>
      </c>
      <c r="H141" s="3">
        <f t="shared" si="13"/>
        <v>942.89999999999986</v>
      </c>
      <c r="I141" s="1">
        <v>43488</v>
      </c>
      <c r="J141" s="8">
        <v>0.54166666666666663</v>
      </c>
      <c r="K141" s="10" t="str">
        <f t="shared" si="14"/>
        <v>Jan</v>
      </c>
      <c r="L141" s="2" t="str">
        <f t="shared" si="15"/>
        <v>Wed</v>
      </c>
      <c r="M141" t="str">
        <f t="shared" si="16"/>
        <v>1 PM</v>
      </c>
      <c r="N141" t="s">
        <v>28</v>
      </c>
      <c r="O141" s="3">
        <f t="shared" si="17"/>
        <v>576.39476999999988</v>
      </c>
      <c r="P141" s="3" t="str" cm="1">
        <f t="array" ref="P141">_xlfn.IFS(E141="Health and beauty", "36.67", E141 = "Electronic accessories", "19.66", E141 = "Home and lifestyle", "50.89", E141 = "Sports and travel", "38.87", E141 = "Food and beverages", "31.24", E141 = "Fashion accessories", "47.82")</f>
        <v>38.87</v>
      </c>
      <c r="Q141" s="3">
        <f t="shared" si="12"/>
        <v>366.50522999999993</v>
      </c>
    </row>
    <row r="142" spans="1:17" x14ac:dyDescent="0.3">
      <c r="A142" t="s">
        <v>171</v>
      </c>
      <c r="B142" t="s">
        <v>21</v>
      </c>
      <c r="C142" t="s">
        <v>16</v>
      </c>
      <c r="D142" t="s">
        <v>26</v>
      </c>
      <c r="E142" t="s">
        <v>18</v>
      </c>
      <c r="F142" s="3">
        <v>95.025000000000006</v>
      </c>
      <c r="G142">
        <v>10</v>
      </c>
      <c r="H142" s="3">
        <f t="shared" si="13"/>
        <v>950.25</v>
      </c>
      <c r="I142" s="1">
        <v>43490</v>
      </c>
      <c r="J142" s="8">
        <v>0.57500000000000007</v>
      </c>
      <c r="K142" s="10" t="str">
        <f t="shared" si="14"/>
        <v>Jan</v>
      </c>
      <c r="L142" s="2" t="str">
        <f t="shared" si="15"/>
        <v>Fri</v>
      </c>
      <c r="M142" t="str">
        <f t="shared" si="16"/>
        <v>1 PM</v>
      </c>
      <c r="N142" t="s">
        <v>24</v>
      </c>
      <c r="O142" s="3">
        <f t="shared" si="17"/>
        <v>601.79332499999998</v>
      </c>
      <c r="P142" s="3" t="str" cm="1">
        <f t="array" ref="P142">_xlfn.IFS(E142="Health and beauty", "36.67", E142 = "Electronic accessories", "19.66", E142 = "Home and lifestyle", "50.89", E142 = "Sports and travel", "38.87", E142 = "Food and beverages", "31.24", E142 = "Fashion accessories", "47.82")</f>
        <v>36.67</v>
      </c>
      <c r="Q142" s="3">
        <f t="shared" si="12"/>
        <v>348.45667500000002</v>
      </c>
    </row>
    <row r="143" spans="1:17" x14ac:dyDescent="0.3">
      <c r="A143" t="s">
        <v>172</v>
      </c>
      <c r="B143" t="s">
        <v>21</v>
      </c>
      <c r="C143" t="s">
        <v>16</v>
      </c>
      <c r="D143" t="s">
        <v>17</v>
      </c>
      <c r="E143" t="s">
        <v>18</v>
      </c>
      <c r="F143" s="3">
        <v>72.03</v>
      </c>
      <c r="G143">
        <v>10</v>
      </c>
      <c r="H143" s="3">
        <f t="shared" si="13"/>
        <v>720.3</v>
      </c>
      <c r="I143" s="1">
        <v>43501</v>
      </c>
      <c r="J143" s="8">
        <v>0.83124999999999993</v>
      </c>
      <c r="K143" s="10" t="str">
        <f t="shared" si="14"/>
        <v>Feb</v>
      </c>
      <c r="L143" s="2" t="str">
        <f t="shared" si="15"/>
        <v>Tue</v>
      </c>
      <c r="M143" t="str">
        <f t="shared" si="16"/>
        <v>7 PM</v>
      </c>
      <c r="N143" t="s">
        <v>24</v>
      </c>
      <c r="O143" s="3">
        <f t="shared" si="17"/>
        <v>456.16598999999997</v>
      </c>
      <c r="P143" s="3" t="str" cm="1">
        <f t="array" ref="P143">_xlfn.IFS(E143="Health and beauty", "36.67", E143 = "Electronic accessories", "19.66", E143 = "Home and lifestyle", "50.89", E143 = "Sports and travel", "38.87", E143 = "Food and beverages", "31.24", E143 = "Fashion accessories", "47.82")</f>
        <v>36.67</v>
      </c>
      <c r="Q143" s="3">
        <f t="shared" si="12"/>
        <v>264.13400999999999</v>
      </c>
    </row>
    <row r="144" spans="1:17" x14ac:dyDescent="0.3">
      <c r="A144" t="s">
        <v>173</v>
      </c>
      <c r="B144" t="s">
        <v>21</v>
      </c>
      <c r="C144" t="s">
        <v>16</v>
      </c>
      <c r="D144" t="s">
        <v>17</v>
      </c>
      <c r="E144" t="s">
        <v>38</v>
      </c>
      <c r="F144" s="3">
        <v>31.930499999999999</v>
      </c>
      <c r="G144">
        <v>1</v>
      </c>
      <c r="H144" s="3">
        <f t="shared" si="13"/>
        <v>31.930499999999999</v>
      </c>
      <c r="I144" s="1">
        <v>43518</v>
      </c>
      <c r="J144" s="8">
        <v>0.44166666666666665</v>
      </c>
      <c r="K144" s="10" t="str">
        <f t="shared" si="14"/>
        <v>Feb</v>
      </c>
      <c r="L144" s="2" t="str">
        <f t="shared" si="15"/>
        <v>Fri</v>
      </c>
      <c r="M144" t="str">
        <f t="shared" si="16"/>
        <v>10 AM</v>
      </c>
      <c r="N144" t="s">
        <v>28</v>
      </c>
      <c r="O144" s="3">
        <f t="shared" si="17"/>
        <v>21.9554118</v>
      </c>
      <c r="P144" s="3" t="str" cm="1">
        <f t="array" ref="P144">_xlfn.IFS(E144="Health and beauty", "36.67", E144 = "Electronic accessories", "19.66", E144 = "Home and lifestyle", "50.89", E144 = "Sports and travel", "38.87", E144 = "Food and beverages", "31.24", E144 = "Fashion accessories", "47.82")</f>
        <v>31.24</v>
      </c>
      <c r="Q144" s="3">
        <f t="shared" si="12"/>
        <v>9.9750882000000001</v>
      </c>
    </row>
    <row r="145" spans="1:17" x14ac:dyDescent="0.3">
      <c r="A145" t="s">
        <v>174</v>
      </c>
      <c r="B145" t="s">
        <v>15</v>
      </c>
      <c r="C145" t="s">
        <v>22</v>
      </c>
      <c r="D145" t="s">
        <v>17</v>
      </c>
      <c r="E145" t="s">
        <v>27</v>
      </c>
      <c r="F145" s="3">
        <v>81.847499999999997</v>
      </c>
      <c r="G145">
        <v>7</v>
      </c>
      <c r="H145" s="3">
        <f t="shared" si="13"/>
        <v>572.9325</v>
      </c>
      <c r="I145" s="1">
        <v>43486</v>
      </c>
      <c r="J145" s="8">
        <v>0.69236111111111109</v>
      </c>
      <c r="K145" s="10" t="str">
        <f t="shared" si="14"/>
        <v>Jan</v>
      </c>
      <c r="L145" s="2" t="str">
        <f t="shared" si="15"/>
        <v>Mon</v>
      </c>
      <c r="M145" t="str">
        <f t="shared" si="16"/>
        <v>4 PM</v>
      </c>
      <c r="N145" t="s">
        <v>19</v>
      </c>
      <c r="O145" s="3">
        <f t="shared" si="17"/>
        <v>281.36715075000001</v>
      </c>
      <c r="P145" s="3" t="str" cm="1">
        <f t="array" ref="P145">_xlfn.IFS(E145="Health and beauty", "36.67", E145 = "Electronic accessories", "19.66", E145 = "Home and lifestyle", "50.89", E145 = "Sports and travel", "38.87", E145 = "Food and beverages", "31.24", E145 = "Fashion accessories", "47.82")</f>
        <v>50.89</v>
      </c>
      <c r="Q145" s="3">
        <f t="shared" si="12"/>
        <v>291.56534925</v>
      </c>
    </row>
    <row r="146" spans="1:17" x14ac:dyDescent="0.3">
      <c r="A146" t="s">
        <v>175</v>
      </c>
      <c r="B146" t="s">
        <v>21</v>
      </c>
      <c r="C146" t="s">
        <v>22</v>
      </c>
      <c r="D146" t="s">
        <v>17</v>
      </c>
      <c r="E146" t="s">
        <v>18</v>
      </c>
      <c r="F146" s="3">
        <v>48.573</v>
      </c>
      <c r="G146">
        <v>6</v>
      </c>
      <c r="H146" s="3">
        <f t="shared" si="13"/>
        <v>291.43799999999999</v>
      </c>
      <c r="I146" s="1">
        <v>43532</v>
      </c>
      <c r="J146" s="8">
        <v>0.71597222222222223</v>
      </c>
      <c r="K146" s="10" t="str">
        <f t="shared" si="14"/>
        <v>Mar</v>
      </c>
      <c r="L146" s="2" t="str">
        <f t="shared" si="15"/>
        <v>Fri</v>
      </c>
      <c r="M146" t="str">
        <f t="shared" si="16"/>
        <v>5 PM</v>
      </c>
      <c r="N146" t="s">
        <v>28</v>
      </c>
      <c r="O146" s="3">
        <f t="shared" si="17"/>
        <v>184.56768539999999</v>
      </c>
      <c r="P146" s="3" t="str" cm="1">
        <f t="array" ref="P146">_xlfn.IFS(E146="Health and beauty", "36.67", E146 = "Electronic accessories", "19.66", E146 = "Home and lifestyle", "50.89", E146 = "Sports and travel", "38.87", E146 = "Food and beverages", "31.24", E146 = "Fashion accessories", "47.82")</f>
        <v>36.67</v>
      </c>
      <c r="Q146" s="3">
        <f t="shared" si="12"/>
        <v>106.8703146</v>
      </c>
    </row>
    <row r="147" spans="1:17" x14ac:dyDescent="0.3">
      <c r="A147" t="s">
        <v>176</v>
      </c>
      <c r="B147" t="s">
        <v>15</v>
      </c>
      <c r="C147" t="s">
        <v>16</v>
      </c>
      <c r="D147" t="s">
        <v>17</v>
      </c>
      <c r="E147" t="s">
        <v>40</v>
      </c>
      <c r="F147" s="3">
        <v>31.647000000000002</v>
      </c>
      <c r="G147">
        <v>11</v>
      </c>
      <c r="H147" s="3">
        <f t="shared" si="13"/>
        <v>348.11700000000002</v>
      </c>
      <c r="I147" s="1">
        <v>43506</v>
      </c>
      <c r="J147" s="8">
        <v>0.51944444444444449</v>
      </c>
      <c r="K147" s="10" t="str">
        <f t="shared" si="14"/>
        <v>Feb</v>
      </c>
      <c r="L147" s="2" t="str">
        <f t="shared" si="15"/>
        <v>Sun</v>
      </c>
      <c r="M147" t="str">
        <f t="shared" si="16"/>
        <v>12 PM</v>
      </c>
      <c r="N147" t="s">
        <v>19</v>
      </c>
      <c r="O147" s="3">
        <f t="shared" si="17"/>
        <v>181.64745060000001</v>
      </c>
      <c r="P147" s="3" t="str" cm="1">
        <f t="array" ref="P147">_xlfn.IFS(E147="Health and beauty", "36.67", E147 = "Electronic accessories", "19.66", E147 = "Home and lifestyle", "50.89", E147 = "Sports and travel", "38.87", E147 = "Food and beverages", "31.24", E147 = "Fashion accessories", "47.82")</f>
        <v>47.82</v>
      </c>
      <c r="Q147" s="3">
        <f t="shared" si="12"/>
        <v>166.46954940000001</v>
      </c>
    </row>
    <row r="148" spans="1:17" x14ac:dyDescent="0.3">
      <c r="A148" t="s">
        <v>177</v>
      </c>
      <c r="B148" t="s">
        <v>21</v>
      </c>
      <c r="C148" t="s">
        <v>22</v>
      </c>
      <c r="D148" t="s">
        <v>26</v>
      </c>
      <c r="E148" t="s">
        <v>18</v>
      </c>
      <c r="F148" s="3">
        <v>69.447000000000003</v>
      </c>
      <c r="G148">
        <v>4</v>
      </c>
      <c r="H148" s="3">
        <f t="shared" si="13"/>
        <v>277.78800000000001</v>
      </c>
      <c r="I148" s="1">
        <v>43543</v>
      </c>
      <c r="J148" s="8">
        <v>0.53194444444444444</v>
      </c>
      <c r="K148" s="10" t="str">
        <f t="shared" si="14"/>
        <v>Mar</v>
      </c>
      <c r="L148" s="2" t="str">
        <f t="shared" si="15"/>
        <v>Tue</v>
      </c>
      <c r="M148" t="str">
        <f t="shared" si="16"/>
        <v>12 PM</v>
      </c>
      <c r="N148" t="s">
        <v>28</v>
      </c>
      <c r="O148" s="3">
        <f t="shared" si="17"/>
        <v>175.92314039999999</v>
      </c>
      <c r="P148" s="3" t="str" cm="1">
        <f t="array" ref="P148">_xlfn.IFS(E148="Health and beauty", "36.67", E148 = "Electronic accessories", "19.66", E148 = "Home and lifestyle", "50.89", E148 = "Sports and travel", "38.87", E148 = "Food and beverages", "31.24", E148 = "Fashion accessories", "47.82")</f>
        <v>36.67</v>
      </c>
      <c r="Q148" s="3">
        <f t="shared" si="12"/>
        <v>101.86485960000002</v>
      </c>
    </row>
    <row r="149" spans="1:17" x14ac:dyDescent="0.3">
      <c r="A149" t="s">
        <v>178</v>
      </c>
      <c r="B149" t="s">
        <v>37</v>
      </c>
      <c r="C149" t="s">
        <v>16</v>
      </c>
      <c r="D149" t="s">
        <v>26</v>
      </c>
      <c r="E149" t="s">
        <v>27</v>
      </c>
      <c r="F149" s="3">
        <v>75.453000000000003</v>
      </c>
      <c r="G149">
        <v>8</v>
      </c>
      <c r="H149" s="3">
        <f t="shared" si="13"/>
        <v>603.62400000000002</v>
      </c>
      <c r="I149" s="1">
        <v>43530</v>
      </c>
      <c r="J149" s="8">
        <v>0.62986111111111109</v>
      </c>
      <c r="K149" s="10" t="str">
        <f t="shared" si="14"/>
        <v>Mar</v>
      </c>
      <c r="L149" s="2" t="str">
        <f t="shared" si="15"/>
        <v>Wed</v>
      </c>
      <c r="M149" t="str">
        <f t="shared" si="16"/>
        <v>3 PM</v>
      </c>
      <c r="N149" t="s">
        <v>28</v>
      </c>
      <c r="O149" s="3">
        <f t="shared" si="17"/>
        <v>296.43974639999999</v>
      </c>
      <c r="P149" s="3" t="str" cm="1">
        <f t="array" ref="P149">_xlfn.IFS(E149="Health and beauty", "36.67", E149 = "Electronic accessories", "19.66", E149 = "Home and lifestyle", "50.89", E149 = "Sports and travel", "38.87", E149 = "Food and beverages", "31.24", E149 = "Fashion accessories", "47.82")</f>
        <v>50.89</v>
      </c>
      <c r="Q149" s="3">
        <f t="shared" si="12"/>
        <v>307.18425360000003</v>
      </c>
    </row>
    <row r="150" spans="1:17" x14ac:dyDescent="0.3">
      <c r="A150" t="s">
        <v>179</v>
      </c>
      <c r="B150" t="s">
        <v>15</v>
      </c>
      <c r="C150" t="s">
        <v>22</v>
      </c>
      <c r="D150" t="s">
        <v>26</v>
      </c>
      <c r="E150" t="s">
        <v>18</v>
      </c>
      <c r="F150" s="3">
        <v>34.082999999999998</v>
      </c>
      <c r="G150">
        <v>9</v>
      </c>
      <c r="H150" s="3">
        <f t="shared" si="13"/>
        <v>306.74699999999996</v>
      </c>
      <c r="I150" s="1">
        <v>43551</v>
      </c>
      <c r="J150" s="8">
        <v>0.57500000000000007</v>
      </c>
      <c r="K150" s="10" t="str">
        <f t="shared" si="14"/>
        <v>Mar</v>
      </c>
      <c r="L150" s="2" t="str">
        <f t="shared" si="15"/>
        <v>Wed</v>
      </c>
      <c r="M150" t="str">
        <f t="shared" si="16"/>
        <v>1 PM</v>
      </c>
      <c r="N150" t="s">
        <v>28</v>
      </c>
      <c r="O150" s="3">
        <f t="shared" si="17"/>
        <v>194.26287509999997</v>
      </c>
      <c r="P150" s="3" t="str" cm="1">
        <f t="array" ref="P150">_xlfn.IFS(E150="Health and beauty", "36.67", E150 = "Electronic accessories", "19.66", E150 = "Home and lifestyle", "50.89", E150 = "Sports and travel", "38.87", E150 = "Food and beverages", "31.24", E150 = "Fashion accessories", "47.82")</f>
        <v>36.67</v>
      </c>
      <c r="Q150" s="3">
        <f t="shared" si="12"/>
        <v>112.4841249</v>
      </c>
    </row>
    <row r="151" spans="1:17" x14ac:dyDescent="0.3">
      <c r="A151" t="s">
        <v>180</v>
      </c>
      <c r="B151" t="s">
        <v>37</v>
      </c>
      <c r="C151" t="s">
        <v>16</v>
      </c>
      <c r="D151" t="s">
        <v>17</v>
      </c>
      <c r="E151" t="s">
        <v>40</v>
      </c>
      <c r="F151" s="3">
        <v>96.117000000000004</v>
      </c>
      <c r="G151">
        <v>4</v>
      </c>
      <c r="H151" s="3">
        <f t="shared" si="13"/>
        <v>384.46800000000002</v>
      </c>
      <c r="I151" s="1">
        <v>43547</v>
      </c>
      <c r="J151" s="8">
        <v>0.80555555555555547</v>
      </c>
      <c r="K151" s="10" t="str">
        <f t="shared" si="14"/>
        <v>Mar</v>
      </c>
      <c r="L151" s="2" t="str">
        <f t="shared" si="15"/>
        <v>Sat</v>
      </c>
      <c r="M151" t="str">
        <f t="shared" si="16"/>
        <v>7 PM</v>
      </c>
      <c r="N151" t="s">
        <v>28</v>
      </c>
      <c r="O151" s="3">
        <f t="shared" si="17"/>
        <v>200.61540239999999</v>
      </c>
      <c r="P151" s="3" t="str" cm="1">
        <f t="array" ref="P151">_xlfn.IFS(E151="Health and beauty", "36.67", E151 = "Electronic accessories", "19.66", E151 = "Home and lifestyle", "50.89", E151 = "Sports and travel", "38.87", E151 = "Food and beverages", "31.24", E151 = "Fashion accessories", "47.82")</f>
        <v>47.82</v>
      </c>
      <c r="Q151" s="3">
        <f t="shared" si="12"/>
        <v>183.85259760000002</v>
      </c>
    </row>
    <row r="152" spans="1:17" x14ac:dyDescent="0.3">
      <c r="A152" t="s">
        <v>181</v>
      </c>
      <c r="B152" t="s">
        <v>21</v>
      </c>
      <c r="C152" t="s">
        <v>16</v>
      </c>
      <c r="D152" t="s">
        <v>26</v>
      </c>
      <c r="E152" t="s">
        <v>31</v>
      </c>
      <c r="F152" s="3">
        <v>36.287999999999997</v>
      </c>
      <c r="G152">
        <v>7</v>
      </c>
      <c r="H152" s="3">
        <f t="shared" si="13"/>
        <v>254.01599999999996</v>
      </c>
      <c r="I152" s="1">
        <v>43535</v>
      </c>
      <c r="J152" s="8">
        <v>0.67152777777777783</v>
      </c>
      <c r="K152" s="10" t="str">
        <f t="shared" si="14"/>
        <v>Mar</v>
      </c>
      <c r="L152" s="2" t="str">
        <f t="shared" si="15"/>
        <v>Mon</v>
      </c>
      <c r="M152" t="str">
        <f t="shared" si="16"/>
        <v>4 PM</v>
      </c>
      <c r="N152" t="s">
        <v>28</v>
      </c>
      <c r="O152" s="3">
        <f t="shared" si="17"/>
        <v>155.27998079999998</v>
      </c>
      <c r="P152" s="3" t="str" cm="1">
        <f t="array" ref="P152">_xlfn.IFS(E152="Health and beauty", "36.67", E152 = "Electronic accessories", "19.66", E152 = "Home and lifestyle", "50.89", E152 = "Sports and travel", "38.87", E152 = "Food and beverages", "31.24", E152 = "Fashion accessories", "47.82")</f>
        <v>38.87</v>
      </c>
      <c r="Q152" s="3">
        <f t="shared" si="12"/>
        <v>98.736019199999987</v>
      </c>
    </row>
    <row r="153" spans="1:17" x14ac:dyDescent="0.3">
      <c r="A153" t="s">
        <v>182</v>
      </c>
      <c r="B153" t="s">
        <v>15</v>
      </c>
      <c r="C153" t="s">
        <v>22</v>
      </c>
      <c r="D153" t="s">
        <v>26</v>
      </c>
      <c r="E153" t="s">
        <v>40</v>
      </c>
      <c r="F153" s="3">
        <v>87.402000000000001</v>
      </c>
      <c r="G153">
        <v>10</v>
      </c>
      <c r="H153" s="3">
        <f t="shared" si="13"/>
        <v>874.02</v>
      </c>
      <c r="I153" s="1">
        <v>43494</v>
      </c>
      <c r="J153" s="8">
        <v>0.49722222222222223</v>
      </c>
      <c r="K153" s="10" t="str">
        <f t="shared" si="14"/>
        <v>Jan</v>
      </c>
      <c r="L153" s="2" t="str">
        <f t="shared" si="15"/>
        <v>Tue</v>
      </c>
      <c r="M153" t="str">
        <f t="shared" si="16"/>
        <v>11 AM</v>
      </c>
      <c r="N153" t="s">
        <v>28</v>
      </c>
      <c r="O153" s="3">
        <f t="shared" si="17"/>
        <v>456.06363599999997</v>
      </c>
      <c r="P153" s="3" t="str" cm="1">
        <f t="array" ref="P153">_xlfn.IFS(E153="Health and beauty", "36.67", E153 = "Electronic accessories", "19.66", E153 = "Home and lifestyle", "50.89", E153 = "Sports and travel", "38.87", E153 = "Food and beverages", "31.24", E153 = "Fashion accessories", "47.82")</f>
        <v>47.82</v>
      </c>
      <c r="Q153" s="3">
        <f t="shared" si="12"/>
        <v>417.95636400000001</v>
      </c>
    </row>
    <row r="154" spans="1:17" x14ac:dyDescent="0.3">
      <c r="A154" t="s">
        <v>183</v>
      </c>
      <c r="B154" t="s">
        <v>21</v>
      </c>
      <c r="C154" t="s">
        <v>22</v>
      </c>
      <c r="D154" t="s">
        <v>17</v>
      </c>
      <c r="E154" t="s">
        <v>38</v>
      </c>
      <c r="F154" s="3">
        <v>17.303999999999998</v>
      </c>
      <c r="G154">
        <v>6</v>
      </c>
      <c r="H154" s="3">
        <f t="shared" si="13"/>
        <v>103.82399999999998</v>
      </c>
      <c r="I154" s="1">
        <v>43503</v>
      </c>
      <c r="J154" s="8">
        <v>0.76597222222222217</v>
      </c>
      <c r="K154" s="10" t="str">
        <f t="shared" si="14"/>
        <v>Feb</v>
      </c>
      <c r="L154" s="2" t="str">
        <f t="shared" si="15"/>
        <v>Thu</v>
      </c>
      <c r="M154" t="str">
        <f t="shared" si="16"/>
        <v>6 PM</v>
      </c>
      <c r="N154" t="s">
        <v>19</v>
      </c>
      <c r="O154" s="3">
        <f t="shared" si="17"/>
        <v>71.389382399999988</v>
      </c>
      <c r="P154" s="3" t="str" cm="1">
        <f t="array" ref="P154">_xlfn.IFS(E154="Health and beauty", "36.67", E154 = "Electronic accessories", "19.66", E154 = "Home and lifestyle", "50.89", E154 = "Sports and travel", "38.87", E154 = "Food and beverages", "31.24", E154 = "Fashion accessories", "47.82")</f>
        <v>31.24</v>
      </c>
      <c r="Q154" s="3">
        <f t="shared" si="12"/>
        <v>32.434617599999996</v>
      </c>
    </row>
    <row r="155" spans="1:17" x14ac:dyDescent="0.3">
      <c r="A155" t="s">
        <v>184</v>
      </c>
      <c r="B155" t="s">
        <v>21</v>
      </c>
      <c r="C155" t="s">
        <v>22</v>
      </c>
      <c r="D155" t="s">
        <v>17</v>
      </c>
      <c r="E155" t="s">
        <v>31</v>
      </c>
      <c r="F155" s="3">
        <v>85.018500000000003</v>
      </c>
      <c r="G155">
        <v>8</v>
      </c>
      <c r="H155" s="3">
        <f t="shared" si="13"/>
        <v>680.14800000000002</v>
      </c>
      <c r="I155" s="1">
        <v>43493</v>
      </c>
      <c r="J155" s="8">
        <v>0.54513888888888895</v>
      </c>
      <c r="K155" s="10" t="str">
        <f t="shared" si="14"/>
        <v>Jan</v>
      </c>
      <c r="L155" s="2" t="str">
        <f t="shared" si="15"/>
        <v>Mon</v>
      </c>
      <c r="M155" t="str">
        <f t="shared" si="16"/>
        <v>1 PM</v>
      </c>
      <c r="N155" t="s">
        <v>24</v>
      </c>
      <c r="O155" s="3">
        <f t="shared" si="17"/>
        <v>415.77447240000004</v>
      </c>
      <c r="P155" s="3" t="str" cm="1">
        <f t="array" ref="P155">_xlfn.IFS(E155="Health and beauty", "36.67", E155 = "Electronic accessories", "19.66", E155 = "Home and lifestyle", "50.89", E155 = "Sports and travel", "38.87", E155 = "Food and beverages", "31.24", E155 = "Fashion accessories", "47.82")</f>
        <v>38.87</v>
      </c>
      <c r="Q155" s="3">
        <f t="shared" si="12"/>
        <v>264.37352759999999</v>
      </c>
    </row>
    <row r="156" spans="1:17" x14ac:dyDescent="0.3">
      <c r="A156" t="s">
        <v>185</v>
      </c>
      <c r="B156" t="s">
        <v>15</v>
      </c>
      <c r="C156" t="s">
        <v>16</v>
      </c>
      <c r="D156" t="s">
        <v>26</v>
      </c>
      <c r="E156" t="s">
        <v>38</v>
      </c>
      <c r="F156" s="3">
        <v>96.904499999999999</v>
      </c>
      <c r="G156">
        <v>6</v>
      </c>
      <c r="H156" s="3">
        <f t="shared" si="13"/>
        <v>581.42700000000002</v>
      </c>
      <c r="I156" s="1">
        <v>43516</v>
      </c>
      <c r="J156" s="8">
        <v>0.66319444444444442</v>
      </c>
      <c r="K156" s="10" t="str">
        <f t="shared" si="14"/>
        <v>Feb</v>
      </c>
      <c r="L156" s="2" t="str">
        <f t="shared" si="15"/>
        <v>Wed</v>
      </c>
      <c r="M156" t="str">
        <f t="shared" si="16"/>
        <v>3 PM</v>
      </c>
      <c r="N156" t="s">
        <v>28</v>
      </c>
      <c r="O156" s="3">
        <f t="shared" si="17"/>
        <v>399.78920519999997</v>
      </c>
      <c r="P156" s="3" t="str" cm="1">
        <f t="array" ref="P156">_xlfn.IFS(E156="Health and beauty", "36.67", E156 = "Electronic accessories", "19.66", E156 = "Home and lifestyle", "50.89", E156 = "Sports and travel", "38.87", E156 = "Food and beverages", "31.24", E156 = "Fashion accessories", "47.82")</f>
        <v>31.24</v>
      </c>
      <c r="Q156" s="3">
        <f t="shared" si="12"/>
        <v>181.63779480000002</v>
      </c>
    </row>
    <row r="157" spans="1:17" x14ac:dyDescent="0.3">
      <c r="A157" t="s">
        <v>186</v>
      </c>
      <c r="B157" t="s">
        <v>37</v>
      </c>
      <c r="C157" t="s">
        <v>16</v>
      </c>
      <c r="D157" t="s">
        <v>26</v>
      </c>
      <c r="E157" t="s">
        <v>23</v>
      </c>
      <c r="F157" s="3">
        <v>75.778499999999994</v>
      </c>
      <c r="G157">
        <v>1</v>
      </c>
      <c r="H157" s="3">
        <f t="shared" si="13"/>
        <v>75.778499999999994</v>
      </c>
      <c r="I157" s="1">
        <v>43469</v>
      </c>
      <c r="J157" s="8">
        <v>0.81944444444444453</v>
      </c>
      <c r="K157" s="10" t="str">
        <f t="shared" si="14"/>
        <v>Jan</v>
      </c>
      <c r="L157" s="2" t="str">
        <f t="shared" si="15"/>
        <v>Fri</v>
      </c>
      <c r="M157" t="str">
        <f t="shared" si="16"/>
        <v>7 PM</v>
      </c>
      <c r="N157" t="s">
        <v>24</v>
      </c>
      <c r="O157" s="3">
        <f t="shared" si="17"/>
        <v>60.880446899999995</v>
      </c>
      <c r="P157" s="3" t="str" cm="1">
        <f t="array" ref="P157">_xlfn.IFS(E157="Health and beauty", "36.67", E157 = "Electronic accessories", "19.66", E157 = "Home and lifestyle", "50.89", E157 = "Sports and travel", "38.87", E157 = "Food and beverages", "31.24", E157 = "Fashion accessories", "47.82")</f>
        <v>19.66</v>
      </c>
      <c r="Q157" s="3">
        <f t="shared" si="12"/>
        <v>14.898053099999998</v>
      </c>
    </row>
    <row r="158" spans="1:17" x14ac:dyDescent="0.3">
      <c r="A158" t="s">
        <v>187</v>
      </c>
      <c r="B158" t="s">
        <v>37</v>
      </c>
      <c r="C158" t="s">
        <v>22</v>
      </c>
      <c r="D158" t="s">
        <v>26</v>
      </c>
      <c r="E158" t="s">
        <v>27</v>
      </c>
      <c r="F158" s="3">
        <v>52.794000000000004</v>
      </c>
      <c r="G158">
        <v>5</v>
      </c>
      <c r="H158" s="3">
        <f t="shared" si="13"/>
        <v>263.97000000000003</v>
      </c>
      <c r="I158" s="1">
        <v>43531</v>
      </c>
      <c r="J158" s="8">
        <v>0.58194444444444449</v>
      </c>
      <c r="K158" s="10" t="str">
        <f t="shared" si="14"/>
        <v>Mar</v>
      </c>
      <c r="L158" s="2" t="str">
        <f t="shared" si="15"/>
        <v>Thu</v>
      </c>
      <c r="M158" t="str">
        <f t="shared" si="16"/>
        <v>1 PM</v>
      </c>
      <c r="N158" t="s">
        <v>19</v>
      </c>
      <c r="O158" s="3">
        <f t="shared" si="17"/>
        <v>129.63566700000001</v>
      </c>
      <c r="P158" s="3" t="str" cm="1">
        <f t="array" ref="P158">_xlfn.IFS(E158="Health and beauty", "36.67", E158 = "Electronic accessories", "19.66", E158 = "Home and lifestyle", "50.89", E158 = "Sports and travel", "38.87", E158 = "Food and beverages", "31.24", E158 = "Fashion accessories", "47.82")</f>
        <v>50.89</v>
      </c>
      <c r="Q158" s="3">
        <f t="shared" si="12"/>
        <v>134.33433300000002</v>
      </c>
    </row>
    <row r="159" spans="1:17" x14ac:dyDescent="0.3">
      <c r="A159" t="s">
        <v>188</v>
      </c>
      <c r="B159" t="s">
        <v>37</v>
      </c>
      <c r="C159" t="s">
        <v>16</v>
      </c>
      <c r="D159" t="s">
        <v>26</v>
      </c>
      <c r="E159" t="s">
        <v>18</v>
      </c>
      <c r="F159" s="3">
        <v>102.081</v>
      </c>
      <c r="G159">
        <v>9</v>
      </c>
      <c r="H159" s="3">
        <f t="shared" si="13"/>
        <v>918.72900000000004</v>
      </c>
      <c r="I159" s="1">
        <v>43554</v>
      </c>
      <c r="J159" s="8">
        <v>0.61319444444444449</v>
      </c>
      <c r="K159" s="10" t="str">
        <f t="shared" si="14"/>
        <v>Mar</v>
      </c>
      <c r="L159" s="2" t="str">
        <f t="shared" si="15"/>
        <v>Sat</v>
      </c>
      <c r="M159" t="str">
        <f t="shared" si="16"/>
        <v>2 PM</v>
      </c>
      <c r="N159" t="s">
        <v>19</v>
      </c>
      <c r="O159" s="3">
        <f t="shared" si="17"/>
        <v>581.83107569999993</v>
      </c>
      <c r="P159" s="3" t="str" cm="1">
        <f t="array" ref="P159">_xlfn.IFS(E159="Health and beauty", "36.67", E159 = "Electronic accessories", "19.66", E159 = "Home and lifestyle", "50.89", E159 = "Sports and travel", "38.87", E159 = "Food and beverages", "31.24", E159 = "Fashion accessories", "47.82")</f>
        <v>36.67</v>
      </c>
      <c r="Q159" s="3">
        <f t="shared" si="12"/>
        <v>336.89792430000006</v>
      </c>
    </row>
    <row r="160" spans="1:17" x14ac:dyDescent="0.3">
      <c r="A160" t="s">
        <v>189</v>
      </c>
      <c r="B160" t="s">
        <v>37</v>
      </c>
      <c r="C160" t="s">
        <v>22</v>
      </c>
      <c r="D160" t="s">
        <v>26</v>
      </c>
      <c r="E160" t="s">
        <v>31</v>
      </c>
      <c r="F160" s="3">
        <v>98.0595</v>
      </c>
      <c r="G160">
        <v>6</v>
      </c>
      <c r="H160" s="3">
        <f t="shared" si="13"/>
        <v>588.35699999999997</v>
      </c>
      <c r="I160" s="1">
        <v>43551</v>
      </c>
      <c r="J160" s="8">
        <v>0.8041666666666667</v>
      </c>
      <c r="K160" s="10" t="str">
        <f t="shared" si="14"/>
        <v>Mar</v>
      </c>
      <c r="L160" s="2" t="str">
        <f t="shared" si="15"/>
        <v>Wed</v>
      </c>
      <c r="M160" t="str">
        <f t="shared" si="16"/>
        <v>7 PM</v>
      </c>
      <c r="N160" t="s">
        <v>19</v>
      </c>
      <c r="O160" s="3">
        <f t="shared" si="17"/>
        <v>359.66263409999999</v>
      </c>
      <c r="P160" s="3" t="str" cm="1">
        <f t="array" ref="P160">_xlfn.IFS(E160="Health and beauty", "36.67", E160 = "Electronic accessories", "19.66", E160 = "Home and lifestyle", "50.89", E160 = "Sports and travel", "38.87", E160 = "Food and beverages", "31.24", E160 = "Fashion accessories", "47.82")</f>
        <v>38.87</v>
      </c>
      <c r="Q160" s="3">
        <f t="shared" si="12"/>
        <v>228.69436589999998</v>
      </c>
    </row>
    <row r="161" spans="1:17" x14ac:dyDescent="0.3">
      <c r="A161" t="s">
        <v>190</v>
      </c>
      <c r="B161" t="s">
        <v>21</v>
      </c>
      <c r="C161" t="s">
        <v>22</v>
      </c>
      <c r="D161" t="s">
        <v>17</v>
      </c>
      <c r="E161" t="s">
        <v>38</v>
      </c>
      <c r="F161" s="3">
        <v>45.338999999999999</v>
      </c>
      <c r="G161">
        <v>8</v>
      </c>
      <c r="H161" s="3">
        <f t="shared" si="13"/>
        <v>362.71199999999999</v>
      </c>
      <c r="I161" s="1">
        <v>43484</v>
      </c>
      <c r="J161" s="8">
        <v>0.81874999999999998</v>
      </c>
      <c r="K161" s="10" t="str">
        <f t="shared" si="14"/>
        <v>Jan</v>
      </c>
      <c r="L161" s="2" t="str">
        <f t="shared" si="15"/>
        <v>Sat</v>
      </c>
      <c r="M161" t="str">
        <f t="shared" si="16"/>
        <v>7 PM</v>
      </c>
      <c r="N161" t="s">
        <v>28</v>
      </c>
      <c r="O161" s="3">
        <f t="shared" si="17"/>
        <v>249.40077120000001</v>
      </c>
      <c r="P161" s="3" t="str" cm="1">
        <f t="array" ref="P161">_xlfn.IFS(E161="Health and beauty", "36.67", E161 = "Electronic accessories", "19.66", E161 = "Home and lifestyle", "50.89", E161 = "Sports and travel", "38.87", E161 = "Food and beverages", "31.24", E161 = "Fashion accessories", "47.82")</f>
        <v>31.24</v>
      </c>
      <c r="Q161" s="3">
        <f t="shared" si="12"/>
        <v>113.31122879999999</v>
      </c>
    </row>
    <row r="162" spans="1:17" x14ac:dyDescent="0.3">
      <c r="A162" t="s">
        <v>191</v>
      </c>
      <c r="B162" t="s">
        <v>15</v>
      </c>
      <c r="C162" t="s">
        <v>22</v>
      </c>
      <c r="D162" t="s">
        <v>26</v>
      </c>
      <c r="E162" t="s">
        <v>31</v>
      </c>
      <c r="F162" s="3">
        <v>66.874499999999998</v>
      </c>
      <c r="G162">
        <v>2</v>
      </c>
      <c r="H162" s="3">
        <f t="shared" si="13"/>
        <v>133.749</v>
      </c>
      <c r="I162" s="1">
        <v>43521</v>
      </c>
      <c r="J162" s="8">
        <v>0.68125000000000002</v>
      </c>
      <c r="K162" s="10" t="str">
        <f t="shared" si="14"/>
        <v>Feb</v>
      </c>
      <c r="L162" s="2" t="str">
        <f t="shared" si="15"/>
        <v>Mon</v>
      </c>
      <c r="M162" t="str">
        <f t="shared" si="16"/>
        <v>4 PM</v>
      </c>
      <c r="N162" t="s">
        <v>24</v>
      </c>
      <c r="O162" s="3">
        <f t="shared" si="17"/>
        <v>81.760763699999998</v>
      </c>
      <c r="P162" s="3" t="str" cm="1">
        <f t="array" ref="P162">_xlfn.IFS(E162="Health and beauty", "36.67", E162 = "Electronic accessories", "19.66", E162 = "Home and lifestyle", "50.89", E162 = "Sports and travel", "38.87", E162 = "Food and beverages", "31.24", E162 = "Fashion accessories", "47.82")</f>
        <v>38.87</v>
      </c>
      <c r="Q162" s="3">
        <f t="shared" si="12"/>
        <v>51.988236299999997</v>
      </c>
    </row>
    <row r="163" spans="1:17" x14ac:dyDescent="0.3">
      <c r="A163" t="s">
        <v>192</v>
      </c>
      <c r="B163" t="s">
        <v>15</v>
      </c>
      <c r="C163" t="s">
        <v>22</v>
      </c>
      <c r="D163" t="s">
        <v>26</v>
      </c>
      <c r="E163" t="s">
        <v>38</v>
      </c>
      <c r="F163" s="3">
        <v>48.079500000000003</v>
      </c>
      <c r="G163">
        <v>8</v>
      </c>
      <c r="H163" s="3">
        <f t="shared" si="13"/>
        <v>384.63600000000002</v>
      </c>
      <c r="I163" s="1">
        <v>43537</v>
      </c>
      <c r="J163" s="8">
        <v>0.8222222222222223</v>
      </c>
      <c r="K163" s="10" t="str">
        <f t="shared" si="14"/>
        <v>Mar</v>
      </c>
      <c r="L163" s="2" t="str">
        <f t="shared" si="15"/>
        <v>Wed</v>
      </c>
      <c r="M163" t="str">
        <f t="shared" si="16"/>
        <v>7 PM</v>
      </c>
      <c r="N163" t="s">
        <v>28</v>
      </c>
      <c r="O163" s="3">
        <f t="shared" si="17"/>
        <v>264.47571360000001</v>
      </c>
      <c r="P163" s="3" t="str" cm="1">
        <f t="array" ref="P163">_xlfn.IFS(E163="Health and beauty", "36.67", E163 = "Electronic accessories", "19.66", E163 = "Home and lifestyle", "50.89", E163 = "Sports and travel", "38.87", E163 = "Food and beverages", "31.24", E163 = "Fashion accessories", "47.82")</f>
        <v>31.24</v>
      </c>
      <c r="Q163" s="3">
        <f t="shared" si="12"/>
        <v>120.16028640000002</v>
      </c>
    </row>
    <row r="164" spans="1:17" x14ac:dyDescent="0.3">
      <c r="A164" t="s">
        <v>193</v>
      </c>
      <c r="B164" t="s">
        <v>21</v>
      </c>
      <c r="C164" t="s">
        <v>22</v>
      </c>
      <c r="D164" t="s">
        <v>26</v>
      </c>
      <c r="E164" t="s">
        <v>31</v>
      </c>
      <c r="F164" s="3">
        <v>80.22</v>
      </c>
      <c r="G164">
        <v>2</v>
      </c>
      <c r="H164" s="3">
        <f t="shared" si="13"/>
        <v>160.44</v>
      </c>
      <c r="I164" s="1">
        <v>43495</v>
      </c>
      <c r="J164" s="8">
        <v>0.8208333333333333</v>
      </c>
      <c r="K164" s="10" t="str">
        <f t="shared" si="14"/>
        <v>Jan</v>
      </c>
      <c r="L164" s="2" t="str">
        <f t="shared" si="15"/>
        <v>Wed</v>
      </c>
      <c r="M164" t="str">
        <f t="shared" si="16"/>
        <v>7 PM</v>
      </c>
      <c r="N164" t="s">
        <v>19</v>
      </c>
      <c r="O164" s="3">
        <f t="shared" si="17"/>
        <v>98.076971999999998</v>
      </c>
      <c r="P164" s="3" t="str" cm="1">
        <f t="array" ref="P164">_xlfn.IFS(E164="Health and beauty", "36.67", E164 = "Electronic accessories", "19.66", E164 = "Home and lifestyle", "50.89", E164 = "Sports and travel", "38.87", E164 = "Food and beverages", "31.24", E164 = "Fashion accessories", "47.82")</f>
        <v>38.87</v>
      </c>
      <c r="Q164" s="3">
        <f t="shared" si="12"/>
        <v>62.363028</v>
      </c>
    </row>
    <row r="165" spans="1:17" x14ac:dyDescent="0.3">
      <c r="A165" t="s">
        <v>194</v>
      </c>
      <c r="B165" t="s">
        <v>37</v>
      </c>
      <c r="C165" t="s">
        <v>22</v>
      </c>
      <c r="D165" t="s">
        <v>26</v>
      </c>
      <c r="E165" t="s">
        <v>38</v>
      </c>
      <c r="F165" s="3">
        <v>41.894999999999996</v>
      </c>
      <c r="G165">
        <v>10</v>
      </c>
      <c r="H165" s="3">
        <f t="shared" si="13"/>
        <v>418.94999999999993</v>
      </c>
      <c r="I165" s="1">
        <v>43516</v>
      </c>
      <c r="J165" s="8">
        <v>0.64166666666666672</v>
      </c>
      <c r="K165" s="10" t="str">
        <f t="shared" si="14"/>
        <v>Feb</v>
      </c>
      <c r="L165" s="2" t="str">
        <f t="shared" si="15"/>
        <v>Wed</v>
      </c>
      <c r="M165" t="str">
        <f t="shared" si="16"/>
        <v>3 PM</v>
      </c>
      <c r="N165" t="s">
        <v>28</v>
      </c>
      <c r="O165" s="3">
        <f t="shared" si="17"/>
        <v>288.07001999999994</v>
      </c>
      <c r="P165" s="3" t="str" cm="1">
        <f t="array" ref="P165">_xlfn.IFS(E165="Health and beauty", "36.67", E165 = "Electronic accessories", "19.66", E165 = "Home and lifestyle", "50.89", E165 = "Sports and travel", "38.87", E165 = "Food and beverages", "31.24", E165 = "Fashion accessories", "47.82")</f>
        <v>31.24</v>
      </c>
      <c r="Q165" s="3">
        <f t="shared" si="12"/>
        <v>130.87997999999999</v>
      </c>
    </row>
    <row r="166" spans="1:17" x14ac:dyDescent="0.3">
      <c r="A166" t="s">
        <v>195</v>
      </c>
      <c r="B166" t="s">
        <v>37</v>
      </c>
      <c r="C166" t="s">
        <v>16</v>
      </c>
      <c r="D166" t="s">
        <v>26</v>
      </c>
      <c r="E166" t="s">
        <v>18</v>
      </c>
      <c r="F166" s="3">
        <v>44.698500000000003</v>
      </c>
      <c r="G166">
        <v>8</v>
      </c>
      <c r="H166" s="3">
        <f t="shared" si="13"/>
        <v>357.58800000000002</v>
      </c>
      <c r="I166" s="1">
        <v>43521</v>
      </c>
      <c r="J166" s="8">
        <v>0.59166666666666667</v>
      </c>
      <c r="K166" s="10" t="str">
        <f t="shared" si="14"/>
        <v>Feb</v>
      </c>
      <c r="L166" s="2" t="str">
        <f t="shared" si="15"/>
        <v>Mon</v>
      </c>
      <c r="M166" t="str">
        <f t="shared" si="16"/>
        <v>2 PM</v>
      </c>
      <c r="N166" t="s">
        <v>19</v>
      </c>
      <c r="O166" s="3">
        <f t="shared" si="17"/>
        <v>226.46048039999999</v>
      </c>
      <c r="P166" s="3" t="str" cm="1">
        <f t="array" ref="P166">_xlfn.IFS(E166="Health and beauty", "36.67", E166 = "Electronic accessories", "19.66", E166 = "Home and lifestyle", "50.89", E166 = "Sports and travel", "38.87", E166 = "Food and beverages", "31.24", E166 = "Fashion accessories", "47.82")</f>
        <v>36.67</v>
      </c>
      <c r="Q166" s="3">
        <f t="shared" si="12"/>
        <v>131.12751960000003</v>
      </c>
    </row>
    <row r="167" spans="1:17" x14ac:dyDescent="0.3">
      <c r="A167" t="s">
        <v>196</v>
      </c>
      <c r="B167" t="s">
        <v>21</v>
      </c>
      <c r="C167" t="s">
        <v>22</v>
      </c>
      <c r="D167" t="s">
        <v>26</v>
      </c>
      <c r="E167" t="s">
        <v>27</v>
      </c>
      <c r="F167" s="3">
        <v>100.35900000000001</v>
      </c>
      <c r="G167">
        <v>10</v>
      </c>
      <c r="H167" s="3">
        <f t="shared" si="13"/>
        <v>1003.5900000000001</v>
      </c>
      <c r="I167" s="1">
        <v>43481</v>
      </c>
      <c r="J167" s="8">
        <v>0.56388888888888888</v>
      </c>
      <c r="K167" s="10" t="str">
        <f t="shared" si="14"/>
        <v>Jan</v>
      </c>
      <c r="L167" s="2" t="str">
        <f t="shared" si="15"/>
        <v>Wed</v>
      </c>
      <c r="M167" t="str">
        <f t="shared" si="16"/>
        <v>1 PM</v>
      </c>
      <c r="N167" t="s">
        <v>24</v>
      </c>
      <c r="O167" s="3">
        <f t="shared" si="17"/>
        <v>492.86304900000005</v>
      </c>
      <c r="P167" s="3" t="str" cm="1">
        <f t="array" ref="P167">_xlfn.IFS(E167="Health and beauty", "36.67", E167 = "Electronic accessories", "19.66", E167 = "Home and lifestyle", "50.89", E167 = "Sports and travel", "38.87", E167 = "Food and beverages", "31.24", E167 = "Fashion accessories", "47.82")</f>
        <v>50.89</v>
      </c>
      <c r="Q167" s="3">
        <f t="shared" si="12"/>
        <v>510.7269510000001</v>
      </c>
    </row>
    <row r="168" spans="1:17" x14ac:dyDescent="0.3">
      <c r="A168" t="s">
        <v>197</v>
      </c>
      <c r="B168" t="s">
        <v>15</v>
      </c>
      <c r="C168" t="s">
        <v>22</v>
      </c>
      <c r="D168" t="s">
        <v>26</v>
      </c>
      <c r="E168" t="s">
        <v>40</v>
      </c>
      <c r="F168" s="3">
        <v>103.929</v>
      </c>
      <c r="G168">
        <v>11</v>
      </c>
      <c r="H168" s="3">
        <f t="shared" si="13"/>
        <v>1143.2190000000001</v>
      </c>
      <c r="I168" s="1">
        <v>43504</v>
      </c>
      <c r="J168" s="8">
        <v>0.68055555555555547</v>
      </c>
      <c r="K168" s="10" t="str">
        <f t="shared" si="14"/>
        <v>Feb</v>
      </c>
      <c r="L168" s="2" t="str">
        <f t="shared" si="15"/>
        <v>Fri</v>
      </c>
      <c r="M168" t="str">
        <f t="shared" si="16"/>
        <v>4 PM</v>
      </c>
      <c r="N168" t="s">
        <v>28</v>
      </c>
      <c r="O168" s="3">
        <f t="shared" si="17"/>
        <v>596.5316742</v>
      </c>
      <c r="P168" s="3" t="str" cm="1">
        <f t="array" ref="P168">_xlfn.IFS(E168="Health and beauty", "36.67", E168 = "Electronic accessories", "19.66", E168 = "Home and lifestyle", "50.89", E168 = "Sports and travel", "38.87", E168 = "Food and beverages", "31.24", E168 = "Fashion accessories", "47.82")</f>
        <v>47.82</v>
      </c>
      <c r="Q168" s="3">
        <f t="shared" si="12"/>
        <v>546.68732580000005</v>
      </c>
    </row>
    <row r="169" spans="1:17" x14ac:dyDescent="0.3">
      <c r="A169" t="s">
        <v>198</v>
      </c>
      <c r="B169" t="s">
        <v>15</v>
      </c>
      <c r="C169" t="s">
        <v>22</v>
      </c>
      <c r="D169" t="s">
        <v>26</v>
      </c>
      <c r="E169" t="s">
        <v>38</v>
      </c>
      <c r="F169" s="3">
        <v>53.844000000000001</v>
      </c>
      <c r="G169">
        <v>7</v>
      </c>
      <c r="H169" s="3">
        <f t="shared" si="13"/>
        <v>376.90800000000002</v>
      </c>
      <c r="I169" s="1">
        <v>43484</v>
      </c>
      <c r="J169" s="8">
        <v>0.68819444444444444</v>
      </c>
      <c r="K169" s="10" t="str">
        <f t="shared" si="14"/>
        <v>Jan</v>
      </c>
      <c r="L169" s="2" t="str">
        <f t="shared" si="15"/>
        <v>Sat</v>
      </c>
      <c r="M169" t="str">
        <f t="shared" si="16"/>
        <v>4 PM</v>
      </c>
      <c r="N169" t="s">
        <v>24</v>
      </c>
      <c r="O169" s="3">
        <f t="shared" si="17"/>
        <v>259.16194080000002</v>
      </c>
      <c r="P169" s="3" t="str" cm="1">
        <f t="array" ref="P169">_xlfn.IFS(E169="Health and beauty", "36.67", E169 = "Electronic accessories", "19.66", E169 = "Home and lifestyle", "50.89", E169 = "Sports and travel", "38.87", E169 = "Food and beverages", "31.24", E169 = "Fashion accessories", "47.82")</f>
        <v>31.24</v>
      </c>
      <c r="Q169" s="3">
        <f t="shared" si="12"/>
        <v>117.7460592</v>
      </c>
    </row>
    <row r="170" spans="1:17" x14ac:dyDescent="0.3">
      <c r="A170" t="s">
        <v>199</v>
      </c>
      <c r="B170" t="s">
        <v>15</v>
      </c>
      <c r="C170" t="s">
        <v>16</v>
      </c>
      <c r="D170" t="s">
        <v>26</v>
      </c>
      <c r="E170" t="s">
        <v>31</v>
      </c>
      <c r="F170" s="3">
        <v>72.995999999999995</v>
      </c>
      <c r="G170">
        <v>8</v>
      </c>
      <c r="H170" s="3">
        <f t="shared" si="13"/>
        <v>583.96799999999996</v>
      </c>
      <c r="I170" s="1">
        <v>43497</v>
      </c>
      <c r="J170" s="8">
        <v>0.63194444444444442</v>
      </c>
      <c r="K170" s="10" t="str">
        <f t="shared" si="14"/>
        <v>Feb</v>
      </c>
      <c r="L170" s="2" t="str">
        <f t="shared" si="15"/>
        <v>Fri</v>
      </c>
      <c r="M170" t="str">
        <f t="shared" si="16"/>
        <v>3 PM</v>
      </c>
      <c r="N170" t="s">
        <v>28</v>
      </c>
      <c r="O170" s="3">
        <f t="shared" si="17"/>
        <v>356.9796384</v>
      </c>
      <c r="P170" s="3" t="str" cm="1">
        <f t="array" ref="P170">_xlfn.IFS(E170="Health and beauty", "36.67", E170 = "Electronic accessories", "19.66", E170 = "Home and lifestyle", "50.89", E170 = "Sports and travel", "38.87", E170 = "Food and beverages", "31.24", E170 = "Fashion accessories", "47.82")</f>
        <v>38.87</v>
      </c>
      <c r="Q170" s="3">
        <f t="shared" si="12"/>
        <v>226.98836159999999</v>
      </c>
    </row>
    <row r="171" spans="1:17" x14ac:dyDescent="0.3">
      <c r="A171" t="s">
        <v>200</v>
      </c>
      <c r="B171" t="s">
        <v>15</v>
      </c>
      <c r="C171" t="s">
        <v>22</v>
      </c>
      <c r="D171" t="s">
        <v>26</v>
      </c>
      <c r="E171" t="s">
        <v>18</v>
      </c>
      <c r="F171" s="3">
        <v>73.510500000000008</v>
      </c>
      <c r="G171">
        <v>6</v>
      </c>
      <c r="H171" s="3">
        <f t="shared" si="13"/>
        <v>441.06300000000005</v>
      </c>
      <c r="I171" s="1">
        <v>43468</v>
      </c>
      <c r="J171" s="8">
        <v>0.48333333333333334</v>
      </c>
      <c r="K171" s="10" t="str">
        <f t="shared" si="14"/>
        <v>Jan</v>
      </c>
      <c r="L171" s="2" t="str">
        <f t="shared" si="15"/>
        <v>Thu</v>
      </c>
      <c r="M171" t="str">
        <f t="shared" si="16"/>
        <v>11 AM</v>
      </c>
      <c r="N171" t="s">
        <v>19</v>
      </c>
      <c r="O171" s="3">
        <f t="shared" si="17"/>
        <v>279.32519790000003</v>
      </c>
      <c r="P171" s="3" t="str" cm="1">
        <f t="array" ref="P171">_xlfn.IFS(E171="Health and beauty", "36.67", E171 = "Electronic accessories", "19.66", E171 = "Home and lifestyle", "50.89", E171 = "Sports and travel", "38.87", E171 = "Food and beverages", "31.24", E171 = "Fashion accessories", "47.82")</f>
        <v>36.67</v>
      </c>
      <c r="Q171" s="3">
        <f t="shared" si="12"/>
        <v>161.73780210000004</v>
      </c>
    </row>
    <row r="172" spans="1:17" x14ac:dyDescent="0.3">
      <c r="A172" t="s">
        <v>201</v>
      </c>
      <c r="B172" t="s">
        <v>37</v>
      </c>
      <c r="C172" t="s">
        <v>16</v>
      </c>
      <c r="D172" t="s">
        <v>26</v>
      </c>
      <c r="E172" t="s">
        <v>38</v>
      </c>
      <c r="F172" s="3">
        <v>84.052499999999995</v>
      </c>
      <c r="G172">
        <v>5</v>
      </c>
      <c r="H172" s="3">
        <f t="shared" si="13"/>
        <v>420.26249999999999</v>
      </c>
      <c r="I172" s="1">
        <v>43491</v>
      </c>
      <c r="J172" s="8">
        <v>0.53125</v>
      </c>
      <c r="K172" s="10" t="str">
        <f t="shared" si="14"/>
        <v>Jan</v>
      </c>
      <c r="L172" s="2" t="str">
        <f t="shared" si="15"/>
        <v>Sat</v>
      </c>
      <c r="M172" t="str">
        <f t="shared" si="16"/>
        <v>12 PM</v>
      </c>
      <c r="N172" t="s">
        <v>28</v>
      </c>
      <c r="O172" s="3">
        <f t="shared" si="17"/>
        <v>288.97249499999998</v>
      </c>
      <c r="P172" s="3" t="str" cm="1">
        <f t="array" ref="P172">_xlfn.IFS(E172="Health and beauty", "36.67", E172 = "Electronic accessories", "19.66", E172 = "Home and lifestyle", "50.89", E172 = "Sports and travel", "38.87", E172 = "Food and beverages", "31.24", E172 = "Fashion accessories", "47.82")</f>
        <v>31.24</v>
      </c>
      <c r="Q172" s="3">
        <f t="shared" si="12"/>
        <v>131.29000500000001</v>
      </c>
    </row>
    <row r="173" spans="1:17" x14ac:dyDescent="0.3">
      <c r="A173" t="s">
        <v>202</v>
      </c>
      <c r="B173" t="s">
        <v>21</v>
      </c>
      <c r="C173" t="s">
        <v>22</v>
      </c>
      <c r="D173" t="s">
        <v>26</v>
      </c>
      <c r="E173" t="s">
        <v>23</v>
      </c>
      <c r="F173" s="3">
        <v>21.892499999999998</v>
      </c>
      <c r="G173">
        <v>8</v>
      </c>
      <c r="H173" s="3">
        <f t="shared" si="13"/>
        <v>175.14</v>
      </c>
      <c r="I173" s="1">
        <v>43527</v>
      </c>
      <c r="J173" s="8">
        <v>0.80347222222222225</v>
      </c>
      <c r="K173" s="10" t="str">
        <f t="shared" si="14"/>
        <v>Mar</v>
      </c>
      <c r="L173" s="2" t="str">
        <f t="shared" si="15"/>
        <v>Sun</v>
      </c>
      <c r="M173" t="str">
        <f t="shared" si="16"/>
        <v>7 PM</v>
      </c>
      <c r="N173" t="s">
        <v>24</v>
      </c>
      <c r="O173" s="3">
        <f t="shared" si="17"/>
        <v>140.70747599999999</v>
      </c>
      <c r="P173" s="3" t="str" cm="1">
        <f t="array" ref="P173">_xlfn.IFS(E173="Health and beauty", "36.67", E173 = "Electronic accessories", "19.66", E173 = "Home and lifestyle", "50.89", E173 = "Sports and travel", "38.87", E173 = "Food and beverages", "31.24", E173 = "Fashion accessories", "47.82")</f>
        <v>19.66</v>
      </c>
      <c r="Q173" s="3">
        <f t="shared" si="12"/>
        <v>34.432523999999994</v>
      </c>
    </row>
    <row r="174" spans="1:17" x14ac:dyDescent="0.3">
      <c r="A174" t="s">
        <v>203</v>
      </c>
      <c r="B174" t="s">
        <v>37</v>
      </c>
      <c r="C174" t="s">
        <v>16</v>
      </c>
      <c r="D174" t="s">
        <v>26</v>
      </c>
      <c r="E174" t="s">
        <v>23</v>
      </c>
      <c r="F174" s="3">
        <v>55.534500000000001</v>
      </c>
      <c r="G174">
        <v>6</v>
      </c>
      <c r="H174" s="3">
        <f t="shared" si="13"/>
        <v>333.20699999999999</v>
      </c>
      <c r="I174" s="1">
        <v>43484</v>
      </c>
      <c r="J174" s="8">
        <v>0.7319444444444444</v>
      </c>
      <c r="K174" s="10" t="str">
        <f t="shared" si="14"/>
        <v>Jan</v>
      </c>
      <c r="L174" s="2" t="str">
        <f t="shared" si="15"/>
        <v>Sat</v>
      </c>
      <c r="M174" t="str">
        <f t="shared" si="16"/>
        <v>5 PM</v>
      </c>
      <c r="N174" t="s">
        <v>28</v>
      </c>
      <c r="O174" s="3">
        <f t="shared" si="17"/>
        <v>267.69850380000003</v>
      </c>
      <c r="P174" s="3" t="str" cm="1">
        <f t="array" ref="P174">_xlfn.IFS(E174="Health and beauty", "36.67", E174 = "Electronic accessories", "19.66", E174 = "Home and lifestyle", "50.89", E174 = "Sports and travel", "38.87", E174 = "Food and beverages", "31.24", E174 = "Fashion accessories", "47.82")</f>
        <v>19.66</v>
      </c>
      <c r="Q174" s="3">
        <f t="shared" si="12"/>
        <v>65.508496199999996</v>
      </c>
    </row>
    <row r="175" spans="1:17" x14ac:dyDescent="0.3">
      <c r="A175" t="s">
        <v>204</v>
      </c>
      <c r="B175" t="s">
        <v>37</v>
      </c>
      <c r="C175" t="s">
        <v>22</v>
      </c>
      <c r="D175" t="s">
        <v>26</v>
      </c>
      <c r="E175" t="s">
        <v>38</v>
      </c>
      <c r="F175" s="3">
        <v>20.779499999999999</v>
      </c>
      <c r="G175">
        <v>8</v>
      </c>
      <c r="H175" s="3">
        <f t="shared" si="13"/>
        <v>166.23599999999999</v>
      </c>
      <c r="I175" s="1">
        <v>43483</v>
      </c>
      <c r="J175" s="8">
        <v>0.50277777777777777</v>
      </c>
      <c r="K175" s="10" t="str">
        <f t="shared" si="14"/>
        <v>Jan</v>
      </c>
      <c r="L175" s="2" t="str">
        <f t="shared" si="15"/>
        <v>Fri</v>
      </c>
      <c r="M175" t="str">
        <f t="shared" si="16"/>
        <v>12 PM</v>
      </c>
      <c r="N175" t="s">
        <v>19</v>
      </c>
      <c r="O175" s="3">
        <f t="shared" si="17"/>
        <v>114.30387359999999</v>
      </c>
      <c r="P175" s="3" t="str" cm="1">
        <f t="array" ref="P175">_xlfn.IFS(E175="Health and beauty", "36.67", E175 = "Electronic accessories", "19.66", E175 = "Home and lifestyle", "50.89", E175 = "Sports and travel", "38.87", E175 = "Food and beverages", "31.24", E175 = "Fashion accessories", "47.82")</f>
        <v>31.24</v>
      </c>
      <c r="Q175" s="3">
        <f t="shared" si="12"/>
        <v>51.932126400000001</v>
      </c>
    </row>
    <row r="176" spans="1:17" x14ac:dyDescent="0.3">
      <c r="A176" t="s">
        <v>205</v>
      </c>
      <c r="B176" t="s">
        <v>15</v>
      </c>
      <c r="C176" t="s">
        <v>16</v>
      </c>
      <c r="D176" t="s">
        <v>26</v>
      </c>
      <c r="E176" t="s">
        <v>27</v>
      </c>
      <c r="F176" s="3">
        <v>35.532000000000004</v>
      </c>
      <c r="G176">
        <v>10</v>
      </c>
      <c r="H176" s="3">
        <f t="shared" si="13"/>
        <v>355.32000000000005</v>
      </c>
      <c r="I176" s="1">
        <v>43545</v>
      </c>
      <c r="J176" s="8">
        <v>0.68125000000000002</v>
      </c>
      <c r="K176" s="10" t="str">
        <f t="shared" si="14"/>
        <v>Mar</v>
      </c>
      <c r="L176" s="2" t="str">
        <f t="shared" si="15"/>
        <v>Thu</v>
      </c>
      <c r="M176" t="str">
        <f t="shared" si="16"/>
        <v>4 PM</v>
      </c>
      <c r="N176" t="s">
        <v>19</v>
      </c>
      <c r="O176" s="3">
        <f t="shared" si="17"/>
        <v>174.49765200000002</v>
      </c>
      <c r="P176" s="3" t="str" cm="1">
        <f t="array" ref="P176">_xlfn.IFS(E176="Health and beauty", "36.67", E176 = "Electronic accessories", "19.66", E176 = "Home and lifestyle", "50.89", E176 = "Sports and travel", "38.87", E176 = "Food and beverages", "31.24", E176 = "Fashion accessories", "47.82")</f>
        <v>50.89</v>
      </c>
      <c r="Q176" s="3">
        <f t="shared" si="12"/>
        <v>180.82234800000003</v>
      </c>
    </row>
    <row r="177" spans="1:17" x14ac:dyDescent="0.3">
      <c r="A177" t="s">
        <v>206</v>
      </c>
      <c r="B177" t="s">
        <v>15</v>
      </c>
      <c r="C177" t="s">
        <v>16</v>
      </c>
      <c r="D177" t="s">
        <v>26</v>
      </c>
      <c r="E177" t="s">
        <v>38</v>
      </c>
      <c r="F177" s="3">
        <v>23.278500000000001</v>
      </c>
      <c r="G177">
        <v>9</v>
      </c>
      <c r="H177" s="3">
        <f t="shared" si="13"/>
        <v>209.50650000000002</v>
      </c>
      <c r="I177" s="1">
        <v>43527</v>
      </c>
      <c r="J177" s="8">
        <v>0.7090277777777777</v>
      </c>
      <c r="K177" s="10" t="str">
        <f t="shared" si="14"/>
        <v>Mar</v>
      </c>
      <c r="L177" s="2" t="str">
        <f t="shared" si="15"/>
        <v>Sun</v>
      </c>
      <c r="M177" t="str">
        <f t="shared" si="16"/>
        <v>5 PM</v>
      </c>
      <c r="N177" t="s">
        <v>28</v>
      </c>
      <c r="O177" s="3">
        <f t="shared" si="17"/>
        <v>144.0566694</v>
      </c>
      <c r="P177" s="3" t="str" cm="1">
        <f t="array" ref="P177">_xlfn.IFS(E177="Health and beauty", "36.67", E177 = "Electronic accessories", "19.66", E177 = "Home and lifestyle", "50.89", E177 = "Sports and travel", "38.87", E177 = "Food and beverages", "31.24", E177 = "Fashion accessories", "47.82")</f>
        <v>31.24</v>
      </c>
      <c r="Q177" s="3">
        <f t="shared" si="12"/>
        <v>65.449830600000013</v>
      </c>
    </row>
    <row r="178" spans="1:17" x14ac:dyDescent="0.3">
      <c r="A178" t="s">
        <v>207</v>
      </c>
      <c r="B178" t="s">
        <v>21</v>
      </c>
      <c r="C178" t="s">
        <v>22</v>
      </c>
      <c r="D178" t="s">
        <v>17</v>
      </c>
      <c r="E178" t="s">
        <v>40</v>
      </c>
      <c r="F178" s="3">
        <v>23.6355</v>
      </c>
      <c r="G178">
        <v>7</v>
      </c>
      <c r="H178" s="3">
        <f t="shared" si="13"/>
        <v>165.4485</v>
      </c>
      <c r="I178" s="1">
        <v>43509</v>
      </c>
      <c r="J178" s="8">
        <v>0.4513888888888889</v>
      </c>
      <c r="K178" s="10" t="str">
        <f t="shared" si="14"/>
        <v>Feb</v>
      </c>
      <c r="L178" s="2" t="str">
        <f t="shared" si="15"/>
        <v>Wed</v>
      </c>
      <c r="M178" t="str">
        <f t="shared" si="16"/>
        <v>10 AM</v>
      </c>
      <c r="N178" t="s">
        <v>28</v>
      </c>
      <c r="O178" s="3">
        <f t="shared" si="17"/>
        <v>86.331027300000002</v>
      </c>
      <c r="P178" s="3" t="str" cm="1">
        <f t="array" ref="P178">_xlfn.IFS(E178="Health and beauty", "36.67", E178 = "Electronic accessories", "19.66", E178 = "Home and lifestyle", "50.89", E178 = "Sports and travel", "38.87", E178 = "Food and beverages", "31.24", E178 = "Fashion accessories", "47.82")</f>
        <v>47.82</v>
      </c>
      <c r="Q178" s="3">
        <f t="shared" si="12"/>
        <v>79.117472699999993</v>
      </c>
    </row>
    <row r="179" spans="1:17" x14ac:dyDescent="0.3">
      <c r="A179" t="s">
        <v>208</v>
      </c>
      <c r="B179" t="s">
        <v>15</v>
      </c>
      <c r="C179" t="s">
        <v>22</v>
      </c>
      <c r="D179" t="s">
        <v>26</v>
      </c>
      <c r="E179" t="s">
        <v>38</v>
      </c>
      <c r="F179" s="3">
        <v>77.573999999999998</v>
      </c>
      <c r="G179">
        <v>7</v>
      </c>
      <c r="H179" s="3">
        <f t="shared" si="13"/>
        <v>543.01800000000003</v>
      </c>
      <c r="I179" s="1">
        <v>43547</v>
      </c>
      <c r="J179" s="8">
        <v>0.8027777777777777</v>
      </c>
      <c r="K179" s="10" t="str">
        <f t="shared" si="14"/>
        <v>Mar</v>
      </c>
      <c r="L179" s="2" t="str">
        <f t="shared" si="15"/>
        <v>Sat</v>
      </c>
      <c r="M179" t="str">
        <f t="shared" si="16"/>
        <v>7 PM</v>
      </c>
      <c r="N179" t="s">
        <v>19</v>
      </c>
      <c r="O179" s="3">
        <f t="shared" si="17"/>
        <v>373.37917679999998</v>
      </c>
      <c r="P179" s="3" t="str" cm="1">
        <f t="array" ref="P179">_xlfn.IFS(E179="Health and beauty", "36.67", E179 = "Electronic accessories", "19.66", E179 = "Home and lifestyle", "50.89", E179 = "Sports and travel", "38.87", E179 = "Food and beverages", "31.24", E179 = "Fashion accessories", "47.82")</f>
        <v>31.24</v>
      </c>
      <c r="Q179" s="3">
        <f t="shared" si="12"/>
        <v>169.63882320000002</v>
      </c>
    </row>
    <row r="180" spans="1:17" x14ac:dyDescent="0.3">
      <c r="A180" t="s">
        <v>209</v>
      </c>
      <c r="B180" t="s">
        <v>21</v>
      </c>
      <c r="C180" t="s">
        <v>16</v>
      </c>
      <c r="D180" t="s">
        <v>26</v>
      </c>
      <c r="E180" t="s">
        <v>18</v>
      </c>
      <c r="F180" s="3">
        <v>91.14</v>
      </c>
      <c r="G180">
        <v>3</v>
      </c>
      <c r="H180" s="3">
        <f t="shared" si="13"/>
        <v>273.42</v>
      </c>
      <c r="I180" s="1">
        <v>43493</v>
      </c>
      <c r="J180" s="8">
        <v>0.69930555555555562</v>
      </c>
      <c r="K180" s="10" t="str">
        <f t="shared" si="14"/>
        <v>Jan</v>
      </c>
      <c r="L180" s="2" t="str">
        <f t="shared" si="15"/>
        <v>Mon</v>
      </c>
      <c r="M180" t="str">
        <f t="shared" si="16"/>
        <v>4 PM</v>
      </c>
      <c r="N180" t="s">
        <v>19</v>
      </c>
      <c r="O180" s="3">
        <f t="shared" si="17"/>
        <v>173.15688599999999</v>
      </c>
      <c r="P180" s="3" t="str" cm="1">
        <f t="array" ref="P180">_xlfn.IFS(E180="Health and beauty", "36.67", E180 = "Electronic accessories", "19.66", E180 = "Home and lifestyle", "50.89", E180 = "Sports and travel", "38.87", E180 = "Food and beverages", "31.24", E180 = "Fashion accessories", "47.82")</f>
        <v>36.67</v>
      </c>
      <c r="Q180" s="3">
        <f t="shared" si="12"/>
        <v>100.26311400000002</v>
      </c>
    </row>
    <row r="181" spans="1:17" x14ac:dyDescent="0.3">
      <c r="A181" t="s">
        <v>210</v>
      </c>
      <c r="B181" t="s">
        <v>21</v>
      </c>
      <c r="C181" t="s">
        <v>22</v>
      </c>
      <c r="D181" t="s">
        <v>26</v>
      </c>
      <c r="E181" t="s">
        <v>40</v>
      </c>
      <c r="F181" s="3">
        <v>67.472999999999999</v>
      </c>
      <c r="G181">
        <v>7</v>
      </c>
      <c r="H181" s="3">
        <f t="shared" si="13"/>
        <v>472.31099999999998</v>
      </c>
      <c r="I181" s="1">
        <v>43505</v>
      </c>
      <c r="J181" s="8">
        <v>0.41666666666666669</v>
      </c>
      <c r="K181" s="10" t="str">
        <f t="shared" si="14"/>
        <v>Feb</v>
      </c>
      <c r="L181" s="2" t="str">
        <f t="shared" si="15"/>
        <v>Sat</v>
      </c>
      <c r="M181" t="str">
        <f t="shared" si="16"/>
        <v>10 AM</v>
      </c>
      <c r="N181" t="s">
        <v>24</v>
      </c>
      <c r="O181" s="3">
        <f t="shared" si="17"/>
        <v>246.45187979999997</v>
      </c>
      <c r="P181" s="3" t="str" cm="1">
        <f t="array" ref="P181">_xlfn.IFS(E181="Health and beauty", "36.67", E181 = "Electronic accessories", "19.66", E181 = "Home and lifestyle", "50.89", E181 = "Sports and travel", "38.87", E181 = "Food and beverages", "31.24", E181 = "Fashion accessories", "47.82")</f>
        <v>47.82</v>
      </c>
      <c r="Q181" s="3">
        <f t="shared" si="12"/>
        <v>225.85912020000001</v>
      </c>
    </row>
    <row r="182" spans="1:17" x14ac:dyDescent="0.3">
      <c r="A182" t="s">
        <v>211</v>
      </c>
      <c r="B182" t="s">
        <v>21</v>
      </c>
      <c r="C182" t="s">
        <v>16</v>
      </c>
      <c r="D182" t="s">
        <v>26</v>
      </c>
      <c r="E182" t="s">
        <v>38</v>
      </c>
      <c r="F182" s="3">
        <v>40.393500000000003</v>
      </c>
      <c r="G182">
        <v>8</v>
      </c>
      <c r="H182" s="3">
        <f t="shared" si="13"/>
        <v>323.14800000000002</v>
      </c>
      <c r="I182" s="1">
        <v>43488</v>
      </c>
      <c r="J182" s="8">
        <v>0.49374999999999997</v>
      </c>
      <c r="K182" s="10" t="str">
        <f t="shared" si="14"/>
        <v>Jan</v>
      </c>
      <c r="L182" s="2" t="str">
        <f t="shared" si="15"/>
        <v>Wed</v>
      </c>
      <c r="M182" t="str">
        <f t="shared" si="16"/>
        <v>11 AM</v>
      </c>
      <c r="N182" t="s">
        <v>24</v>
      </c>
      <c r="O182" s="3">
        <f t="shared" si="17"/>
        <v>222.19656480000003</v>
      </c>
      <c r="P182" s="3" t="str" cm="1">
        <f t="array" ref="P182">_xlfn.IFS(E182="Health and beauty", "36.67", E182 = "Electronic accessories", "19.66", E182 = "Home and lifestyle", "50.89", E182 = "Sports and travel", "38.87", E182 = "Food and beverages", "31.24", E182 = "Fashion accessories", "47.82")</f>
        <v>31.24</v>
      </c>
      <c r="Q182" s="3">
        <f t="shared" si="12"/>
        <v>100.95143520000001</v>
      </c>
    </row>
    <row r="183" spans="1:17" x14ac:dyDescent="0.3">
      <c r="A183" t="s">
        <v>212</v>
      </c>
      <c r="B183" t="s">
        <v>15</v>
      </c>
      <c r="C183" t="s">
        <v>16</v>
      </c>
      <c r="D183" t="s">
        <v>26</v>
      </c>
      <c r="E183" t="s">
        <v>31</v>
      </c>
      <c r="F183" s="3">
        <v>16.274999999999999</v>
      </c>
      <c r="G183">
        <v>11</v>
      </c>
      <c r="H183" s="3">
        <f t="shared" si="13"/>
        <v>179.02499999999998</v>
      </c>
      <c r="I183" s="1">
        <v>43547</v>
      </c>
      <c r="J183" s="8">
        <v>0.4548611111111111</v>
      </c>
      <c r="K183" s="10" t="str">
        <f t="shared" si="14"/>
        <v>Mar</v>
      </c>
      <c r="L183" s="2" t="str">
        <f t="shared" si="15"/>
        <v>Sat</v>
      </c>
      <c r="M183" t="str">
        <f t="shared" si="16"/>
        <v>10 AM</v>
      </c>
      <c r="N183" t="s">
        <v>19</v>
      </c>
      <c r="O183" s="3">
        <f t="shared" si="17"/>
        <v>109.43798249999999</v>
      </c>
      <c r="P183" s="3" t="str" cm="1">
        <f t="array" ref="P183">_xlfn.IFS(E183="Health and beauty", "36.67", E183 = "Electronic accessories", "19.66", E183 = "Home and lifestyle", "50.89", E183 = "Sports and travel", "38.87", E183 = "Food and beverages", "31.24", E183 = "Fashion accessories", "47.82")</f>
        <v>38.87</v>
      </c>
      <c r="Q183" s="3">
        <f t="shared" si="12"/>
        <v>69.587017499999988</v>
      </c>
    </row>
    <row r="184" spans="1:17" x14ac:dyDescent="0.3">
      <c r="A184" t="s">
        <v>213</v>
      </c>
      <c r="B184" t="s">
        <v>21</v>
      </c>
      <c r="C184" t="s">
        <v>22</v>
      </c>
      <c r="D184" t="s">
        <v>26</v>
      </c>
      <c r="E184" t="s">
        <v>18</v>
      </c>
      <c r="F184" s="3">
        <v>36.025500000000001</v>
      </c>
      <c r="G184">
        <v>8</v>
      </c>
      <c r="H184" s="3">
        <f t="shared" si="13"/>
        <v>288.20400000000001</v>
      </c>
      <c r="I184" s="1">
        <v>43490</v>
      </c>
      <c r="J184" s="8">
        <v>0.625</v>
      </c>
      <c r="K184" s="10" t="str">
        <f t="shared" si="14"/>
        <v>Jan</v>
      </c>
      <c r="L184" s="2" t="str">
        <f t="shared" si="15"/>
        <v>Fri</v>
      </c>
      <c r="M184" t="str">
        <f t="shared" si="16"/>
        <v>3 PM</v>
      </c>
      <c r="N184" t="s">
        <v>19</v>
      </c>
      <c r="O184" s="3">
        <f t="shared" si="17"/>
        <v>182.5195932</v>
      </c>
      <c r="P184" s="3" t="str" cm="1">
        <f t="array" ref="P184">_xlfn.IFS(E184="Health and beauty", "36.67", E184 = "Electronic accessories", "19.66", E184 = "Home and lifestyle", "50.89", E184 = "Sports and travel", "38.87", E184 = "Food and beverages", "31.24", E184 = "Fashion accessories", "47.82")</f>
        <v>36.67</v>
      </c>
      <c r="Q184" s="3">
        <f t="shared" si="12"/>
        <v>105.6844068</v>
      </c>
    </row>
    <row r="185" spans="1:17" x14ac:dyDescent="0.3">
      <c r="A185" t="s">
        <v>214</v>
      </c>
      <c r="B185" t="s">
        <v>15</v>
      </c>
      <c r="C185" t="s">
        <v>22</v>
      </c>
      <c r="D185" t="s">
        <v>17</v>
      </c>
      <c r="E185" t="s">
        <v>31</v>
      </c>
      <c r="F185" s="3">
        <v>12.956999999999999</v>
      </c>
      <c r="G185">
        <v>8</v>
      </c>
      <c r="H185" s="3">
        <f t="shared" si="13"/>
        <v>103.65599999999999</v>
      </c>
      <c r="I185" s="1">
        <v>43528</v>
      </c>
      <c r="J185" s="8">
        <v>0.47152777777777777</v>
      </c>
      <c r="K185" s="10" t="str">
        <f t="shared" si="14"/>
        <v>Mar</v>
      </c>
      <c r="L185" s="2" t="str">
        <f t="shared" si="15"/>
        <v>Mon</v>
      </c>
      <c r="M185" t="str">
        <f t="shared" si="16"/>
        <v>11 AM</v>
      </c>
      <c r="N185" t="s">
        <v>28</v>
      </c>
      <c r="O185" s="3">
        <f t="shared" si="17"/>
        <v>63.364912799999999</v>
      </c>
      <c r="P185" s="3" t="str" cm="1">
        <f t="array" ref="P185">_xlfn.IFS(E185="Health and beauty", "36.67", E185 = "Electronic accessories", "19.66", E185 = "Home and lifestyle", "50.89", E185 = "Sports and travel", "38.87", E185 = "Food and beverages", "31.24", E185 = "Fashion accessories", "47.82")</f>
        <v>38.87</v>
      </c>
      <c r="Q185" s="3">
        <f t="shared" si="12"/>
        <v>40.291087199999993</v>
      </c>
    </row>
    <row r="186" spans="1:17" x14ac:dyDescent="0.3">
      <c r="A186" t="s">
        <v>215</v>
      </c>
      <c r="B186" t="s">
        <v>37</v>
      </c>
      <c r="C186" t="s">
        <v>16</v>
      </c>
      <c r="D186" t="s">
        <v>26</v>
      </c>
      <c r="E186" t="s">
        <v>38</v>
      </c>
      <c r="F186" s="3">
        <v>18.983999999999998</v>
      </c>
      <c r="G186">
        <v>3</v>
      </c>
      <c r="H186" s="3">
        <f t="shared" si="13"/>
        <v>56.951999999999998</v>
      </c>
      <c r="I186" s="1">
        <v>43529</v>
      </c>
      <c r="J186" s="8">
        <v>0.82361111111111107</v>
      </c>
      <c r="K186" s="10" t="str">
        <f t="shared" si="14"/>
        <v>Mar</v>
      </c>
      <c r="L186" s="2" t="str">
        <f t="shared" si="15"/>
        <v>Tue</v>
      </c>
      <c r="M186" t="str">
        <f t="shared" si="16"/>
        <v>7 PM</v>
      </c>
      <c r="N186" t="s">
        <v>19</v>
      </c>
      <c r="O186" s="3">
        <f t="shared" si="17"/>
        <v>39.160195199999997</v>
      </c>
      <c r="P186" s="3" t="str" cm="1">
        <f t="array" ref="P186">_xlfn.IFS(E186="Health and beauty", "36.67", E186 = "Electronic accessories", "19.66", E186 = "Home and lifestyle", "50.89", E186 = "Sports and travel", "38.87", E186 = "Food and beverages", "31.24", E186 = "Fashion accessories", "47.82")</f>
        <v>31.24</v>
      </c>
      <c r="Q186" s="3">
        <f t="shared" si="12"/>
        <v>17.791804800000001</v>
      </c>
    </row>
    <row r="187" spans="1:17" x14ac:dyDescent="0.3">
      <c r="A187" t="s">
        <v>216</v>
      </c>
      <c r="B187" t="s">
        <v>37</v>
      </c>
      <c r="C187" t="s">
        <v>16</v>
      </c>
      <c r="D187" t="s">
        <v>17</v>
      </c>
      <c r="E187" t="s">
        <v>27</v>
      </c>
      <c r="F187" s="3">
        <v>99.214500000000001</v>
      </c>
      <c r="G187">
        <v>8</v>
      </c>
      <c r="H187" s="3">
        <f t="shared" si="13"/>
        <v>793.71600000000001</v>
      </c>
      <c r="I187" s="1">
        <v>43527</v>
      </c>
      <c r="J187" s="8">
        <v>0.79166666666666663</v>
      </c>
      <c r="K187" s="10" t="str">
        <f t="shared" si="14"/>
        <v>Mar</v>
      </c>
      <c r="L187" s="2" t="str">
        <f t="shared" si="15"/>
        <v>Sun</v>
      </c>
      <c r="M187" t="str">
        <f t="shared" si="16"/>
        <v>7 PM</v>
      </c>
      <c r="N187" t="s">
        <v>19</v>
      </c>
      <c r="O187" s="3">
        <f t="shared" si="17"/>
        <v>389.79392759999996</v>
      </c>
      <c r="P187" s="3" t="str" cm="1">
        <f t="array" ref="P187">_xlfn.IFS(E187="Health and beauty", "36.67", E187 = "Electronic accessories", "19.66", E187 = "Home and lifestyle", "50.89", E187 = "Sports and travel", "38.87", E187 = "Food and beverages", "31.24", E187 = "Fashion accessories", "47.82")</f>
        <v>50.89</v>
      </c>
      <c r="Q187" s="3">
        <f t="shared" si="12"/>
        <v>403.92207240000005</v>
      </c>
    </row>
    <row r="188" spans="1:17" x14ac:dyDescent="0.3">
      <c r="A188" t="s">
        <v>217</v>
      </c>
      <c r="B188" t="s">
        <v>37</v>
      </c>
      <c r="C188" t="s">
        <v>16</v>
      </c>
      <c r="D188" t="s">
        <v>26</v>
      </c>
      <c r="E188" t="s">
        <v>27</v>
      </c>
      <c r="F188" s="3">
        <v>48.793500000000002</v>
      </c>
      <c r="G188">
        <v>4</v>
      </c>
      <c r="H188" s="3">
        <f t="shared" si="13"/>
        <v>195.17400000000001</v>
      </c>
      <c r="I188" s="1">
        <v>43504</v>
      </c>
      <c r="J188" s="8">
        <v>0.45347222222222222</v>
      </c>
      <c r="K188" s="10" t="str">
        <f t="shared" si="14"/>
        <v>Feb</v>
      </c>
      <c r="L188" s="2" t="str">
        <f t="shared" si="15"/>
        <v>Fri</v>
      </c>
      <c r="M188" t="str">
        <f t="shared" si="16"/>
        <v>10 AM</v>
      </c>
      <c r="N188" t="s">
        <v>24</v>
      </c>
      <c r="O188" s="3">
        <f t="shared" si="17"/>
        <v>95.849951399999995</v>
      </c>
      <c r="P188" s="3" t="str" cm="1">
        <f t="array" ref="P188">_xlfn.IFS(E188="Health and beauty", "36.67", E188 = "Electronic accessories", "19.66", E188 = "Home and lifestyle", "50.89", E188 = "Sports and travel", "38.87", E188 = "Food and beverages", "31.24", E188 = "Fashion accessories", "47.82")</f>
        <v>50.89</v>
      </c>
      <c r="Q188" s="3">
        <f t="shared" si="12"/>
        <v>99.324048600000012</v>
      </c>
    </row>
    <row r="189" spans="1:17" x14ac:dyDescent="0.3">
      <c r="A189" t="s">
        <v>218</v>
      </c>
      <c r="B189" t="s">
        <v>15</v>
      </c>
      <c r="C189" t="s">
        <v>22</v>
      </c>
      <c r="D189" t="s">
        <v>26</v>
      </c>
      <c r="E189" t="s">
        <v>27</v>
      </c>
      <c r="F189" s="3">
        <v>77.773499999999999</v>
      </c>
      <c r="G189">
        <v>2</v>
      </c>
      <c r="H189" s="3">
        <f t="shared" si="13"/>
        <v>155.547</v>
      </c>
      <c r="I189" s="1">
        <v>43506</v>
      </c>
      <c r="J189" s="8">
        <v>0.53472222222222221</v>
      </c>
      <c r="K189" s="10" t="str">
        <f t="shared" si="14"/>
        <v>Feb</v>
      </c>
      <c r="L189" s="2" t="str">
        <f t="shared" si="15"/>
        <v>Sun</v>
      </c>
      <c r="M189" t="str">
        <f t="shared" si="16"/>
        <v>12 PM</v>
      </c>
      <c r="N189" t="s">
        <v>19</v>
      </c>
      <c r="O189" s="3">
        <f t="shared" si="17"/>
        <v>76.389131699999993</v>
      </c>
      <c r="P189" s="3" t="str" cm="1">
        <f t="array" ref="P189">_xlfn.IFS(E189="Health and beauty", "36.67", E189 = "Electronic accessories", "19.66", E189 = "Home and lifestyle", "50.89", E189 = "Sports and travel", "38.87", E189 = "Food and beverages", "31.24", E189 = "Fashion accessories", "47.82")</f>
        <v>50.89</v>
      </c>
      <c r="Q189" s="3">
        <f t="shared" si="12"/>
        <v>79.157868300000004</v>
      </c>
    </row>
    <row r="190" spans="1:17" x14ac:dyDescent="0.3">
      <c r="A190" t="s">
        <v>219</v>
      </c>
      <c r="B190" t="s">
        <v>21</v>
      </c>
      <c r="C190" t="s">
        <v>22</v>
      </c>
      <c r="D190" t="s">
        <v>17</v>
      </c>
      <c r="E190" t="s">
        <v>27</v>
      </c>
      <c r="F190" s="3">
        <v>73.3005</v>
      </c>
      <c r="G190">
        <v>4</v>
      </c>
      <c r="H190" s="3">
        <f t="shared" si="13"/>
        <v>293.202</v>
      </c>
      <c r="I190" s="1">
        <v>43493</v>
      </c>
      <c r="J190" s="8">
        <v>0.86805555555555547</v>
      </c>
      <c r="K190" s="10" t="str">
        <f t="shared" si="14"/>
        <v>Jan</v>
      </c>
      <c r="L190" s="2" t="str">
        <f t="shared" si="15"/>
        <v>Mon</v>
      </c>
      <c r="M190" t="str">
        <f t="shared" si="16"/>
        <v>8 PM</v>
      </c>
      <c r="N190" t="s">
        <v>28</v>
      </c>
      <c r="O190" s="3">
        <f t="shared" si="17"/>
        <v>143.99150219999999</v>
      </c>
      <c r="P190" s="3" t="str" cm="1">
        <f t="array" ref="P190">_xlfn.IFS(E190="Health and beauty", "36.67", E190 = "Electronic accessories", "19.66", E190 = "Home and lifestyle", "50.89", E190 = "Sports and travel", "38.87", E190 = "Food and beverages", "31.24", E190 = "Fashion accessories", "47.82")</f>
        <v>50.89</v>
      </c>
      <c r="Q190" s="3">
        <f t="shared" si="12"/>
        <v>149.21049780000001</v>
      </c>
    </row>
    <row r="191" spans="1:17" x14ac:dyDescent="0.3">
      <c r="A191" t="s">
        <v>220</v>
      </c>
      <c r="B191" t="s">
        <v>37</v>
      </c>
      <c r="C191" t="s">
        <v>22</v>
      </c>
      <c r="D191" t="s">
        <v>17</v>
      </c>
      <c r="E191" t="s">
        <v>27</v>
      </c>
      <c r="F191" s="3">
        <v>80.891999999999996</v>
      </c>
      <c r="G191">
        <v>3</v>
      </c>
      <c r="H191" s="3">
        <f t="shared" si="13"/>
        <v>242.67599999999999</v>
      </c>
      <c r="I191" s="1">
        <v>43507</v>
      </c>
      <c r="J191" s="8">
        <v>0.44375000000000003</v>
      </c>
      <c r="K191" s="10" t="str">
        <f t="shared" si="14"/>
        <v>Feb</v>
      </c>
      <c r="L191" s="2" t="str">
        <f t="shared" si="15"/>
        <v>Mon</v>
      </c>
      <c r="M191" t="str">
        <f t="shared" si="16"/>
        <v>10 AM</v>
      </c>
      <c r="N191" t="s">
        <v>28</v>
      </c>
      <c r="O191" s="3">
        <f t="shared" si="17"/>
        <v>119.17818359999998</v>
      </c>
      <c r="P191" s="3" t="str" cm="1">
        <f t="array" ref="P191">_xlfn.IFS(E191="Health and beauty", "36.67", E191 = "Electronic accessories", "19.66", E191 = "Home and lifestyle", "50.89", E191 = "Sports and travel", "38.87", E191 = "Food and beverages", "31.24", E191 = "Fashion accessories", "47.82")</f>
        <v>50.89</v>
      </c>
      <c r="Q191" s="3">
        <f t="shared" si="12"/>
        <v>123.4978164</v>
      </c>
    </row>
    <row r="192" spans="1:17" x14ac:dyDescent="0.3">
      <c r="A192" t="s">
        <v>221</v>
      </c>
      <c r="B192" t="s">
        <v>37</v>
      </c>
      <c r="C192" t="s">
        <v>22</v>
      </c>
      <c r="D192" t="s">
        <v>17</v>
      </c>
      <c r="E192" t="s">
        <v>40</v>
      </c>
      <c r="F192" s="3">
        <v>77.195999999999998</v>
      </c>
      <c r="G192">
        <v>2</v>
      </c>
      <c r="H192" s="3">
        <f t="shared" si="13"/>
        <v>154.392</v>
      </c>
      <c r="I192" s="1">
        <v>43480</v>
      </c>
      <c r="J192" s="8">
        <v>0.57013888888888886</v>
      </c>
      <c r="K192" s="10" t="str">
        <f t="shared" si="14"/>
        <v>Jan</v>
      </c>
      <c r="L192" s="2" t="str">
        <f t="shared" si="15"/>
        <v>Tue</v>
      </c>
      <c r="M192" t="str">
        <f t="shared" si="16"/>
        <v>1 PM</v>
      </c>
      <c r="N192" t="s">
        <v>19</v>
      </c>
      <c r="O192" s="3">
        <f t="shared" si="17"/>
        <v>80.561745599999995</v>
      </c>
      <c r="P192" s="3" t="str" cm="1">
        <f t="array" ref="P192">_xlfn.IFS(E192="Health and beauty", "36.67", E192 = "Electronic accessories", "19.66", E192 = "Home and lifestyle", "50.89", E192 = "Sports and travel", "38.87", E192 = "Food and beverages", "31.24", E192 = "Fashion accessories", "47.82")</f>
        <v>47.82</v>
      </c>
      <c r="Q192" s="3">
        <f t="shared" si="12"/>
        <v>73.830254400000001</v>
      </c>
    </row>
    <row r="193" spans="1:17" x14ac:dyDescent="0.3">
      <c r="A193" t="s">
        <v>222</v>
      </c>
      <c r="B193" t="s">
        <v>21</v>
      </c>
      <c r="C193" t="s">
        <v>22</v>
      </c>
      <c r="D193" t="s">
        <v>17</v>
      </c>
      <c r="E193" t="s">
        <v>38</v>
      </c>
      <c r="F193" s="3">
        <v>92.19</v>
      </c>
      <c r="G193">
        <v>9</v>
      </c>
      <c r="H193" s="3">
        <f t="shared" si="13"/>
        <v>829.71</v>
      </c>
      <c r="I193" s="1">
        <v>43540</v>
      </c>
      <c r="J193" s="8">
        <v>0.79722222222222217</v>
      </c>
      <c r="K193" s="10" t="str">
        <f t="shared" si="14"/>
        <v>Mar</v>
      </c>
      <c r="L193" s="2" t="str">
        <f t="shared" si="15"/>
        <v>Sat</v>
      </c>
      <c r="M193" t="str">
        <f t="shared" si="16"/>
        <v>7 PM</v>
      </c>
      <c r="N193" t="s">
        <v>24</v>
      </c>
      <c r="O193" s="3">
        <f t="shared" si="17"/>
        <v>570.50859600000001</v>
      </c>
      <c r="P193" s="3" t="str" cm="1">
        <f t="array" ref="P193">_xlfn.IFS(E193="Health and beauty", "36.67", E193 = "Electronic accessories", "19.66", E193 = "Home and lifestyle", "50.89", E193 = "Sports and travel", "38.87", E193 = "Food and beverages", "31.24", E193 = "Fashion accessories", "47.82")</f>
        <v>31.24</v>
      </c>
      <c r="Q193" s="3">
        <f t="shared" ref="Q193:Q256" si="18">H193*(P193/100)</f>
        <v>259.20140400000003</v>
      </c>
    </row>
    <row r="194" spans="1:17" x14ac:dyDescent="0.3">
      <c r="A194" t="s">
        <v>223</v>
      </c>
      <c r="B194" t="s">
        <v>37</v>
      </c>
      <c r="C194" t="s">
        <v>22</v>
      </c>
      <c r="D194" t="s">
        <v>26</v>
      </c>
      <c r="E194" t="s">
        <v>27</v>
      </c>
      <c r="F194" s="3">
        <v>26.827500000000001</v>
      </c>
      <c r="G194">
        <v>4</v>
      </c>
      <c r="H194" s="3">
        <f t="shared" ref="H194:H257" si="19">F194*G194</f>
        <v>107.31</v>
      </c>
      <c r="I194" s="1">
        <v>43491</v>
      </c>
      <c r="J194" s="8">
        <v>0.84930555555555554</v>
      </c>
      <c r="K194" s="10" t="str">
        <f t="shared" ref="K194:K257" si="20">TEXT(I194, "mmm")</f>
        <v>Jan</v>
      </c>
      <c r="L194" s="2" t="str">
        <f t="shared" ref="L194:L257" si="21">TEXT(I194,"ddd")</f>
        <v>Sat</v>
      </c>
      <c r="M194" t="str">
        <f t="shared" ref="M194:M257" si="22">TEXT(J194, "h AM/PM")</f>
        <v>8 PM</v>
      </c>
      <c r="N194" t="s">
        <v>19</v>
      </c>
      <c r="O194" s="3">
        <f t="shared" ref="O194:O257" si="23">H194-Q194</f>
        <v>52.699941000000003</v>
      </c>
      <c r="P194" s="3" t="str" cm="1">
        <f t="array" ref="P194">_xlfn.IFS(E194="Health and beauty", "36.67", E194 = "Electronic accessories", "19.66", E194 = "Home and lifestyle", "50.89", E194 = "Sports and travel", "38.87", E194 = "Food and beverages", "31.24", E194 = "Fashion accessories", "47.82")</f>
        <v>50.89</v>
      </c>
      <c r="Q194" s="3">
        <f t="shared" si="18"/>
        <v>54.610059</v>
      </c>
    </row>
    <row r="195" spans="1:17" x14ac:dyDescent="0.3">
      <c r="A195" t="s">
        <v>224</v>
      </c>
      <c r="B195" t="s">
        <v>15</v>
      </c>
      <c r="C195" t="s">
        <v>22</v>
      </c>
      <c r="D195" t="s">
        <v>26</v>
      </c>
      <c r="E195" t="s">
        <v>23</v>
      </c>
      <c r="F195" s="3">
        <v>34.345500000000001</v>
      </c>
      <c r="G195">
        <v>6</v>
      </c>
      <c r="H195" s="3">
        <f t="shared" si="19"/>
        <v>206.07300000000001</v>
      </c>
      <c r="I195" s="1">
        <v>43543</v>
      </c>
      <c r="J195" s="8">
        <v>0.47916666666666669</v>
      </c>
      <c r="K195" s="10" t="str">
        <f t="shared" si="20"/>
        <v>Mar</v>
      </c>
      <c r="L195" s="2" t="str">
        <f t="shared" si="21"/>
        <v>Tue</v>
      </c>
      <c r="M195" t="str">
        <f t="shared" si="22"/>
        <v>11 AM</v>
      </c>
      <c r="N195" t="s">
        <v>28</v>
      </c>
      <c r="O195" s="3">
        <f t="shared" si="23"/>
        <v>165.55904820000001</v>
      </c>
      <c r="P195" s="3" t="str" cm="1">
        <f t="array" ref="P195">_xlfn.IFS(E195="Health and beauty", "36.67", E195 = "Electronic accessories", "19.66", E195 = "Home and lifestyle", "50.89", E195 = "Sports and travel", "38.87", E195 = "Food and beverages", "31.24", E195 = "Fashion accessories", "47.82")</f>
        <v>19.66</v>
      </c>
      <c r="Q195" s="3">
        <f t="shared" si="18"/>
        <v>40.513951800000001</v>
      </c>
    </row>
    <row r="196" spans="1:17" x14ac:dyDescent="0.3">
      <c r="A196" t="s">
        <v>225</v>
      </c>
      <c r="B196" t="s">
        <v>21</v>
      </c>
      <c r="C196" t="s">
        <v>16</v>
      </c>
      <c r="D196" t="s">
        <v>17</v>
      </c>
      <c r="E196" t="s">
        <v>40</v>
      </c>
      <c r="F196" s="3">
        <v>78.004499999999993</v>
      </c>
      <c r="G196">
        <v>1</v>
      </c>
      <c r="H196" s="3">
        <f t="shared" si="19"/>
        <v>78.004499999999993</v>
      </c>
      <c r="I196" s="1">
        <v>43478</v>
      </c>
      <c r="J196" s="8">
        <v>0.8125</v>
      </c>
      <c r="K196" s="10" t="str">
        <f t="shared" si="20"/>
        <v>Jan</v>
      </c>
      <c r="L196" s="2" t="str">
        <f t="shared" si="21"/>
        <v>Sun</v>
      </c>
      <c r="M196" t="str">
        <f t="shared" si="22"/>
        <v>7 PM</v>
      </c>
      <c r="N196" t="s">
        <v>24</v>
      </c>
      <c r="O196" s="3">
        <f t="shared" si="23"/>
        <v>40.702748099999994</v>
      </c>
      <c r="P196" s="3" t="str" cm="1">
        <f t="array" ref="P196">_xlfn.IFS(E196="Health and beauty", "36.67", E196 = "Electronic accessories", "19.66", E196 = "Home and lifestyle", "50.89", E196 = "Sports and travel", "38.87", E196 = "Food and beverages", "31.24", E196 = "Fashion accessories", "47.82")</f>
        <v>47.82</v>
      </c>
      <c r="Q196" s="3">
        <f t="shared" si="18"/>
        <v>37.301751899999999</v>
      </c>
    </row>
    <row r="197" spans="1:17" x14ac:dyDescent="0.3">
      <c r="A197" t="s">
        <v>226</v>
      </c>
      <c r="B197" t="s">
        <v>21</v>
      </c>
      <c r="C197" t="s">
        <v>16</v>
      </c>
      <c r="D197" t="s">
        <v>26</v>
      </c>
      <c r="E197" t="s">
        <v>18</v>
      </c>
      <c r="F197" s="3">
        <v>45.884999999999998</v>
      </c>
      <c r="G197">
        <v>2</v>
      </c>
      <c r="H197" s="3">
        <f t="shared" si="19"/>
        <v>91.77</v>
      </c>
      <c r="I197" s="1">
        <v>43550</v>
      </c>
      <c r="J197" s="8">
        <v>0.75208333333333333</v>
      </c>
      <c r="K197" s="10" t="str">
        <f t="shared" si="20"/>
        <v>Mar</v>
      </c>
      <c r="L197" s="2" t="str">
        <f t="shared" si="21"/>
        <v>Tue</v>
      </c>
      <c r="M197" t="str">
        <f t="shared" si="22"/>
        <v>6 PM</v>
      </c>
      <c r="N197" t="s">
        <v>24</v>
      </c>
      <c r="O197" s="3">
        <f t="shared" si="23"/>
        <v>58.117940999999995</v>
      </c>
      <c r="P197" s="3" t="str" cm="1">
        <f t="array" ref="P197">_xlfn.IFS(E197="Health and beauty", "36.67", E197 = "Electronic accessories", "19.66", E197 = "Home and lifestyle", "50.89", E197 = "Sports and travel", "38.87", E197 = "Food and beverages", "31.24", E197 = "Fashion accessories", "47.82")</f>
        <v>36.67</v>
      </c>
      <c r="Q197" s="3">
        <f t="shared" si="18"/>
        <v>33.652059000000001</v>
      </c>
    </row>
    <row r="198" spans="1:17" x14ac:dyDescent="0.3">
      <c r="A198" t="s">
        <v>227</v>
      </c>
      <c r="B198" t="s">
        <v>15</v>
      </c>
      <c r="C198" t="s">
        <v>22</v>
      </c>
      <c r="D198" t="s">
        <v>17</v>
      </c>
      <c r="E198" t="s">
        <v>27</v>
      </c>
      <c r="F198" s="3">
        <v>26.554500000000001</v>
      </c>
      <c r="G198">
        <v>2</v>
      </c>
      <c r="H198" s="3">
        <f t="shared" si="19"/>
        <v>53.109000000000002</v>
      </c>
      <c r="I198" s="1">
        <v>43547</v>
      </c>
      <c r="J198" s="8">
        <v>0.42569444444444443</v>
      </c>
      <c r="K198" s="10" t="str">
        <f t="shared" si="20"/>
        <v>Mar</v>
      </c>
      <c r="L198" s="2" t="str">
        <f t="shared" si="21"/>
        <v>Sat</v>
      </c>
      <c r="M198" t="str">
        <f t="shared" si="22"/>
        <v>10 AM</v>
      </c>
      <c r="N198" t="s">
        <v>19</v>
      </c>
      <c r="O198" s="3">
        <f t="shared" si="23"/>
        <v>26.081829899999999</v>
      </c>
      <c r="P198" s="3" t="str" cm="1">
        <f t="array" ref="P198">_xlfn.IFS(E198="Health and beauty", "36.67", E198 = "Electronic accessories", "19.66", E198 = "Home and lifestyle", "50.89", E198 = "Sports and travel", "38.87", E198 = "Food and beverages", "31.24", E198 = "Fashion accessories", "47.82")</f>
        <v>50.89</v>
      </c>
      <c r="Q198" s="3">
        <f t="shared" si="18"/>
        <v>27.027170100000003</v>
      </c>
    </row>
    <row r="199" spans="1:17" x14ac:dyDescent="0.3">
      <c r="A199" t="s">
        <v>228</v>
      </c>
      <c r="B199" t="s">
        <v>21</v>
      </c>
      <c r="C199" t="s">
        <v>22</v>
      </c>
      <c r="D199" t="s">
        <v>26</v>
      </c>
      <c r="E199" t="s">
        <v>18</v>
      </c>
      <c r="F199" s="3">
        <v>43.575000000000003</v>
      </c>
      <c r="G199">
        <v>4</v>
      </c>
      <c r="H199" s="3">
        <f t="shared" si="19"/>
        <v>174.3</v>
      </c>
      <c r="I199" s="1">
        <v>43536</v>
      </c>
      <c r="J199" s="8">
        <v>0.83194444444444438</v>
      </c>
      <c r="K199" s="10" t="str">
        <f t="shared" si="20"/>
        <v>Mar</v>
      </c>
      <c r="L199" s="2" t="str">
        <f t="shared" si="21"/>
        <v>Tue</v>
      </c>
      <c r="M199" t="str">
        <f t="shared" si="22"/>
        <v>7 PM</v>
      </c>
      <c r="N199" t="s">
        <v>28</v>
      </c>
      <c r="O199" s="3">
        <f t="shared" si="23"/>
        <v>110.38419</v>
      </c>
      <c r="P199" s="3" t="str" cm="1">
        <f t="array" ref="P199">_xlfn.IFS(E199="Health and beauty", "36.67", E199 = "Electronic accessories", "19.66", E199 = "Home and lifestyle", "50.89", E199 = "Sports and travel", "38.87", E199 = "Food and beverages", "31.24", E199 = "Fashion accessories", "47.82")</f>
        <v>36.67</v>
      </c>
      <c r="Q199" s="3">
        <f t="shared" si="18"/>
        <v>63.915810000000008</v>
      </c>
    </row>
    <row r="200" spans="1:17" x14ac:dyDescent="0.3">
      <c r="A200" t="s">
        <v>229</v>
      </c>
      <c r="B200" t="s">
        <v>21</v>
      </c>
      <c r="C200" t="s">
        <v>16</v>
      </c>
      <c r="D200" t="s">
        <v>17</v>
      </c>
      <c r="E200" t="s">
        <v>38</v>
      </c>
      <c r="F200" s="3">
        <v>74.959500000000006</v>
      </c>
      <c r="G200">
        <v>5</v>
      </c>
      <c r="H200" s="3">
        <f t="shared" si="19"/>
        <v>374.79750000000001</v>
      </c>
      <c r="I200" s="1">
        <v>43513</v>
      </c>
      <c r="J200" s="8">
        <v>0.83124999999999993</v>
      </c>
      <c r="K200" s="10" t="str">
        <f t="shared" si="20"/>
        <v>Feb</v>
      </c>
      <c r="L200" s="2" t="str">
        <f t="shared" si="21"/>
        <v>Sun</v>
      </c>
      <c r="M200" t="str">
        <f t="shared" si="22"/>
        <v>7 PM</v>
      </c>
      <c r="N200" t="s">
        <v>28</v>
      </c>
      <c r="O200" s="3">
        <f t="shared" si="23"/>
        <v>257.71076099999999</v>
      </c>
      <c r="P200" s="3" t="str" cm="1">
        <f t="array" ref="P200">_xlfn.IFS(E200="Health and beauty", "36.67", E200 = "Electronic accessories", "19.66", E200 = "Home and lifestyle", "50.89", E200 = "Sports and travel", "38.87", E200 = "Food and beverages", "31.24", E200 = "Fashion accessories", "47.82")</f>
        <v>31.24</v>
      </c>
      <c r="Q200" s="3">
        <f t="shared" si="18"/>
        <v>117.08673900000001</v>
      </c>
    </row>
    <row r="201" spans="1:17" x14ac:dyDescent="0.3">
      <c r="A201" t="s">
        <v>230</v>
      </c>
      <c r="B201" t="s">
        <v>21</v>
      </c>
      <c r="C201" t="s">
        <v>16</v>
      </c>
      <c r="D201" t="s">
        <v>17</v>
      </c>
      <c r="E201" t="s">
        <v>31</v>
      </c>
      <c r="F201" s="3">
        <v>20.107499999999998</v>
      </c>
      <c r="G201">
        <v>6</v>
      </c>
      <c r="H201" s="3">
        <f t="shared" si="19"/>
        <v>120.64499999999998</v>
      </c>
      <c r="I201" s="1">
        <v>43494</v>
      </c>
      <c r="J201" s="8">
        <v>0.41736111111111113</v>
      </c>
      <c r="K201" s="10" t="str">
        <f t="shared" si="20"/>
        <v>Jan</v>
      </c>
      <c r="L201" s="2" t="str">
        <f t="shared" si="21"/>
        <v>Tue</v>
      </c>
      <c r="M201" t="str">
        <f t="shared" si="22"/>
        <v>10 AM</v>
      </c>
      <c r="N201" t="s">
        <v>28</v>
      </c>
      <c r="O201" s="3">
        <f t="shared" si="23"/>
        <v>73.750288499999982</v>
      </c>
      <c r="P201" s="3" t="str" cm="1">
        <f t="array" ref="P201">_xlfn.IFS(E201="Health and beauty", "36.67", E201 = "Electronic accessories", "19.66", E201 = "Home and lifestyle", "50.89", E201 = "Sports and travel", "38.87", E201 = "Food and beverages", "31.24", E201 = "Fashion accessories", "47.82")</f>
        <v>38.87</v>
      </c>
      <c r="Q201" s="3">
        <f t="shared" si="18"/>
        <v>46.894711499999993</v>
      </c>
    </row>
    <row r="202" spans="1:17" x14ac:dyDescent="0.3">
      <c r="A202" t="s">
        <v>231</v>
      </c>
      <c r="B202" t="s">
        <v>37</v>
      </c>
      <c r="C202" t="s">
        <v>16</v>
      </c>
      <c r="D202" t="s">
        <v>17</v>
      </c>
      <c r="E202" t="s">
        <v>23</v>
      </c>
      <c r="F202" s="3">
        <v>60.3645</v>
      </c>
      <c r="G202">
        <v>4</v>
      </c>
      <c r="H202" s="3">
        <f t="shared" si="19"/>
        <v>241.458</v>
      </c>
      <c r="I202" s="1">
        <v>43539</v>
      </c>
      <c r="J202" s="8">
        <v>0.49791666666666662</v>
      </c>
      <c r="K202" s="10" t="str">
        <f t="shared" si="20"/>
        <v>Mar</v>
      </c>
      <c r="L202" s="2" t="str">
        <f t="shared" si="21"/>
        <v>Fri</v>
      </c>
      <c r="M202" t="str">
        <f t="shared" si="22"/>
        <v>11 AM</v>
      </c>
      <c r="N202" t="s">
        <v>24</v>
      </c>
      <c r="O202" s="3">
        <f t="shared" si="23"/>
        <v>193.98735719999999</v>
      </c>
      <c r="P202" s="3" t="str" cm="1">
        <f t="array" ref="P202">_xlfn.IFS(E202="Health and beauty", "36.67", E202 = "Electronic accessories", "19.66", E202 = "Home and lifestyle", "50.89", E202 = "Sports and travel", "38.87", E202 = "Food and beverages", "31.24", E202 = "Fashion accessories", "47.82")</f>
        <v>19.66</v>
      </c>
      <c r="Q202" s="3">
        <f t="shared" si="18"/>
        <v>47.4706428</v>
      </c>
    </row>
    <row r="203" spans="1:17" x14ac:dyDescent="0.3">
      <c r="A203" t="s">
        <v>232</v>
      </c>
      <c r="B203" t="s">
        <v>21</v>
      </c>
      <c r="C203" t="s">
        <v>22</v>
      </c>
      <c r="D203" t="s">
        <v>26</v>
      </c>
      <c r="E203" t="s">
        <v>23</v>
      </c>
      <c r="F203" s="3">
        <v>64.480499999999992</v>
      </c>
      <c r="G203">
        <v>7</v>
      </c>
      <c r="H203" s="3">
        <f t="shared" si="19"/>
        <v>451.36349999999993</v>
      </c>
      <c r="I203" s="1">
        <v>43479</v>
      </c>
      <c r="J203" s="8">
        <v>0.41805555555555557</v>
      </c>
      <c r="K203" s="10" t="str">
        <f t="shared" si="20"/>
        <v>Jan</v>
      </c>
      <c r="L203" s="2" t="str">
        <f t="shared" si="21"/>
        <v>Mon</v>
      </c>
      <c r="M203" t="str">
        <f t="shared" si="22"/>
        <v>10 AM</v>
      </c>
      <c r="N203" t="s">
        <v>24</v>
      </c>
      <c r="O203" s="3">
        <f t="shared" si="23"/>
        <v>362.62543589999996</v>
      </c>
      <c r="P203" s="3" t="str" cm="1">
        <f t="array" ref="P203">_xlfn.IFS(E203="Health and beauty", "36.67", E203 = "Electronic accessories", "19.66", E203 = "Home and lifestyle", "50.89", E203 = "Sports and travel", "38.87", E203 = "Food and beverages", "31.24", E203 = "Fashion accessories", "47.82")</f>
        <v>19.66</v>
      </c>
      <c r="Q203" s="3">
        <f t="shared" si="18"/>
        <v>88.738064099999988</v>
      </c>
    </row>
    <row r="204" spans="1:17" x14ac:dyDescent="0.3">
      <c r="A204" t="s">
        <v>233</v>
      </c>
      <c r="B204" t="s">
        <v>37</v>
      </c>
      <c r="C204" t="s">
        <v>16</v>
      </c>
      <c r="D204" t="s">
        <v>26</v>
      </c>
      <c r="E204" t="s">
        <v>18</v>
      </c>
      <c r="F204" s="3">
        <v>27.195</v>
      </c>
      <c r="G204">
        <v>10</v>
      </c>
      <c r="H204" s="3">
        <f t="shared" si="19"/>
        <v>271.95</v>
      </c>
      <c r="I204" s="1">
        <v>43502</v>
      </c>
      <c r="J204" s="8">
        <v>0.61875000000000002</v>
      </c>
      <c r="K204" s="10" t="str">
        <f t="shared" si="20"/>
        <v>Feb</v>
      </c>
      <c r="L204" s="2" t="str">
        <f t="shared" si="21"/>
        <v>Wed</v>
      </c>
      <c r="M204" t="str">
        <f t="shared" si="22"/>
        <v>2 PM</v>
      </c>
      <c r="N204" t="s">
        <v>19</v>
      </c>
      <c r="O204" s="3">
        <f t="shared" si="23"/>
        <v>172.22593499999999</v>
      </c>
      <c r="P204" s="3" t="str" cm="1">
        <f t="array" ref="P204">_xlfn.IFS(E204="Health and beauty", "36.67", E204 = "Electronic accessories", "19.66", E204 = "Home and lifestyle", "50.89", E204 = "Sports and travel", "38.87", E204 = "Food and beverages", "31.24", E204 = "Fashion accessories", "47.82")</f>
        <v>36.67</v>
      </c>
      <c r="Q204" s="3">
        <f t="shared" si="18"/>
        <v>99.724064999999996</v>
      </c>
    </row>
    <row r="205" spans="1:17" x14ac:dyDescent="0.3">
      <c r="A205" t="s">
        <v>234</v>
      </c>
      <c r="B205" t="s">
        <v>37</v>
      </c>
      <c r="C205" t="s">
        <v>16</v>
      </c>
      <c r="D205" t="s">
        <v>26</v>
      </c>
      <c r="E205" t="s">
        <v>27</v>
      </c>
      <c r="F205" s="3">
        <v>18.6585</v>
      </c>
      <c r="G205">
        <v>5</v>
      </c>
      <c r="H205" s="3">
        <f t="shared" si="19"/>
        <v>93.292500000000004</v>
      </c>
      <c r="I205" s="1">
        <v>43511</v>
      </c>
      <c r="J205" s="8">
        <v>0.52916666666666667</v>
      </c>
      <c r="K205" s="10" t="str">
        <f t="shared" si="20"/>
        <v>Feb</v>
      </c>
      <c r="L205" s="2" t="str">
        <f t="shared" si="21"/>
        <v>Fri</v>
      </c>
      <c r="M205" t="str">
        <f t="shared" si="22"/>
        <v>12 PM</v>
      </c>
      <c r="N205" t="s">
        <v>28</v>
      </c>
      <c r="O205" s="3">
        <f t="shared" si="23"/>
        <v>45.815946750000002</v>
      </c>
      <c r="P205" s="3" t="str" cm="1">
        <f t="array" ref="P205">_xlfn.IFS(E205="Health and beauty", "36.67", E205 = "Electronic accessories", "19.66", E205 = "Home and lifestyle", "50.89", E205 = "Sports and travel", "38.87", E205 = "Food and beverages", "31.24", E205 = "Fashion accessories", "47.82")</f>
        <v>50.89</v>
      </c>
      <c r="Q205" s="3">
        <f t="shared" si="18"/>
        <v>47.476553250000002</v>
      </c>
    </row>
    <row r="206" spans="1:17" x14ac:dyDescent="0.3">
      <c r="A206" t="s">
        <v>235</v>
      </c>
      <c r="B206" t="s">
        <v>15</v>
      </c>
      <c r="C206" t="s">
        <v>22</v>
      </c>
      <c r="D206" t="s">
        <v>17</v>
      </c>
      <c r="E206" t="s">
        <v>18</v>
      </c>
      <c r="F206" s="3">
        <v>24.1815</v>
      </c>
      <c r="G206">
        <v>10</v>
      </c>
      <c r="H206" s="3">
        <f t="shared" si="19"/>
        <v>241.815</v>
      </c>
      <c r="I206" s="1">
        <v>43468</v>
      </c>
      <c r="J206" s="8">
        <v>0.50138888888888888</v>
      </c>
      <c r="K206" s="10" t="str">
        <f t="shared" si="20"/>
        <v>Jan</v>
      </c>
      <c r="L206" s="2" t="str">
        <f t="shared" si="21"/>
        <v>Thu</v>
      </c>
      <c r="M206" t="str">
        <f t="shared" si="22"/>
        <v>12 PM</v>
      </c>
      <c r="N206" t="s">
        <v>19</v>
      </c>
      <c r="O206" s="3">
        <f t="shared" si="23"/>
        <v>153.14143949999999</v>
      </c>
      <c r="P206" s="3" t="str" cm="1">
        <f t="array" ref="P206">_xlfn.IFS(E206="Health and beauty", "36.67", E206 = "Electronic accessories", "19.66", E206 = "Home and lifestyle", "50.89", E206 = "Sports and travel", "38.87", E206 = "Food and beverages", "31.24", E206 = "Fashion accessories", "47.82")</f>
        <v>36.67</v>
      </c>
      <c r="Q206" s="3">
        <f t="shared" si="18"/>
        <v>88.673560500000008</v>
      </c>
    </row>
    <row r="207" spans="1:17" x14ac:dyDescent="0.3">
      <c r="A207" t="s">
        <v>236</v>
      </c>
      <c r="B207" t="s">
        <v>21</v>
      </c>
      <c r="C207" t="s">
        <v>16</v>
      </c>
      <c r="D207" t="s">
        <v>17</v>
      </c>
      <c r="E207" t="s">
        <v>23</v>
      </c>
      <c r="F207" s="3">
        <v>69.982500000000002</v>
      </c>
      <c r="G207">
        <v>9</v>
      </c>
      <c r="H207" s="3">
        <f t="shared" si="19"/>
        <v>629.84249999999997</v>
      </c>
      <c r="I207" s="1">
        <v>43469</v>
      </c>
      <c r="J207" s="8">
        <v>0.7631944444444444</v>
      </c>
      <c r="K207" s="10" t="str">
        <f t="shared" si="20"/>
        <v>Jan</v>
      </c>
      <c r="L207" s="2" t="str">
        <f t="shared" si="21"/>
        <v>Fri</v>
      </c>
      <c r="M207" t="str">
        <f t="shared" si="22"/>
        <v>6 PM</v>
      </c>
      <c r="N207" t="s">
        <v>28</v>
      </c>
      <c r="O207" s="3">
        <f t="shared" si="23"/>
        <v>506.01546450000001</v>
      </c>
      <c r="P207" s="3" t="str" cm="1">
        <f t="array" ref="P207">_xlfn.IFS(E207="Health and beauty", "36.67", E207 = "Electronic accessories", "19.66", E207 = "Home and lifestyle", "50.89", E207 = "Sports and travel", "38.87", E207 = "Food and beverages", "31.24", E207 = "Fashion accessories", "47.82")</f>
        <v>19.66</v>
      </c>
      <c r="Q207" s="3">
        <f t="shared" si="18"/>
        <v>123.82703549999999</v>
      </c>
    </row>
    <row r="208" spans="1:17" x14ac:dyDescent="0.3">
      <c r="A208" t="s">
        <v>237</v>
      </c>
      <c r="B208" t="s">
        <v>21</v>
      </c>
      <c r="C208" t="s">
        <v>16</v>
      </c>
      <c r="D208" t="s">
        <v>17</v>
      </c>
      <c r="E208" t="s">
        <v>27</v>
      </c>
      <c r="F208" s="3">
        <v>29.956499999999998</v>
      </c>
      <c r="G208">
        <v>10</v>
      </c>
      <c r="H208" s="3">
        <f t="shared" si="19"/>
        <v>299.565</v>
      </c>
      <c r="I208" s="1">
        <v>43542</v>
      </c>
      <c r="J208" s="8">
        <v>0.73472222222222217</v>
      </c>
      <c r="K208" s="10" t="str">
        <f t="shared" si="20"/>
        <v>Mar</v>
      </c>
      <c r="L208" s="2" t="str">
        <f t="shared" si="21"/>
        <v>Mon</v>
      </c>
      <c r="M208" t="str">
        <f t="shared" si="22"/>
        <v>5 PM</v>
      </c>
      <c r="N208" t="s">
        <v>19</v>
      </c>
      <c r="O208" s="3">
        <f t="shared" si="23"/>
        <v>147.11637149999999</v>
      </c>
      <c r="P208" s="3" t="str" cm="1">
        <f t="array" ref="P208">_xlfn.IFS(E208="Health and beauty", "36.67", E208 = "Electronic accessories", "19.66", E208 = "Home and lifestyle", "50.89", E208 = "Sports and travel", "38.87", E208 = "Food and beverages", "31.24", E208 = "Fashion accessories", "47.82")</f>
        <v>50.89</v>
      </c>
      <c r="Q208" s="3">
        <f t="shared" si="18"/>
        <v>152.44862850000001</v>
      </c>
    </row>
    <row r="209" spans="1:17" x14ac:dyDescent="0.3">
      <c r="A209" t="s">
        <v>238</v>
      </c>
      <c r="B209" t="s">
        <v>37</v>
      </c>
      <c r="C209" t="s">
        <v>22</v>
      </c>
      <c r="D209" t="s">
        <v>17</v>
      </c>
      <c r="E209" t="s">
        <v>40</v>
      </c>
      <c r="F209" s="3">
        <v>31.888499999999997</v>
      </c>
      <c r="G209">
        <v>3</v>
      </c>
      <c r="H209" s="3">
        <f t="shared" si="19"/>
        <v>95.665499999999994</v>
      </c>
      <c r="I209" s="1">
        <v>43552</v>
      </c>
      <c r="J209" s="8">
        <v>0.57013888888888886</v>
      </c>
      <c r="K209" s="10" t="str">
        <f t="shared" si="20"/>
        <v>Mar</v>
      </c>
      <c r="L209" s="2" t="str">
        <f t="shared" si="21"/>
        <v>Thu</v>
      </c>
      <c r="M209" t="str">
        <f t="shared" si="22"/>
        <v>1 PM</v>
      </c>
      <c r="N209" t="s">
        <v>19</v>
      </c>
      <c r="O209" s="3">
        <f t="shared" si="23"/>
        <v>49.918257899999993</v>
      </c>
      <c r="P209" s="3" t="str" cm="1">
        <f t="array" ref="P209">_xlfn.IFS(E209="Health and beauty", "36.67", E209 = "Electronic accessories", "19.66", E209 = "Home and lifestyle", "50.89", E209 = "Sports and travel", "38.87", E209 = "Food and beverages", "31.24", E209 = "Fashion accessories", "47.82")</f>
        <v>47.82</v>
      </c>
      <c r="Q209" s="3">
        <f t="shared" si="18"/>
        <v>45.747242100000001</v>
      </c>
    </row>
    <row r="210" spans="1:17" x14ac:dyDescent="0.3">
      <c r="A210" t="s">
        <v>239</v>
      </c>
      <c r="B210" t="s">
        <v>37</v>
      </c>
      <c r="C210" t="s">
        <v>22</v>
      </c>
      <c r="D210" t="s">
        <v>17</v>
      </c>
      <c r="E210" t="s">
        <v>23</v>
      </c>
      <c r="F210" s="3">
        <v>104.7165</v>
      </c>
      <c r="G210">
        <v>9</v>
      </c>
      <c r="H210" s="3">
        <f t="shared" si="19"/>
        <v>942.44849999999997</v>
      </c>
      <c r="I210" s="1">
        <v>43526</v>
      </c>
      <c r="J210" s="8">
        <v>0.8208333333333333</v>
      </c>
      <c r="K210" s="10" t="str">
        <f t="shared" si="20"/>
        <v>Mar</v>
      </c>
      <c r="L210" s="2" t="str">
        <f t="shared" si="21"/>
        <v>Sat</v>
      </c>
      <c r="M210" t="str">
        <f t="shared" si="22"/>
        <v>7 PM</v>
      </c>
      <c r="N210" t="s">
        <v>28</v>
      </c>
      <c r="O210" s="3">
        <f t="shared" si="23"/>
        <v>757.16312489999996</v>
      </c>
      <c r="P210" s="3" t="str" cm="1">
        <f t="array" ref="P210">_xlfn.IFS(E210="Health and beauty", "36.67", E210 = "Electronic accessories", "19.66", E210 = "Home and lifestyle", "50.89", E210 = "Sports and travel", "38.87", E210 = "Food and beverages", "31.24", E210 = "Fashion accessories", "47.82")</f>
        <v>19.66</v>
      </c>
      <c r="Q210" s="3">
        <f t="shared" si="18"/>
        <v>185.28537509999998</v>
      </c>
    </row>
    <row r="211" spans="1:17" x14ac:dyDescent="0.3">
      <c r="A211" t="s">
        <v>240</v>
      </c>
      <c r="B211" t="s">
        <v>15</v>
      </c>
      <c r="C211" t="s">
        <v>22</v>
      </c>
      <c r="D211" t="s">
        <v>26</v>
      </c>
      <c r="E211" t="s">
        <v>23</v>
      </c>
      <c r="F211" s="3">
        <v>27.541499999999999</v>
      </c>
      <c r="G211">
        <v>10</v>
      </c>
      <c r="H211" s="3">
        <f t="shared" si="19"/>
        <v>275.41499999999996</v>
      </c>
      <c r="I211" s="1">
        <v>43490</v>
      </c>
      <c r="J211" s="8">
        <v>0.85</v>
      </c>
      <c r="K211" s="10" t="str">
        <f t="shared" si="20"/>
        <v>Jan</v>
      </c>
      <c r="L211" s="2" t="str">
        <f t="shared" si="21"/>
        <v>Fri</v>
      </c>
      <c r="M211" t="str">
        <f t="shared" si="22"/>
        <v>8 PM</v>
      </c>
      <c r="N211" t="s">
        <v>19</v>
      </c>
      <c r="O211" s="3">
        <f t="shared" si="23"/>
        <v>221.26841099999996</v>
      </c>
      <c r="P211" s="3" t="str" cm="1">
        <f t="array" ref="P211">_xlfn.IFS(E211="Health and beauty", "36.67", E211 = "Electronic accessories", "19.66", E211 = "Home and lifestyle", "50.89", E211 = "Sports and travel", "38.87", E211 = "Food and beverages", "31.24", E211 = "Fashion accessories", "47.82")</f>
        <v>19.66</v>
      </c>
      <c r="Q211" s="3">
        <f t="shared" si="18"/>
        <v>54.146588999999992</v>
      </c>
    </row>
    <row r="212" spans="1:17" x14ac:dyDescent="0.3">
      <c r="A212" t="s">
        <v>241</v>
      </c>
      <c r="B212" t="s">
        <v>21</v>
      </c>
      <c r="C212" t="s">
        <v>22</v>
      </c>
      <c r="D212" t="s">
        <v>17</v>
      </c>
      <c r="E212" t="s">
        <v>38</v>
      </c>
      <c r="F212" s="3">
        <v>97.923000000000002</v>
      </c>
      <c r="G212">
        <v>9</v>
      </c>
      <c r="H212" s="3">
        <f t="shared" si="19"/>
        <v>881.30700000000002</v>
      </c>
      <c r="I212" s="1">
        <v>43481</v>
      </c>
      <c r="J212" s="8">
        <v>0.75555555555555554</v>
      </c>
      <c r="K212" s="10" t="str">
        <f t="shared" si="20"/>
        <v>Jan</v>
      </c>
      <c r="L212" s="2" t="str">
        <f t="shared" si="21"/>
        <v>Wed</v>
      </c>
      <c r="M212" t="str">
        <f t="shared" si="22"/>
        <v>6 PM</v>
      </c>
      <c r="N212" t="s">
        <v>24</v>
      </c>
      <c r="O212" s="3">
        <f t="shared" si="23"/>
        <v>605.98669319999999</v>
      </c>
      <c r="P212" s="3" t="str" cm="1">
        <f t="array" ref="P212">_xlfn.IFS(E212="Health and beauty", "36.67", E212 = "Electronic accessories", "19.66", E212 = "Home and lifestyle", "50.89", E212 = "Sports and travel", "38.87", E212 = "Food and beverages", "31.24", E212 = "Fashion accessories", "47.82")</f>
        <v>31.24</v>
      </c>
      <c r="Q212" s="3">
        <f t="shared" si="18"/>
        <v>275.32030680000003</v>
      </c>
    </row>
    <row r="213" spans="1:17" x14ac:dyDescent="0.3">
      <c r="A213" t="s">
        <v>242</v>
      </c>
      <c r="B213" t="s">
        <v>37</v>
      </c>
      <c r="C213" t="s">
        <v>22</v>
      </c>
      <c r="D213" t="s">
        <v>26</v>
      </c>
      <c r="E213" t="s">
        <v>27</v>
      </c>
      <c r="F213" s="3">
        <v>96.977999999999994</v>
      </c>
      <c r="G213">
        <v>5</v>
      </c>
      <c r="H213" s="3">
        <f t="shared" si="19"/>
        <v>484.89</v>
      </c>
      <c r="I213" s="1">
        <v>43544</v>
      </c>
      <c r="J213" s="8">
        <v>0.80347222222222225</v>
      </c>
      <c r="K213" s="10" t="str">
        <f t="shared" si="20"/>
        <v>Mar</v>
      </c>
      <c r="L213" s="2" t="str">
        <f t="shared" si="21"/>
        <v>Wed</v>
      </c>
      <c r="M213" t="str">
        <f t="shared" si="22"/>
        <v>7 PM</v>
      </c>
      <c r="N213" t="s">
        <v>19</v>
      </c>
      <c r="O213" s="3">
        <f t="shared" si="23"/>
        <v>238.12947899999998</v>
      </c>
      <c r="P213" s="3" t="str" cm="1">
        <f t="array" ref="P213">_xlfn.IFS(E213="Health and beauty", "36.67", E213 = "Electronic accessories", "19.66", E213 = "Home and lifestyle", "50.89", E213 = "Sports and travel", "38.87", E213 = "Food and beverages", "31.24", E213 = "Fashion accessories", "47.82")</f>
        <v>50.89</v>
      </c>
      <c r="Q213" s="3">
        <f t="shared" si="18"/>
        <v>246.76052100000001</v>
      </c>
    </row>
    <row r="214" spans="1:17" x14ac:dyDescent="0.3">
      <c r="A214" t="s">
        <v>243</v>
      </c>
      <c r="B214" t="s">
        <v>37</v>
      </c>
      <c r="C214" t="s">
        <v>22</v>
      </c>
      <c r="D214" t="s">
        <v>26</v>
      </c>
      <c r="E214" t="s">
        <v>31</v>
      </c>
      <c r="F214" s="3">
        <v>48.741000000000007</v>
      </c>
      <c r="G214">
        <v>3</v>
      </c>
      <c r="H214" s="3">
        <f t="shared" si="19"/>
        <v>146.22300000000001</v>
      </c>
      <c r="I214" s="1">
        <v>43469</v>
      </c>
      <c r="J214" s="8">
        <v>0.55833333333333335</v>
      </c>
      <c r="K214" s="10" t="str">
        <f t="shared" si="20"/>
        <v>Jan</v>
      </c>
      <c r="L214" s="2" t="str">
        <f t="shared" si="21"/>
        <v>Fri</v>
      </c>
      <c r="M214" t="str">
        <f t="shared" si="22"/>
        <v>1 PM</v>
      </c>
      <c r="N214" t="s">
        <v>28</v>
      </c>
      <c r="O214" s="3">
        <f t="shared" si="23"/>
        <v>89.386119900000011</v>
      </c>
      <c r="P214" s="3" t="str" cm="1">
        <f t="array" ref="P214">_xlfn.IFS(E214="Health and beauty", "36.67", E214 = "Electronic accessories", "19.66", E214 = "Home and lifestyle", "50.89", E214 = "Sports and travel", "38.87", E214 = "Food and beverages", "31.24", E214 = "Fashion accessories", "47.82")</f>
        <v>38.87</v>
      </c>
      <c r="Q214" s="3">
        <f t="shared" si="18"/>
        <v>56.836880100000002</v>
      </c>
    </row>
    <row r="215" spans="1:17" x14ac:dyDescent="0.3">
      <c r="A215" t="s">
        <v>244</v>
      </c>
      <c r="B215" t="s">
        <v>37</v>
      </c>
      <c r="C215" t="s">
        <v>16</v>
      </c>
      <c r="D215" t="s">
        <v>17</v>
      </c>
      <c r="E215" t="s">
        <v>31</v>
      </c>
      <c r="F215" s="3">
        <v>31.090499999999999</v>
      </c>
      <c r="G215">
        <v>7</v>
      </c>
      <c r="H215" s="3">
        <f t="shared" si="19"/>
        <v>217.6335</v>
      </c>
      <c r="I215" s="1">
        <v>43535</v>
      </c>
      <c r="J215" s="8">
        <v>0.66180555555555554</v>
      </c>
      <c r="K215" s="10" t="str">
        <f t="shared" si="20"/>
        <v>Mar</v>
      </c>
      <c r="L215" s="2" t="str">
        <f t="shared" si="21"/>
        <v>Mon</v>
      </c>
      <c r="M215" t="str">
        <f t="shared" si="22"/>
        <v>3 PM</v>
      </c>
      <c r="N215" t="s">
        <v>24</v>
      </c>
      <c r="O215" s="3">
        <f t="shared" si="23"/>
        <v>133.03935855</v>
      </c>
      <c r="P215" s="3" t="str" cm="1">
        <f t="array" ref="P215">_xlfn.IFS(E215="Health and beauty", "36.67", E215 = "Electronic accessories", "19.66", E215 = "Home and lifestyle", "50.89", E215 = "Sports and travel", "38.87", E215 = "Food and beverages", "31.24", E215 = "Fashion accessories", "47.82")</f>
        <v>38.87</v>
      </c>
      <c r="Q215" s="3">
        <f t="shared" si="18"/>
        <v>84.594141449999995</v>
      </c>
    </row>
    <row r="216" spans="1:17" x14ac:dyDescent="0.3">
      <c r="A216" t="s">
        <v>245</v>
      </c>
      <c r="B216" t="s">
        <v>15</v>
      </c>
      <c r="C216" t="s">
        <v>22</v>
      </c>
      <c r="D216" t="s">
        <v>26</v>
      </c>
      <c r="E216" t="s">
        <v>27</v>
      </c>
      <c r="F216" s="3">
        <v>19.193999999999999</v>
      </c>
      <c r="G216">
        <v>2</v>
      </c>
      <c r="H216" s="3">
        <f t="shared" si="19"/>
        <v>38.387999999999998</v>
      </c>
      <c r="I216" s="1">
        <v>43546</v>
      </c>
      <c r="J216" s="8">
        <v>0.62847222222222221</v>
      </c>
      <c r="K216" s="10" t="str">
        <f t="shared" si="20"/>
        <v>Mar</v>
      </c>
      <c r="L216" s="2" t="str">
        <f t="shared" si="21"/>
        <v>Fri</v>
      </c>
      <c r="M216" t="str">
        <f t="shared" si="22"/>
        <v>3 PM</v>
      </c>
      <c r="N216" t="s">
        <v>28</v>
      </c>
      <c r="O216" s="3">
        <f t="shared" si="23"/>
        <v>18.852346799999999</v>
      </c>
      <c r="P216" s="3" t="str" cm="1">
        <f t="array" ref="P216">_xlfn.IFS(E216="Health and beauty", "36.67", E216 = "Electronic accessories", "19.66", E216 = "Home and lifestyle", "50.89", E216 = "Sports and travel", "38.87", E216 = "Food and beverages", "31.24", E216 = "Fashion accessories", "47.82")</f>
        <v>50.89</v>
      </c>
      <c r="Q216" s="3">
        <f t="shared" si="18"/>
        <v>19.535653199999999</v>
      </c>
    </row>
    <row r="217" spans="1:17" x14ac:dyDescent="0.3">
      <c r="A217" t="s">
        <v>246</v>
      </c>
      <c r="B217" t="s">
        <v>37</v>
      </c>
      <c r="C217" t="s">
        <v>22</v>
      </c>
      <c r="D217" t="s">
        <v>17</v>
      </c>
      <c r="E217" t="s">
        <v>31</v>
      </c>
      <c r="F217" s="3">
        <v>26.008499999999998</v>
      </c>
      <c r="G217">
        <v>5</v>
      </c>
      <c r="H217" s="3">
        <f t="shared" si="19"/>
        <v>130.04249999999999</v>
      </c>
      <c r="I217" s="1">
        <v>43548</v>
      </c>
      <c r="J217" s="8">
        <v>0.76874999999999993</v>
      </c>
      <c r="K217" s="10" t="str">
        <f t="shared" si="20"/>
        <v>Mar</v>
      </c>
      <c r="L217" s="2" t="str">
        <f t="shared" si="21"/>
        <v>Sun</v>
      </c>
      <c r="M217" t="str">
        <f t="shared" si="22"/>
        <v>6 PM</v>
      </c>
      <c r="N217" t="s">
        <v>24</v>
      </c>
      <c r="O217" s="3">
        <f t="shared" si="23"/>
        <v>79.494980249999998</v>
      </c>
      <c r="P217" s="3" t="str" cm="1">
        <f t="array" ref="P217">_xlfn.IFS(E217="Health and beauty", "36.67", E217 = "Electronic accessories", "19.66", E217 = "Home and lifestyle", "50.89", E217 = "Sports and travel", "38.87", E217 = "Food and beverages", "31.24", E217 = "Fashion accessories", "47.82")</f>
        <v>38.87</v>
      </c>
      <c r="Q217" s="3">
        <f t="shared" si="18"/>
        <v>50.547519749999992</v>
      </c>
    </row>
    <row r="218" spans="1:17" x14ac:dyDescent="0.3">
      <c r="A218" t="s">
        <v>247</v>
      </c>
      <c r="B218" t="s">
        <v>15</v>
      </c>
      <c r="C218" t="s">
        <v>16</v>
      </c>
      <c r="D218" t="s">
        <v>17</v>
      </c>
      <c r="E218" t="s">
        <v>23</v>
      </c>
      <c r="F218" s="3">
        <v>99.372</v>
      </c>
      <c r="G218">
        <v>4</v>
      </c>
      <c r="H218" s="3">
        <f t="shared" si="19"/>
        <v>397.488</v>
      </c>
      <c r="I218" s="1">
        <v>43517</v>
      </c>
      <c r="J218" s="8">
        <v>0.70486111111111116</v>
      </c>
      <c r="K218" s="10" t="str">
        <f t="shared" si="20"/>
        <v>Feb</v>
      </c>
      <c r="L218" s="2" t="str">
        <f t="shared" si="21"/>
        <v>Thu</v>
      </c>
      <c r="M218" t="str">
        <f t="shared" si="22"/>
        <v>4 PM</v>
      </c>
      <c r="N218" t="s">
        <v>24</v>
      </c>
      <c r="O218" s="3">
        <f t="shared" si="23"/>
        <v>319.34185919999999</v>
      </c>
      <c r="P218" s="3" t="str" cm="1">
        <f t="array" ref="P218">_xlfn.IFS(E218="Health and beauty", "36.67", E218 = "Electronic accessories", "19.66", E218 = "Home and lifestyle", "50.89", E218 = "Sports and travel", "38.87", E218 = "Food and beverages", "31.24", E218 = "Fashion accessories", "47.82")</f>
        <v>19.66</v>
      </c>
      <c r="Q218" s="3">
        <f t="shared" si="18"/>
        <v>78.146140799999998</v>
      </c>
    </row>
    <row r="219" spans="1:17" x14ac:dyDescent="0.3">
      <c r="A219" t="s">
        <v>248</v>
      </c>
      <c r="B219" t="s">
        <v>37</v>
      </c>
      <c r="C219" t="s">
        <v>22</v>
      </c>
      <c r="D219" t="s">
        <v>26</v>
      </c>
      <c r="E219" t="s">
        <v>40</v>
      </c>
      <c r="F219" s="3">
        <v>99.613500000000002</v>
      </c>
      <c r="G219">
        <v>8</v>
      </c>
      <c r="H219" s="3">
        <f t="shared" si="19"/>
        <v>796.90800000000002</v>
      </c>
      <c r="I219" s="1">
        <v>43508</v>
      </c>
      <c r="J219" s="8">
        <v>0.54027777777777775</v>
      </c>
      <c r="K219" s="10" t="str">
        <f t="shared" si="20"/>
        <v>Feb</v>
      </c>
      <c r="L219" s="2" t="str">
        <f t="shared" si="21"/>
        <v>Tue</v>
      </c>
      <c r="M219" t="str">
        <f t="shared" si="22"/>
        <v>12 PM</v>
      </c>
      <c r="N219" t="s">
        <v>19</v>
      </c>
      <c r="O219" s="3">
        <f t="shared" si="23"/>
        <v>415.82659439999998</v>
      </c>
      <c r="P219" s="3" t="str" cm="1">
        <f t="array" ref="P219">_xlfn.IFS(E219="Health and beauty", "36.67", E219 = "Electronic accessories", "19.66", E219 = "Home and lifestyle", "50.89", E219 = "Sports and travel", "38.87", E219 = "Food and beverages", "31.24", E219 = "Fashion accessories", "47.82")</f>
        <v>47.82</v>
      </c>
      <c r="Q219" s="3">
        <f t="shared" si="18"/>
        <v>381.08140560000004</v>
      </c>
    </row>
    <row r="220" spans="1:17" x14ac:dyDescent="0.3">
      <c r="A220" t="s">
        <v>249</v>
      </c>
      <c r="B220" t="s">
        <v>37</v>
      </c>
      <c r="C220" t="s">
        <v>22</v>
      </c>
      <c r="D220" t="s">
        <v>17</v>
      </c>
      <c r="E220" t="s">
        <v>38</v>
      </c>
      <c r="F220" s="3">
        <v>60.207000000000001</v>
      </c>
      <c r="G220">
        <v>3</v>
      </c>
      <c r="H220" s="3">
        <f t="shared" si="19"/>
        <v>180.62100000000001</v>
      </c>
      <c r="I220" s="1">
        <v>43534</v>
      </c>
      <c r="J220" s="8">
        <v>0.7909722222222223</v>
      </c>
      <c r="K220" s="10" t="str">
        <f t="shared" si="20"/>
        <v>Mar</v>
      </c>
      <c r="L220" s="2" t="str">
        <f t="shared" si="21"/>
        <v>Sun</v>
      </c>
      <c r="M220" t="str">
        <f t="shared" si="22"/>
        <v>6 PM</v>
      </c>
      <c r="N220" t="s">
        <v>28</v>
      </c>
      <c r="O220" s="3">
        <f t="shared" si="23"/>
        <v>124.1949996</v>
      </c>
      <c r="P220" s="3" t="str" cm="1">
        <f t="array" ref="P220">_xlfn.IFS(E220="Health and beauty", "36.67", E220 = "Electronic accessories", "19.66", E220 = "Home and lifestyle", "50.89", E220 = "Sports and travel", "38.87", E220 = "Food and beverages", "31.24", E220 = "Fashion accessories", "47.82")</f>
        <v>31.24</v>
      </c>
      <c r="Q220" s="3">
        <f t="shared" si="18"/>
        <v>56.426000400000007</v>
      </c>
    </row>
    <row r="221" spans="1:17" x14ac:dyDescent="0.3">
      <c r="A221" t="s">
        <v>250</v>
      </c>
      <c r="B221" t="s">
        <v>37</v>
      </c>
      <c r="C221" t="s">
        <v>22</v>
      </c>
      <c r="D221" t="s">
        <v>26</v>
      </c>
      <c r="E221" t="s">
        <v>23</v>
      </c>
      <c r="F221" s="3">
        <v>47.6175</v>
      </c>
      <c r="G221">
        <v>6</v>
      </c>
      <c r="H221" s="3">
        <f t="shared" si="19"/>
        <v>285.70499999999998</v>
      </c>
      <c r="I221" s="1">
        <v>43496</v>
      </c>
      <c r="J221" s="8">
        <v>0.57222222222222219</v>
      </c>
      <c r="K221" s="10" t="str">
        <f t="shared" si="20"/>
        <v>Jan</v>
      </c>
      <c r="L221" s="2" t="str">
        <f t="shared" si="21"/>
        <v>Thu</v>
      </c>
      <c r="M221" t="str">
        <f t="shared" si="22"/>
        <v>1 PM</v>
      </c>
      <c r="N221" t="s">
        <v>19</v>
      </c>
      <c r="O221" s="3">
        <f t="shared" si="23"/>
        <v>229.53539699999999</v>
      </c>
      <c r="P221" s="3" t="str" cm="1">
        <f t="array" ref="P221">_xlfn.IFS(E221="Health and beauty", "36.67", E221 = "Electronic accessories", "19.66", E221 = "Home and lifestyle", "50.89", E221 = "Sports and travel", "38.87", E221 = "Food and beverages", "31.24", E221 = "Fashion accessories", "47.82")</f>
        <v>19.66</v>
      </c>
      <c r="Q221" s="3">
        <f t="shared" si="18"/>
        <v>56.169602999999995</v>
      </c>
    </row>
    <row r="222" spans="1:17" x14ac:dyDescent="0.3">
      <c r="A222" t="s">
        <v>251</v>
      </c>
      <c r="B222" t="s">
        <v>37</v>
      </c>
      <c r="C222" t="s">
        <v>22</v>
      </c>
      <c r="D222" t="s">
        <v>26</v>
      </c>
      <c r="E222" t="s">
        <v>38</v>
      </c>
      <c r="F222" s="3">
        <v>65.183999999999997</v>
      </c>
      <c r="G222">
        <v>7</v>
      </c>
      <c r="H222" s="3">
        <f t="shared" si="19"/>
        <v>456.28800000000001</v>
      </c>
      <c r="I222" s="1">
        <v>43530</v>
      </c>
      <c r="J222" s="8">
        <v>0.57361111111111118</v>
      </c>
      <c r="K222" s="10" t="str">
        <f t="shared" si="20"/>
        <v>Mar</v>
      </c>
      <c r="L222" s="2" t="str">
        <f t="shared" si="21"/>
        <v>Wed</v>
      </c>
      <c r="M222" t="str">
        <f t="shared" si="22"/>
        <v>1 PM</v>
      </c>
      <c r="N222" t="s">
        <v>19</v>
      </c>
      <c r="O222" s="3">
        <f t="shared" si="23"/>
        <v>313.74362880000001</v>
      </c>
      <c r="P222" s="3" t="str" cm="1">
        <f t="array" ref="P222">_xlfn.IFS(E222="Health and beauty", "36.67", E222 = "Electronic accessories", "19.66", E222 = "Home and lifestyle", "50.89", E222 = "Sports and travel", "38.87", E222 = "Food and beverages", "31.24", E222 = "Fashion accessories", "47.82")</f>
        <v>31.24</v>
      </c>
      <c r="Q222" s="3">
        <f t="shared" si="18"/>
        <v>142.5443712</v>
      </c>
    </row>
    <row r="223" spans="1:17" x14ac:dyDescent="0.3">
      <c r="A223" t="s">
        <v>252</v>
      </c>
      <c r="B223" t="s">
        <v>21</v>
      </c>
      <c r="C223" t="s">
        <v>22</v>
      </c>
      <c r="D223" t="s">
        <v>26</v>
      </c>
      <c r="E223" t="s">
        <v>23</v>
      </c>
      <c r="F223" s="3">
        <v>12.400499999999999</v>
      </c>
      <c r="G223">
        <v>5</v>
      </c>
      <c r="H223" s="3">
        <f t="shared" si="19"/>
        <v>62.002499999999998</v>
      </c>
      <c r="I223" s="1">
        <v>43513</v>
      </c>
      <c r="J223" s="8">
        <v>0.75416666666666676</v>
      </c>
      <c r="K223" s="10" t="str">
        <f t="shared" si="20"/>
        <v>Feb</v>
      </c>
      <c r="L223" s="2" t="str">
        <f t="shared" si="21"/>
        <v>Sun</v>
      </c>
      <c r="M223" t="str">
        <f t="shared" si="22"/>
        <v>6 PM</v>
      </c>
      <c r="N223" t="s">
        <v>24</v>
      </c>
      <c r="O223" s="3">
        <f t="shared" si="23"/>
        <v>49.812808500000003</v>
      </c>
      <c r="P223" s="3" t="str" cm="1">
        <f t="array" ref="P223">_xlfn.IFS(E223="Health and beauty", "36.67", E223 = "Electronic accessories", "19.66", E223 = "Home and lifestyle", "50.89", E223 = "Sports and travel", "38.87", E223 = "Food and beverages", "31.24", E223 = "Fashion accessories", "47.82")</f>
        <v>19.66</v>
      </c>
      <c r="Q223" s="3">
        <f t="shared" si="18"/>
        <v>12.189691499999999</v>
      </c>
    </row>
    <row r="224" spans="1:17" x14ac:dyDescent="0.3">
      <c r="A224" t="s">
        <v>253</v>
      </c>
      <c r="B224" t="s">
        <v>21</v>
      </c>
      <c r="C224" t="s">
        <v>16</v>
      </c>
      <c r="D224" t="s">
        <v>17</v>
      </c>
      <c r="E224" t="s">
        <v>40</v>
      </c>
      <c r="F224" s="3">
        <v>13.167</v>
      </c>
      <c r="G224">
        <v>1</v>
      </c>
      <c r="H224" s="3">
        <f t="shared" si="19"/>
        <v>13.167</v>
      </c>
      <c r="I224" s="1">
        <v>43517</v>
      </c>
      <c r="J224" s="8">
        <v>0.52638888888888891</v>
      </c>
      <c r="K224" s="10" t="str">
        <f t="shared" si="20"/>
        <v>Feb</v>
      </c>
      <c r="L224" s="2" t="str">
        <f t="shared" si="21"/>
        <v>Thu</v>
      </c>
      <c r="M224" t="str">
        <f t="shared" si="22"/>
        <v>12 PM</v>
      </c>
      <c r="N224" t="s">
        <v>24</v>
      </c>
      <c r="O224" s="3">
        <f t="shared" si="23"/>
        <v>6.8705406</v>
      </c>
      <c r="P224" s="3" t="str" cm="1">
        <f t="array" ref="P224">_xlfn.IFS(E224="Health and beauty", "36.67", E224 = "Electronic accessories", "19.66", E224 = "Home and lifestyle", "50.89", E224 = "Sports and travel", "38.87", E224 = "Food and beverages", "31.24", E224 = "Fashion accessories", "47.82")</f>
        <v>47.82</v>
      </c>
      <c r="Q224" s="3">
        <f t="shared" si="18"/>
        <v>6.2964593999999998</v>
      </c>
    </row>
    <row r="225" spans="1:17" x14ac:dyDescent="0.3">
      <c r="A225" t="s">
        <v>254</v>
      </c>
      <c r="B225" t="s">
        <v>15</v>
      </c>
      <c r="C225" t="s">
        <v>22</v>
      </c>
      <c r="D225" t="s">
        <v>26</v>
      </c>
      <c r="E225" t="s">
        <v>38</v>
      </c>
      <c r="F225" s="3">
        <v>45.412500000000001</v>
      </c>
      <c r="G225">
        <v>3</v>
      </c>
      <c r="H225" s="3">
        <f t="shared" si="19"/>
        <v>136.23750000000001</v>
      </c>
      <c r="I225" s="1">
        <v>43544</v>
      </c>
      <c r="J225" s="8">
        <v>0.66388888888888886</v>
      </c>
      <c r="K225" s="10" t="str">
        <f t="shared" si="20"/>
        <v>Mar</v>
      </c>
      <c r="L225" s="2" t="str">
        <f t="shared" si="21"/>
        <v>Wed</v>
      </c>
      <c r="M225" t="str">
        <f t="shared" si="22"/>
        <v>3 PM</v>
      </c>
      <c r="N225" t="s">
        <v>24</v>
      </c>
      <c r="O225" s="3">
        <f t="shared" si="23"/>
        <v>93.676905000000005</v>
      </c>
      <c r="P225" s="3" t="str" cm="1">
        <f t="array" ref="P225">_xlfn.IFS(E225="Health and beauty", "36.67", E225 = "Electronic accessories", "19.66", E225 = "Home and lifestyle", "50.89", E225 = "Sports and travel", "38.87", E225 = "Food and beverages", "31.24", E225 = "Fashion accessories", "47.82")</f>
        <v>31.24</v>
      </c>
      <c r="Q225" s="3">
        <f t="shared" si="18"/>
        <v>42.560595000000006</v>
      </c>
    </row>
    <row r="226" spans="1:17" x14ac:dyDescent="0.3">
      <c r="A226" t="s">
        <v>255</v>
      </c>
      <c r="B226" t="s">
        <v>21</v>
      </c>
      <c r="C226" t="s">
        <v>16</v>
      </c>
      <c r="D226" t="s">
        <v>17</v>
      </c>
      <c r="E226" t="s">
        <v>31</v>
      </c>
      <c r="F226" s="3">
        <v>91.518000000000001</v>
      </c>
      <c r="G226">
        <v>2</v>
      </c>
      <c r="H226" s="3">
        <f t="shared" si="19"/>
        <v>183.036</v>
      </c>
      <c r="I226" s="1">
        <v>43476</v>
      </c>
      <c r="J226" s="8">
        <v>0.60347222222222219</v>
      </c>
      <c r="K226" s="10" t="str">
        <f t="shared" si="20"/>
        <v>Jan</v>
      </c>
      <c r="L226" s="2" t="str">
        <f t="shared" si="21"/>
        <v>Fri</v>
      </c>
      <c r="M226" t="str">
        <f t="shared" si="22"/>
        <v>2 PM</v>
      </c>
      <c r="N226" t="s">
        <v>28</v>
      </c>
      <c r="O226" s="3">
        <f t="shared" si="23"/>
        <v>111.88990680000001</v>
      </c>
      <c r="P226" s="3" t="str" cm="1">
        <f t="array" ref="P226">_xlfn.IFS(E226="Health and beauty", "36.67", E226 = "Electronic accessories", "19.66", E226 = "Home and lifestyle", "50.89", E226 = "Sports and travel", "38.87", E226 = "Food and beverages", "31.24", E226 = "Fashion accessories", "47.82")</f>
        <v>38.87</v>
      </c>
      <c r="Q226" s="3">
        <f t="shared" si="18"/>
        <v>71.146093199999996</v>
      </c>
    </row>
    <row r="227" spans="1:17" x14ac:dyDescent="0.3">
      <c r="A227" t="s">
        <v>256</v>
      </c>
      <c r="B227" t="s">
        <v>37</v>
      </c>
      <c r="C227" t="s">
        <v>16</v>
      </c>
      <c r="D227" t="s">
        <v>26</v>
      </c>
      <c r="E227" t="s">
        <v>18</v>
      </c>
      <c r="F227" s="3">
        <v>72.83850000000001</v>
      </c>
      <c r="G227">
        <v>9</v>
      </c>
      <c r="H227" s="3">
        <f t="shared" si="19"/>
        <v>655.54650000000015</v>
      </c>
      <c r="I227" s="1">
        <v>43491</v>
      </c>
      <c r="J227" s="8">
        <v>0.80138888888888893</v>
      </c>
      <c r="K227" s="10" t="str">
        <f t="shared" si="20"/>
        <v>Jan</v>
      </c>
      <c r="L227" s="2" t="str">
        <f t="shared" si="21"/>
        <v>Sat</v>
      </c>
      <c r="M227" t="str">
        <f t="shared" si="22"/>
        <v>7 PM</v>
      </c>
      <c r="N227" t="s">
        <v>19</v>
      </c>
      <c r="O227" s="3">
        <f t="shared" si="23"/>
        <v>415.15759845000008</v>
      </c>
      <c r="P227" s="3" t="str" cm="1">
        <f t="array" ref="P227">_xlfn.IFS(E227="Health and beauty", "36.67", E227 = "Electronic accessories", "19.66", E227 = "Home and lifestyle", "50.89", E227 = "Sports and travel", "38.87", E227 = "Food and beverages", "31.24", E227 = "Fashion accessories", "47.82")</f>
        <v>36.67</v>
      </c>
      <c r="Q227" s="3">
        <f t="shared" si="18"/>
        <v>240.38890155000007</v>
      </c>
    </row>
    <row r="228" spans="1:17" x14ac:dyDescent="0.3">
      <c r="A228" t="s">
        <v>257</v>
      </c>
      <c r="B228" t="s">
        <v>21</v>
      </c>
      <c r="C228" t="s">
        <v>16</v>
      </c>
      <c r="D228" t="s">
        <v>26</v>
      </c>
      <c r="E228" t="s">
        <v>23</v>
      </c>
      <c r="F228" s="3">
        <v>38.912999999999997</v>
      </c>
      <c r="G228">
        <v>4</v>
      </c>
      <c r="H228" s="3">
        <f t="shared" si="19"/>
        <v>155.65199999999999</v>
      </c>
      <c r="I228" s="1">
        <v>43496</v>
      </c>
      <c r="J228" s="8">
        <v>0.68333333333333324</v>
      </c>
      <c r="K228" s="10" t="str">
        <f t="shared" si="20"/>
        <v>Jan</v>
      </c>
      <c r="L228" s="2" t="str">
        <f t="shared" si="21"/>
        <v>Thu</v>
      </c>
      <c r="M228" t="str">
        <f t="shared" si="22"/>
        <v>4 PM</v>
      </c>
      <c r="N228" t="s">
        <v>19</v>
      </c>
      <c r="O228" s="3">
        <f t="shared" si="23"/>
        <v>125.05081679999999</v>
      </c>
      <c r="P228" s="3" t="str" cm="1">
        <f t="array" ref="P228">_xlfn.IFS(E228="Health and beauty", "36.67", E228 = "Electronic accessories", "19.66", E228 = "Home and lifestyle", "50.89", E228 = "Sports and travel", "38.87", E228 = "Food and beverages", "31.24", E228 = "Fashion accessories", "47.82")</f>
        <v>19.66</v>
      </c>
      <c r="Q228" s="3">
        <f t="shared" si="18"/>
        <v>30.601183199999998</v>
      </c>
    </row>
    <row r="229" spans="1:17" x14ac:dyDescent="0.3">
      <c r="A229" t="s">
        <v>258</v>
      </c>
      <c r="B229" t="s">
        <v>37</v>
      </c>
      <c r="C229" t="s">
        <v>16</v>
      </c>
      <c r="D229" t="s">
        <v>17</v>
      </c>
      <c r="E229" t="s">
        <v>23</v>
      </c>
      <c r="F229" s="3">
        <v>95.234999999999999</v>
      </c>
      <c r="G229">
        <v>6</v>
      </c>
      <c r="H229" s="3">
        <f t="shared" si="19"/>
        <v>571.41</v>
      </c>
      <c r="I229" s="1">
        <v>43522</v>
      </c>
      <c r="J229" s="8">
        <v>0.45277777777777778</v>
      </c>
      <c r="K229" s="10" t="str">
        <f t="shared" si="20"/>
        <v>Feb</v>
      </c>
      <c r="L229" s="2" t="str">
        <f t="shared" si="21"/>
        <v>Tue</v>
      </c>
      <c r="M229" t="str">
        <f t="shared" si="22"/>
        <v>10 AM</v>
      </c>
      <c r="N229" t="s">
        <v>24</v>
      </c>
      <c r="O229" s="3">
        <f t="shared" si="23"/>
        <v>459.07079399999998</v>
      </c>
      <c r="P229" s="3" t="str" cm="1">
        <f t="array" ref="P229">_xlfn.IFS(E229="Health and beauty", "36.67", E229 = "Electronic accessories", "19.66", E229 = "Home and lifestyle", "50.89", E229 = "Sports and travel", "38.87", E229 = "Food and beverages", "31.24", E229 = "Fashion accessories", "47.82")</f>
        <v>19.66</v>
      </c>
      <c r="Q229" s="3">
        <f t="shared" si="18"/>
        <v>112.33920599999999</v>
      </c>
    </row>
    <row r="230" spans="1:17" x14ac:dyDescent="0.3">
      <c r="A230" t="s">
        <v>259</v>
      </c>
      <c r="B230" t="s">
        <v>15</v>
      </c>
      <c r="C230" t="s">
        <v>22</v>
      </c>
      <c r="D230" t="s">
        <v>17</v>
      </c>
      <c r="E230" t="s">
        <v>27</v>
      </c>
      <c r="F230" s="3">
        <v>66.590999999999994</v>
      </c>
      <c r="G230">
        <v>9</v>
      </c>
      <c r="H230" s="3">
        <f t="shared" si="19"/>
        <v>599.31899999999996</v>
      </c>
      <c r="I230" s="1">
        <v>43535</v>
      </c>
      <c r="J230" s="8">
        <v>0.53819444444444442</v>
      </c>
      <c r="K230" s="10" t="str">
        <f t="shared" si="20"/>
        <v>Mar</v>
      </c>
      <c r="L230" s="2" t="str">
        <f t="shared" si="21"/>
        <v>Mon</v>
      </c>
      <c r="M230" t="str">
        <f t="shared" si="22"/>
        <v>12 PM</v>
      </c>
      <c r="N230" t="s">
        <v>19</v>
      </c>
      <c r="O230" s="3">
        <f t="shared" si="23"/>
        <v>294.32556089999997</v>
      </c>
      <c r="P230" s="3" t="str" cm="1">
        <f t="array" ref="P230">_xlfn.IFS(E230="Health and beauty", "36.67", E230 = "Electronic accessories", "19.66", E230 = "Home and lifestyle", "50.89", E230 = "Sports and travel", "38.87", E230 = "Food and beverages", "31.24", E230 = "Fashion accessories", "47.82")</f>
        <v>50.89</v>
      </c>
      <c r="Q230" s="3">
        <f t="shared" si="18"/>
        <v>304.99343909999999</v>
      </c>
    </row>
    <row r="231" spans="1:17" x14ac:dyDescent="0.3">
      <c r="A231" t="s">
        <v>260</v>
      </c>
      <c r="B231" t="s">
        <v>37</v>
      </c>
      <c r="C231" t="s">
        <v>22</v>
      </c>
      <c r="D231" t="s">
        <v>17</v>
      </c>
      <c r="E231" t="s">
        <v>40</v>
      </c>
      <c r="F231" s="3">
        <v>85.438500000000005</v>
      </c>
      <c r="G231">
        <v>2</v>
      </c>
      <c r="H231" s="3">
        <f t="shared" si="19"/>
        <v>170.87700000000001</v>
      </c>
      <c r="I231" s="1">
        <v>43491</v>
      </c>
      <c r="J231" s="8">
        <v>0.81111111111111101</v>
      </c>
      <c r="K231" s="10" t="str">
        <f t="shared" si="20"/>
        <v>Jan</v>
      </c>
      <c r="L231" s="2" t="str">
        <f t="shared" si="21"/>
        <v>Sat</v>
      </c>
      <c r="M231" t="str">
        <f t="shared" si="22"/>
        <v>7 PM</v>
      </c>
      <c r="N231" t="s">
        <v>24</v>
      </c>
      <c r="O231" s="3">
        <f t="shared" si="23"/>
        <v>89.163618600000007</v>
      </c>
      <c r="P231" s="3" t="str" cm="1">
        <f t="array" ref="P231">_xlfn.IFS(E231="Health and beauty", "36.67", E231 = "Electronic accessories", "19.66", E231 = "Home and lifestyle", "50.89", E231 = "Sports and travel", "38.87", E231 = "Food and beverages", "31.24", E231 = "Fashion accessories", "47.82")</f>
        <v>47.82</v>
      </c>
      <c r="Q231" s="3">
        <f t="shared" si="18"/>
        <v>81.713381400000003</v>
      </c>
    </row>
    <row r="232" spans="1:17" x14ac:dyDescent="0.3">
      <c r="A232" t="s">
        <v>261</v>
      </c>
      <c r="B232" t="s">
        <v>37</v>
      </c>
      <c r="C232" t="s">
        <v>16</v>
      </c>
      <c r="D232" t="s">
        <v>17</v>
      </c>
      <c r="E232" t="s">
        <v>23</v>
      </c>
      <c r="F232" s="3">
        <v>11.1195</v>
      </c>
      <c r="G232">
        <v>3</v>
      </c>
      <c r="H232" s="3">
        <f t="shared" si="19"/>
        <v>33.358499999999999</v>
      </c>
      <c r="I232" s="1">
        <v>43536</v>
      </c>
      <c r="J232" s="8">
        <v>0.57777777777777783</v>
      </c>
      <c r="K232" s="10" t="str">
        <f t="shared" si="20"/>
        <v>Mar</v>
      </c>
      <c r="L232" s="2" t="str">
        <f t="shared" si="21"/>
        <v>Tue</v>
      </c>
      <c r="M232" t="str">
        <f t="shared" si="22"/>
        <v>1 PM</v>
      </c>
      <c r="N232" t="s">
        <v>28</v>
      </c>
      <c r="O232" s="3">
        <f t="shared" si="23"/>
        <v>26.800218900000001</v>
      </c>
      <c r="P232" s="3" t="str" cm="1">
        <f t="array" ref="P232">_xlfn.IFS(E232="Health and beauty", "36.67", E232 = "Electronic accessories", "19.66", E232 = "Home and lifestyle", "50.89", E232 = "Sports and travel", "38.87", E232 = "Food and beverages", "31.24", E232 = "Fashion accessories", "47.82")</f>
        <v>19.66</v>
      </c>
      <c r="Q232" s="3">
        <f t="shared" si="18"/>
        <v>6.5582810999999994</v>
      </c>
    </row>
    <row r="233" spans="1:17" x14ac:dyDescent="0.3">
      <c r="A233" t="s">
        <v>262</v>
      </c>
      <c r="B233" t="s">
        <v>37</v>
      </c>
      <c r="C233" t="s">
        <v>22</v>
      </c>
      <c r="D233" t="s">
        <v>17</v>
      </c>
      <c r="E233" t="s">
        <v>18</v>
      </c>
      <c r="F233" s="3">
        <v>88.294499999999999</v>
      </c>
      <c r="G233">
        <v>9</v>
      </c>
      <c r="H233" s="3">
        <f t="shared" si="19"/>
        <v>794.65049999999997</v>
      </c>
      <c r="I233" s="1">
        <v>43507</v>
      </c>
      <c r="J233" s="8">
        <v>0.45416666666666666</v>
      </c>
      <c r="K233" s="10" t="str">
        <f t="shared" si="20"/>
        <v>Feb</v>
      </c>
      <c r="L233" s="2" t="str">
        <f t="shared" si="21"/>
        <v>Mon</v>
      </c>
      <c r="M233" t="str">
        <f t="shared" si="22"/>
        <v>10 AM</v>
      </c>
      <c r="N233" t="s">
        <v>24</v>
      </c>
      <c r="O233" s="3">
        <f t="shared" si="23"/>
        <v>503.25216164999995</v>
      </c>
      <c r="P233" s="3" t="str" cm="1">
        <f t="array" ref="P233">_xlfn.IFS(E233="Health and beauty", "36.67", E233 = "Electronic accessories", "19.66", E233 = "Home and lifestyle", "50.89", E233 = "Sports and travel", "38.87", E233 = "Food and beverages", "31.24", E233 = "Fashion accessories", "47.82")</f>
        <v>36.67</v>
      </c>
      <c r="Q233" s="3">
        <f t="shared" si="18"/>
        <v>291.39833835000002</v>
      </c>
    </row>
    <row r="234" spans="1:17" x14ac:dyDescent="0.3">
      <c r="A234" t="s">
        <v>263</v>
      </c>
      <c r="B234" t="s">
        <v>37</v>
      </c>
      <c r="C234" t="s">
        <v>16</v>
      </c>
      <c r="D234" t="s">
        <v>26</v>
      </c>
      <c r="E234" t="s">
        <v>40</v>
      </c>
      <c r="F234" s="3">
        <v>77.510999999999996</v>
      </c>
      <c r="G234">
        <v>4</v>
      </c>
      <c r="H234" s="3">
        <f t="shared" si="19"/>
        <v>310.04399999999998</v>
      </c>
      <c r="I234" s="1">
        <v>43517</v>
      </c>
      <c r="J234" s="8">
        <v>0.7715277777777777</v>
      </c>
      <c r="K234" s="10" t="str">
        <f t="shared" si="20"/>
        <v>Feb</v>
      </c>
      <c r="L234" s="2" t="str">
        <f t="shared" si="21"/>
        <v>Thu</v>
      </c>
      <c r="M234" t="str">
        <f t="shared" si="22"/>
        <v>6 PM</v>
      </c>
      <c r="N234" t="s">
        <v>24</v>
      </c>
      <c r="O234" s="3">
        <f t="shared" si="23"/>
        <v>161.78095919999998</v>
      </c>
      <c r="P234" s="3" t="str" cm="1">
        <f t="array" ref="P234">_xlfn.IFS(E234="Health and beauty", "36.67", E234 = "Electronic accessories", "19.66", E234 = "Home and lifestyle", "50.89", E234 = "Sports and travel", "38.87", E234 = "Food and beverages", "31.24", E234 = "Fashion accessories", "47.82")</f>
        <v>47.82</v>
      </c>
      <c r="Q234" s="3">
        <f t="shared" si="18"/>
        <v>148.2630408</v>
      </c>
    </row>
    <row r="235" spans="1:17" x14ac:dyDescent="0.3">
      <c r="A235" t="s">
        <v>264</v>
      </c>
      <c r="B235" t="s">
        <v>15</v>
      </c>
      <c r="C235" t="s">
        <v>16</v>
      </c>
      <c r="D235" t="s">
        <v>26</v>
      </c>
      <c r="E235" t="s">
        <v>18</v>
      </c>
      <c r="F235" s="3">
        <v>54.536999999999999</v>
      </c>
      <c r="G235">
        <v>11</v>
      </c>
      <c r="H235" s="3">
        <f t="shared" si="19"/>
        <v>599.90700000000004</v>
      </c>
      <c r="I235" s="1">
        <v>43533</v>
      </c>
      <c r="J235" s="8">
        <v>0.76666666666666661</v>
      </c>
      <c r="K235" s="10" t="str">
        <f t="shared" si="20"/>
        <v>Mar</v>
      </c>
      <c r="L235" s="2" t="str">
        <f t="shared" si="21"/>
        <v>Sat</v>
      </c>
      <c r="M235" t="str">
        <f t="shared" si="22"/>
        <v>6 PM</v>
      </c>
      <c r="N235" t="s">
        <v>19</v>
      </c>
      <c r="O235" s="3">
        <f t="shared" si="23"/>
        <v>379.92110309999998</v>
      </c>
      <c r="P235" s="3" t="str" cm="1">
        <f t="array" ref="P235">_xlfn.IFS(E235="Health and beauty", "36.67", E235 = "Electronic accessories", "19.66", E235 = "Home and lifestyle", "50.89", E235 = "Sports and travel", "38.87", E235 = "Food and beverages", "31.24", E235 = "Fashion accessories", "47.82")</f>
        <v>36.67</v>
      </c>
      <c r="Q235" s="3">
        <f t="shared" si="18"/>
        <v>219.98589690000003</v>
      </c>
    </row>
    <row r="236" spans="1:17" x14ac:dyDescent="0.3">
      <c r="A236" t="s">
        <v>265</v>
      </c>
      <c r="B236" t="s">
        <v>15</v>
      </c>
      <c r="C236" t="s">
        <v>22</v>
      </c>
      <c r="D236" t="s">
        <v>17</v>
      </c>
      <c r="E236" t="s">
        <v>31</v>
      </c>
      <c r="F236" s="3">
        <v>97.796999999999997</v>
      </c>
      <c r="G236">
        <v>3</v>
      </c>
      <c r="H236" s="3">
        <f t="shared" si="19"/>
        <v>293.39099999999996</v>
      </c>
      <c r="I236" s="1">
        <v>43485</v>
      </c>
      <c r="J236" s="8">
        <v>0.75624999999999998</v>
      </c>
      <c r="K236" s="10" t="str">
        <f t="shared" si="20"/>
        <v>Jan</v>
      </c>
      <c r="L236" s="2" t="str">
        <f t="shared" si="21"/>
        <v>Sun</v>
      </c>
      <c r="M236" t="str">
        <f t="shared" si="22"/>
        <v>6 PM</v>
      </c>
      <c r="N236" t="s">
        <v>19</v>
      </c>
      <c r="O236" s="3">
        <f t="shared" si="23"/>
        <v>179.34991829999998</v>
      </c>
      <c r="P236" s="3" t="str" cm="1">
        <f t="array" ref="P236">_xlfn.IFS(E236="Health and beauty", "36.67", E236 = "Electronic accessories", "19.66", E236 = "Home and lifestyle", "50.89", E236 = "Sports and travel", "38.87", E236 = "Food and beverages", "31.24", E236 = "Fashion accessories", "47.82")</f>
        <v>38.87</v>
      </c>
      <c r="Q236" s="3">
        <f t="shared" si="18"/>
        <v>114.04108169999998</v>
      </c>
    </row>
    <row r="237" spans="1:17" x14ac:dyDescent="0.3">
      <c r="A237" t="s">
        <v>266</v>
      </c>
      <c r="B237" t="s">
        <v>21</v>
      </c>
      <c r="C237" t="s">
        <v>22</v>
      </c>
      <c r="D237" t="s">
        <v>26</v>
      </c>
      <c r="E237" t="s">
        <v>18</v>
      </c>
      <c r="F237" s="3">
        <v>18.2805</v>
      </c>
      <c r="G237">
        <v>5</v>
      </c>
      <c r="H237" s="3">
        <f t="shared" si="19"/>
        <v>91.402500000000003</v>
      </c>
      <c r="I237" s="1">
        <v>43493</v>
      </c>
      <c r="J237" s="8">
        <v>0.63611111111111118</v>
      </c>
      <c r="K237" s="10" t="str">
        <f t="shared" si="20"/>
        <v>Jan</v>
      </c>
      <c r="L237" s="2" t="str">
        <f t="shared" si="21"/>
        <v>Mon</v>
      </c>
      <c r="M237" t="str">
        <f t="shared" si="22"/>
        <v>3 PM</v>
      </c>
      <c r="N237" t="s">
        <v>28</v>
      </c>
      <c r="O237" s="3">
        <f t="shared" si="23"/>
        <v>57.885203249999996</v>
      </c>
      <c r="P237" s="3" t="str" cm="1">
        <f t="array" ref="P237">_xlfn.IFS(E237="Health and beauty", "36.67", E237 = "Electronic accessories", "19.66", E237 = "Home and lifestyle", "50.89", E237 = "Sports and travel", "38.87", E237 = "Food and beverages", "31.24", E237 = "Fashion accessories", "47.82")</f>
        <v>36.67</v>
      </c>
      <c r="Q237" s="3">
        <f t="shared" si="18"/>
        <v>33.517296750000007</v>
      </c>
    </row>
    <row r="238" spans="1:17" x14ac:dyDescent="0.3">
      <c r="A238" t="s">
        <v>267</v>
      </c>
      <c r="B238" t="s">
        <v>21</v>
      </c>
      <c r="C238" t="s">
        <v>16</v>
      </c>
      <c r="D238" t="s">
        <v>17</v>
      </c>
      <c r="E238" t="s">
        <v>40</v>
      </c>
      <c r="F238" s="3">
        <v>46.430999999999997</v>
      </c>
      <c r="G238">
        <v>5</v>
      </c>
      <c r="H238" s="3">
        <f t="shared" si="19"/>
        <v>232.15499999999997</v>
      </c>
      <c r="I238" s="1">
        <v>43529</v>
      </c>
      <c r="J238" s="8">
        <v>0.71319444444444446</v>
      </c>
      <c r="K238" s="10" t="str">
        <f t="shared" si="20"/>
        <v>Mar</v>
      </c>
      <c r="L238" s="2" t="str">
        <f t="shared" si="21"/>
        <v>Tue</v>
      </c>
      <c r="M238" t="str">
        <f t="shared" si="22"/>
        <v>5 PM</v>
      </c>
      <c r="N238" t="s">
        <v>28</v>
      </c>
      <c r="O238" s="3">
        <f t="shared" si="23"/>
        <v>121.13847899999999</v>
      </c>
      <c r="P238" s="3" t="str" cm="1">
        <f t="array" ref="P238">_xlfn.IFS(E238="Health and beauty", "36.67", E238 = "Electronic accessories", "19.66", E238 = "Home and lifestyle", "50.89", E238 = "Sports and travel", "38.87", E238 = "Food and beverages", "31.24", E238 = "Fashion accessories", "47.82")</f>
        <v>47.82</v>
      </c>
      <c r="Q238" s="3">
        <f t="shared" si="18"/>
        <v>111.01652099999998</v>
      </c>
    </row>
    <row r="239" spans="1:17" x14ac:dyDescent="0.3">
      <c r="A239" t="s">
        <v>268</v>
      </c>
      <c r="B239" t="s">
        <v>37</v>
      </c>
      <c r="C239" t="s">
        <v>16</v>
      </c>
      <c r="D239" t="s">
        <v>17</v>
      </c>
      <c r="E239" t="s">
        <v>23</v>
      </c>
      <c r="F239" s="3">
        <v>13.881</v>
      </c>
      <c r="G239">
        <v>5</v>
      </c>
      <c r="H239" s="3">
        <f t="shared" si="19"/>
        <v>69.405000000000001</v>
      </c>
      <c r="I239" s="1">
        <v>43526</v>
      </c>
      <c r="J239" s="8">
        <v>0.80972222222222223</v>
      </c>
      <c r="K239" s="10" t="str">
        <f t="shared" si="20"/>
        <v>Mar</v>
      </c>
      <c r="L239" s="2" t="str">
        <f t="shared" si="21"/>
        <v>Sat</v>
      </c>
      <c r="M239" t="str">
        <f t="shared" si="22"/>
        <v>7 PM</v>
      </c>
      <c r="N239" t="s">
        <v>24</v>
      </c>
      <c r="O239" s="3">
        <f t="shared" si="23"/>
        <v>55.759976999999999</v>
      </c>
      <c r="P239" s="3" t="str" cm="1">
        <f t="array" ref="P239">_xlfn.IFS(E239="Health and beauty", "36.67", E239 = "Electronic accessories", "19.66", E239 = "Home and lifestyle", "50.89", E239 = "Sports and travel", "38.87", E239 = "Food and beverages", "31.24", E239 = "Fashion accessories", "47.82")</f>
        <v>19.66</v>
      </c>
      <c r="Q239" s="3">
        <f t="shared" si="18"/>
        <v>13.645023</v>
      </c>
    </row>
    <row r="240" spans="1:17" x14ac:dyDescent="0.3">
      <c r="A240" t="s">
        <v>269</v>
      </c>
      <c r="B240" t="s">
        <v>15</v>
      </c>
      <c r="C240" t="s">
        <v>22</v>
      </c>
      <c r="D240" t="s">
        <v>26</v>
      </c>
      <c r="E240" t="s">
        <v>40</v>
      </c>
      <c r="F240" s="3">
        <v>94.174499999999995</v>
      </c>
      <c r="G240">
        <v>2</v>
      </c>
      <c r="H240" s="3">
        <f t="shared" si="19"/>
        <v>188.34899999999999</v>
      </c>
      <c r="I240" s="1">
        <v>43476</v>
      </c>
      <c r="J240" s="8">
        <v>0.47222222222222227</v>
      </c>
      <c r="K240" s="10" t="str">
        <f t="shared" si="20"/>
        <v>Jan</v>
      </c>
      <c r="L240" s="2" t="str">
        <f t="shared" si="21"/>
        <v>Fri</v>
      </c>
      <c r="M240" t="str">
        <f t="shared" si="22"/>
        <v>11 AM</v>
      </c>
      <c r="N240" t="s">
        <v>19</v>
      </c>
      <c r="O240" s="3">
        <f t="shared" si="23"/>
        <v>98.280508199999986</v>
      </c>
      <c r="P240" s="3" t="str" cm="1">
        <f t="array" ref="P240">_xlfn.IFS(E240="Health and beauty", "36.67", E240 = "Electronic accessories", "19.66", E240 = "Home and lifestyle", "50.89", E240 = "Sports and travel", "38.87", E240 = "Food and beverages", "31.24", E240 = "Fashion accessories", "47.82")</f>
        <v>47.82</v>
      </c>
      <c r="Q240" s="3">
        <f t="shared" si="18"/>
        <v>90.068491800000004</v>
      </c>
    </row>
    <row r="241" spans="1:17" x14ac:dyDescent="0.3">
      <c r="A241" t="s">
        <v>270</v>
      </c>
      <c r="B241" t="s">
        <v>15</v>
      </c>
      <c r="C241" t="s">
        <v>22</v>
      </c>
      <c r="D241" t="s">
        <v>26</v>
      </c>
      <c r="E241" t="s">
        <v>38</v>
      </c>
      <c r="F241" s="3">
        <v>26.186999999999998</v>
      </c>
      <c r="G241">
        <v>10</v>
      </c>
      <c r="H241" s="3">
        <f t="shared" si="19"/>
        <v>261.87</v>
      </c>
      <c r="I241" s="1">
        <v>43476</v>
      </c>
      <c r="J241" s="8">
        <v>0.7006944444444444</v>
      </c>
      <c r="K241" s="10" t="str">
        <f t="shared" si="20"/>
        <v>Jan</v>
      </c>
      <c r="L241" s="2" t="str">
        <f t="shared" si="21"/>
        <v>Fri</v>
      </c>
      <c r="M241" t="str">
        <f t="shared" si="22"/>
        <v>4 PM</v>
      </c>
      <c r="N241" t="s">
        <v>28</v>
      </c>
      <c r="O241" s="3">
        <f t="shared" si="23"/>
        <v>180.061812</v>
      </c>
      <c r="P241" s="3" t="str" cm="1">
        <f t="array" ref="P241">_xlfn.IFS(E241="Health and beauty", "36.67", E241 = "Electronic accessories", "19.66", E241 = "Home and lifestyle", "50.89", E241 = "Sports and travel", "38.87", E241 = "Food and beverages", "31.24", E241 = "Fashion accessories", "47.82")</f>
        <v>31.24</v>
      </c>
      <c r="Q241" s="3">
        <f t="shared" si="18"/>
        <v>81.808188000000001</v>
      </c>
    </row>
    <row r="242" spans="1:17" x14ac:dyDescent="0.3">
      <c r="A242" t="s">
        <v>271</v>
      </c>
      <c r="B242" t="s">
        <v>15</v>
      </c>
      <c r="C242" t="s">
        <v>22</v>
      </c>
      <c r="D242" t="s">
        <v>26</v>
      </c>
      <c r="E242" t="s">
        <v>18</v>
      </c>
      <c r="F242" s="3">
        <v>62.758499999999998</v>
      </c>
      <c r="G242">
        <v>3</v>
      </c>
      <c r="H242" s="3">
        <f t="shared" si="19"/>
        <v>188.27549999999999</v>
      </c>
      <c r="I242" s="1">
        <v>43535</v>
      </c>
      <c r="J242" s="8">
        <v>0.50069444444444444</v>
      </c>
      <c r="K242" s="10" t="str">
        <f t="shared" si="20"/>
        <v>Mar</v>
      </c>
      <c r="L242" s="2" t="str">
        <f t="shared" si="21"/>
        <v>Mon</v>
      </c>
      <c r="M242" t="str">
        <f t="shared" si="22"/>
        <v>12 PM</v>
      </c>
      <c r="N242" t="s">
        <v>28</v>
      </c>
      <c r="O242" s="3">
        <f t="shared" si="23"/>
        <v>119.23487415</v>
      </c>
      <c r="P242" s="3" t="str" cm="1">
        <f t="array" ref="P242">_xlfn.IFS(E242="Health and beauty", "36.67", E242 = "Electronic accessories", "19.66", E242 = "Home and lifestyle", "50.89", E242 = "Sports and travel", "38.87", E242 = "Food and beverages", "31.24", E242 = "Fashion accessories", "47.82")</f>
        <v>36.67</v>
      </c>
      <c r="Q242" s="3">
        <f t="shared" si="18"/>
        <v>69.040625849999998</v>
      </c>
    </row>
    <row r="243" spans="1:17" x14ac:dyDescent="0.3">
      <c r="A243" t="s">
        <v>272</v>
      </c>
      <c r="B243" t="s">
        <v>21</v>
      </c>
      <c r="C243" t="s">
        <v>16</v>
      </c>
      <c r="D243" t="s">
        <v>26</v>
      </c>
      <c r="E243" t="s">
        <v>40</v>
      </c>
      <c r="F243" s="3">
        <v>97.86</v>
      </c>
      <c r="G243">
        <v>2</v>
      </c>
      <c r="H243" s="3">
        <f t="shared" si="19"/>
        <v>195.72</v>
      </c>
      <c r="I243" s="1">
        <v>43524</v>
      </c>
      <c r="J243" s="8">
        <v>0.77569444444444446</v>
      </c>
      <c r="K243" s="10" t="str">
        <f t="shared" si="20"/>
        <v>Feb</v>
      </c>
      <c r="L243" s="2" t="str">
        <f t="shared" si="21"/>
        <v>Thu</v>
      </c>
      <c r="M243" t="str">
        <f t="shared" si="22"/>
        <v>6 PM</v>
      </c>
      <c r="N243" t="s">
        <v>28</v>
      </c>
      <c r="O243" s="3">
        <f t="shared" si="23"/>
        <v>102.126696</v>
      </c>
      <c r="P243" s="3" t="str" cm="1">
        <f t="array" ref="P243">_xlfn.IFS(E243="Health and beauty", "36.67", E243 = "Electronic accessories", "19.66", E243 = "Home and lifestyle", "50.89", E243 = "Sports and travel", "38.87", E243 = "Food and beverages", "31.24", E243 = "Fashion accessories", "47.82")</f>
        <v>47.82</v>
      </c>
      <c r="Q243" s="3">
        <f t="shared" si="18"/>
        <v>93.593304000000003</v>
      </c>
    </row>
    <row r="244" spans="1:17" x14ac:dyDescent="0.3">
      <c r="A244" t="s">
        <v>273</v>
      </c>
      <c r="B244" t="s">
        <v>15</v>
      </c>
      <c r="C244" t="s">
        <v>16</v>
      </c>
      <c r="D244" t="s">
        <v>26</v>
      </c>
      <c r="E244" t="s">
        <v>27</v>
      </c>
      <c r="F244" s="3">
        <v>65.782499999999999</v>
      </c>
      <c r="G244">
        <v>5</v>
      </c>
      <c r="H244" s="3">
        <f t="shared" si="19"/>
        <v>328.91250000000002</v>
      </c>
      <c r="I244" s="1">
        <v>43470</v>
      </c>
      <c r="J244" s="8">
        <v>0.47569444444444442</v>
      </c>
      <c r="K244" s="10" t="str">
        <f t="shared" si="20"/>
        <v>Jan</v>
      </c>
      <c r="L244" s="2" t="str">
        <f t="shared" si="21"/>
        <v>Sat</v>
      </c>
      <c r="M244" t="str">
        <f t="shared" si="22"/>
        <v>11 AM</v>
      </c>
      <c r="N244" t="s">
        <v>24</v>
      </c>
      <c r="O244" s="3">
        <f t="shared" si="23"/>
        <v>161.52892875000001</v>
      </c>
      <c r="P244" s="3" t="str" cm="1">
        <f t="array" ref="P244">_xlfn.IFS(E244="Health and beauty", "36.67", E244 = "Electronic accessories", "19.66", E244 = "Home and lifestyle", "50.89", E244 = "Sports and travel", "38.87", E244 = "Food and beverages", "31.24", E244 = "Fashion accessories", "47.82")</f>
        <v>50.89</v>
      </c>
      <c r="Q244" s="3">
        <f t="shared" si="18"/>
        <v>167.38357125000002</v>
      </c>
    </row>
    <row r="245" spans="1:17" x14ac:dyDescent="0.3">
      <c r="A245" t="s">
        <v>274</v>
      </c>
      <c r="B245" t="s">
        <v>37</v>
      </c>
      <c r="C245" t="s">
        <v>22</v>
      </c>
      <c r="D245" t="s">
        <v>26</v>
      </c>
      <c r="E245" t="s">
        <v>27</v>
      </c>
      <c r="F245" s="3">
        <v>98.563500000000005</v>
      </c>
      <c r="G245">
        <v>8</v>
      </c>
      <c r="H245" s="3">
        <f t="shared" si="19"/>
        <v>788.50800000000004</v>
      </c>
      <c r="I245" s="1">
        <v>43498</v>
      </c>
      <c r="J245" s="8">
        <v>0.77916666666666667</v>
      </c>
      <c r="K245" s="10" t="str">
        <f t="shared" si="20"/>
        <v>Feb</v>
      </c>
      <c r="L245" s="2" t="str">
        <f t="shared" si="21"/>
        <v>Sat</v>
      </c>
      <c r="M245" t="str">
        <f t="shared" si="22"/>
        <v>6 PM</v>
      </c>
      <c r="N245" t="s">
        <v>28</v>
      </c>
      <c r="O245" s="3">
        <f t="shared" si="23"/>
        <v>387.23627879999998</v>
      </c>
      <c r="P245" s="3" t="str" cm="1">
        <f t="array" ref="P245">_xlfn.IFS(E245="Health and beauty", "36.67", E245 = "Electronic accessories", "19.66", E245 = "Home and lifestyle", "50.89", E245 = "Sports and travel", "38.87", E245 = "Food and beverages", "31.24", E245 = "Fashion accessories", "47.82")</f>
        <v>50.89</v>
      </c>
      <c r="Q245" s="3">
        <f t="shared" si="18"/>
        <v>401.27172120000006</v>
      </c>
    </row>
    <row r="246" spans="1:17" x14ac:dyDescent="0.3">
      <c r="A246" t="s">
        <v>275</v>
      </c>
      <c r="B246" t="s">
        <v>15</v>
      </c>
      <c r="C246" t="s">
        <v>16</v>
      </c>
      <c r="D246" t="s">
        <v>26</v>
      </c>
      <c r="E246" t="s">
        <v>27</v>
      </c>
      <c r="F246" s="3">
        <v>49.969499999999996</v>
      </c>
      <c r="G246">
        <v>9</v>
      </c>
      <c r="H246" s="3">
        <f t="shared" si="19"/>
        <v>449.72549999999995</v>
      </c>
      <c r="I246" s="1">
        <v>43466</v>
      </c>
      <c r="J246" s="8">
        <v>0.61597222222222225</v>
      </c>
      <c r="K246" s="10" t="str">
        <f t="shared" si="20"/>
        <v>Jan</v>
      </c>
      <c r="L246" s="2" t="str">
        <f t="shared" si="21"/>
        <v>Tue</v>
      </c>
      <c r="M246" t="str">
        <f t="shared" si="22"/>
        <v>2 PM</v>
      </c>
      <c r="N246" t="s">
        <v>24</v>
      </c>
      <c r="O246" s="3">
        <f t="shared" si="23"/>
        <v>220.86019304999996</v>
      </c>
      <c r="P246" s="3" t="str" cm="1">
        <f t="array" ref="P246">_xlfn.IFS(E246="Health and beauty", "36.67", E246 = "Electronic accessories", "19.66", E246 = "Home and lifestyle", "50.89", E246 = "Sports and travel", "38.87", E246 = "Food and beverages", "31.24", E246 = "Fashion accessories", "47.82")</f>
        <v>50.89</v>
      </c>
      <c r="Q246" s="3">
        <f t="shared" si="18"/>
        <v>228.86530694999999</v>
      </c>
    </row>
    <row r="247" spans="1:17" x14ac:dyDescent="0.3">
      <c r="A247" t="s">
        <v>276</v>
      </c>
      <c r="B247" t="s">
        <v>37</v>
      </c>
      <c r="C247" t="s">
        <v>16</v>
      </c>
      <c r="D247" t="s">
        <v>17</v>
      </c>
      <c r="E247" t="s">
        <v>23</v>
      </c>
      <c r="F247" s="3">
        <v>85.470000000000013</v>
      </c>
      <c r="G247">
        <v>3</v>
      </c>
      <c r="H247" s="3">
        <f t="shared" si="19"/>
        <v>256.41000000000003</v>
      </c>
      <c r="I247" s="1">
        <v>43505</v>
      </c>
      <c r="J247" s="8">
        <v>0.82152777777777775</v>
      </c>
      <c r="K247" s="10" t="str">
        <f t="shared" si="20"/>
        <v>Feb</v>
      </c>
      <c r="L247" s="2" t="str">
        <f t="shared" si="21"/>
        <v>Sat</v>
      </c>
      <c r="M247" t="str">
        <f t="shared" si="22"/>
        <v>7 PM</v>
      </c>
      <c r="N247" t="s">
        <v>24</v>
      </c>
      <c r="O247" s="3">
        <f t="shared" si="23"/>
        <v>205.99979400000001</v>
      </c>
      <c r="P247" s="3" t="str" cm="1">
        <f t="array" ref="P247">_xlfn.IFS(E247="Health and beauty", "36.67", E247 = "Electronic accessories", "19.66", E247 = "Home and lifestyle", "50.89", E247 = "Sports and travel", "38.87", E247 = "Food and beverages", "31.24", E247 = "Fashion accessories", "47.82")</f>
        <v>19.66</v>
      </c>
      <c r="Q247" s="3">
        <f t="shared" si="18"/>
        <v>50.410206000000002</v>
      </c>
    </row>
    <row r="248" spans="1:17" x14ac:dyDescent="0.3">
      <c r="A248" t="s">
        <v>277</v>
      </c>
      <c r="B248" t="s">
        <v>15</v>
      </c>
      <c r="C248" t="s">
        <v>16</v>
      </c>
      <c r="D248" t="s">
        <v>26</v>
      </c>
      <c r="E248" t="s">
        <v>40</v>
      </c>
      <c r="F248" s="3">
        <v>18.837</v>
      </c>
      <c r="G248">
        <v>6</v>
      </c>
      <c r="H248" s="3">
        <f t="shared" si="19"/>
        <v>113.02199999999999</v>
      </c>
      <c r="I248" s="1">
        <v>43488</v>
      </c>
      <c r="J248" s="8">
        <v>0.58611111111111114</v>
      </c>
      <c r="K248" s="10" t="str">
        <f t="shared" si="20"/>
        <v>Jan</v>
      </c>
      <c r="L248" s="2" t="str">
        <f t="shared" si="21"/>
        <v>Wed</v>
      </c>
      <c r="M248" t="str">
        <f t="shared" si="22"/>
        <v>2 PM</v>
      </c>
      <c r="N248" t="s">
        <v>19</v>
      </c>
      <c r="O248" s="3">
        <f t="shared" si="23"/>
        <v>58.974879599999994</v>
      </c>
      <c r="P248" s="3" t="str" cm="1">
        <f t="array" ref="P248">_xlfn.IFS(E248="Health and beauty", "36.67", E248 = "Electronic accessories", "19.66", E248 = "Home and lifestyle", "50.89", E248 = "Sports and travel", "38.87", E248 = "Food and beverages", "31.24", E248 = "Fashion accessories", "47.82")</f>
        <v>47.82</v>
      </c>
      <c r="Q248" s="3">
        <f t="shared" si="18"/>
        <v>54.047120399999997</v>
      </c>
    </row>
    <row r="249" spans="1:17" x14ac:dyDescent="0.3">
      <c r="A249" t="s">
        <v>278</v>
      </c>
      <c r="B249" t="s">
        <v>15</v>
      </c>
      <c r="C249" t="s">
        <v>16</v>
      </c>
      <c r="D249" t="s">
        <v>26</v>
      </c>
      <c r="E249" t="s">
        <v>23</v>
      </c>
      <c r="F249" s="3">
        <v>81.605999999999995</v>
      </c>
      <c r="G249">
        <v>5</v>
      </c>
      <c r="H249" s="3">
        <f t="shared" si="19"/>
        <v>408.03</v>
      </c>
      <c r="I249" s="1">
        <v>43472</v>
      </c>
      <c r="J249" s="8">
        <v>0.6743055555555556</v>
      </c>
      <c r="K249" s="10" t="str">
        <f t="shared" si="20"/>
        <v>Jan</v>
      </c>
      <c r="L249" s="2" t="str">
        <f t="shared" si="21"/>
        <v>Mon</v>
      </c>
      <c r="M249" t="str">
        <f t="shared" si="22"/>
        <v>4 PM</v>
      </c>
      <c r="N249" t="s">
        <v>28</v>
      </c>
      <c r="O249" s="3">
        <f t="shared" si="23"/>
        <v>327.81130199999996</v>
      </c>
      <c r="P249" s="3" t="str" cm="1">
        <f t="array" ref="P249">_xlfn.IFS(E249="Health and beauty", "36.67", E249 = "Electronic accessories", "19.66", E249 = "Home and lifestyle", "50.89", E249 = "Sports and travel", "38.87", E249 = "Food and beverages", "31.24", E249 = "Fashion accessories", "47.82")</f>
        <v>19.66</v>
      </c>
      <c r="Q249" s="3">
        <f t="shared" si="18"/>
        <v>80.218697999999989</v>
      </c>
    </row>
    <row r="250" spans="1:17" x14ac:dyDescent="0.3">
      <c r="A250" t="s">
        <v>279</v>
      </c>
      <c r="B250" t="s">
        <v>37</v>
      </c>
      <c r="C250" t="s">
        <v>22</v>
      </c>
      <c r="D250" t="s">
        <v>26</v>
      </c>
      <c r="E250" t="s">
        <v>38</v>
      </c>
      <c r="F250" s="3">
        <v>76.712999999999994</v>
      </c>
      <c r="G250">
        <v>7</v>
      </c>
      <c r="H250" s="3">
        <f t="shared" si="19"/>
        <v>536.99099999999999</v>
      </c>
      <c r="I250" s="1">
        <v>43479</v>
      </c>
      <c r="J250" s="8">
        <v>0.79583333333333339</v>
      </c>
      <c r="K250" s="10" t="str">
        <f t="shared" si="20"/>
        <v>Jan</v>
      </c>
      <c r="L250" s="2" t="str">
        <f t="shared" si="21"/>
        <v>Mon</v>
      </c>
      <c r="M250" t="str">
        <f t="shared" si="22"/>
        <v>7 PM</v>
      </c>
      <c r="N250" t="s">
        <v>28</v>
      </c>
      <c r="O250" s="3">
        <f t="shared" si="23"/>
        <v>369.23501160000001</v>
      </c>
      <c r="P250" s="3" t="str" cm="1">
        <f t="array" ref="P250">_xlfn.IFS(E250="Health and beauty", "36.67", E250 = "Electronic accessories", "19.66", E250 = "Home and lifestyle", "50.89", E250 = "Sports and travel", "38.87", E250 = "Food and beverages", "31.24", E250 = "Fashion accessories", "47.82")</f>
        <v>31.24</v>
      </c>
      <c r="Q250" s="3">
        <f t="shared" si="18"/>
        <v>167.75598840000001</v>
      </c>
    </row>
    <row r="251" spans="1:17" x14ac:dyDescent="0.3">
      <c r="A251" t="s">
        <v>280</v>
      </c>
      <c r="B251" t="s">
        <v>37</v>
      </c>
      <c r="C251" t="s">
        <v>16</v>
      </c>
      <c r="D251" t="s">
        <v>26</v>
      </c>
      <c r="E251" t="s">
        <v>38</v>
      </c>
      <c r="F251" s="3">
        <v>48.877499999999998</v>
      </c>
      <c r="G251">
        <v>9</v>
      </c>
      <c r="H251" s="3">
        <f t="shared" si="19"/>
        <v>439.89749999999998</v>
      </c>
      <c r="I251" s="1">
        <v>43498</v>
      </c>
      <c r="J251" s="8">
        <v>0.64861111111111114</v>
      </c>
      <c r="K251" s="10" t="str">
        <f t="shared" si="20"/>
        <v>Feb</v>
      </c>
      <c r="L251" s="2" t="str">
        <f t="shared" si="21"/>
        <v>Sat</v>
      </c>
      <c r="M251" t="str">
        <f t="shared" si="22"/>
        <v>3 PM</v>
      </c>
      <c r="N251" t="s">
        <v>19</v>
      </c>
      <c r="O251" s="3">
        <f t="shared" si="23"/>
        <v>302.47352100000001</v>
      </c>
      <c r="P251" s="3" t="str" cm="1">
        <f t="array" ref="P251">_xlfn.IFS(E251="Health and beauty", "36.67", E251 = "Electronic accessories", "19.66", E251 = "Home and lifestyle", "50.89", E251 = "Sports and travel", "38.87", E251 = "Food and beverages", "31.24", E251 = "Fashion accessories", "47.82")</f>
        <v>31.24</v>
      </c>
      <c r="Q251" s="3">
        <f t="shared" si="18"/>
        <v>137.423979</v>
      </c>
    </row>
    <row r="252" spans="1:17" x14ac:dyDescent="0.3">
      <c r="A252" t="s">
        <v>281</v>
      </c>
      <c r="B252" t="s">
        <v>21</v>
      </c>
      <c r="C252" t="s">
        <v>16</v>
      </c>
      <c r="D252" t="s">
        <v>26</v>
      </c>
      <c r="E252" t="s">
        <v>40</v>
      </c>
      <c r="F252" s="3">
        <v>36.9495</v>
      </c>
      <c r="G252">
        <v>10</v>
      </c>
      <c r="H252" s="3">
        <f t="shared" si="19"/>
        <v>369.495</v>
      </c>
      <c r="I252" s="1">
        <v>43541</v>
      </c>
      <c r="J252" s="8">
        <v>0.79583333333333339</v>
      </c>
      <c r="K252" s="10" t="str">
        <f t="shared" si="20"/>
        <v>Mar</v>
      </c>
      <c r="L252" s="2" t="str">
        <f t="shared" si="21"/>
        <v>Sun</v>
      </c>
      <c r="M252" t="str">
        <f t="shared" si="22"/>
        <v>7 PM</v>
      </c>
      <c r="N252" t="s">
        <v>28</v>
      </c>
      <c r="O252" s="3">
        <f t="shared" si="23"/>
        <v>192.802491</v>
      </c>
      <c r="P252" s="3" t="str" cm="1">
        <f t="array" ref="P252">_xlfn.IFS(E252="Health and beauty", "36.67", E252 = "Electronic accessories", "19.66", E252 = "Home and lifestyle", "50.89", E252 = "Sports and travel", "38.87", E252 = "Food and beverages", "31.24", E252 = "Fashion accessories", "47.82")</f>
        <v>47.82</v>
      </c>
      <c r="Q252" s="3">
        <f t="shared" si="18"/>
        <v>176.692509</v>
      </c>
    </row>
    <row r="253" spans="1:17" x14ac:dyDescent="0.3">
      <c r="A253" t="s">
        <v>282</v>
      </c>
      <c r="B253" t="s">
        <v>21</v>
      </c>
      <c r="C253" t="s">
        <v>22</v>
      </c>
      <c r="D253" t="s">
        <v>17</v>
      </c>
      <c r="E253" t="s">
        <v>31</v>
      </c>
      <c r="F253" s="3">
        <v>15.109500000000001</v>
      </c>
      <c r="G253">
        <v>2</v>
      </c>
      <c r="H253" s="3">
        <f t="shared" si="19"/>
        <v>30.219000000000001</v>
      </c>
      <c r="I253" s="1">
        <v>43526</v>
      </c>
      <c r="J253" s="8">
        <v>0.8222222222222223</v>
      </c>
      <c r="K253" s="10" t="str">
        <f t="shared" si="20"/>
        <v>Mar</v>
      </c>
      <c r="L253" s="2" t="str">
        <f t="shared" si="21"/>
        <v>Sat</v>
      </c>
      <c r="M253" t="str">
        <f t="shared" si="22"/>
        <v>7 PM</v>
      </c>
      <c r="N253" t="s">
        <v>28</v>
      </c>
      <c r="O253" s="3">
        <f t="shared" si="23"/>
        <v>18.472874699999998</v>
      </c>
      <c r="P253" s="3" t="str" cm="1">
        <f t="array" ref="P253">_xlfn.IFS(E253="Health and beauty", "36.67", E253 = "Electronic accessories", "19.66", E253 = "Home and lifestyle", "50.89", E253 = "Sports and travel", "38.87", E253 = "Food and beverages", "31.24", E253 = "Fashion accessories", "47.82")</f>
        <v>38.87</v>
      </c>
      <c r="Q253" s="3">
        <f t="shared" si="18"/>
        <v>11.746125300000001</v>
      </c>
    </row>
    <row r="254" spans="1:17" x14ac:dyDescent="0.3">
      <c r="A254" t="s">
        <v>283</v>
      </c>
      <c r="B254" t="s">
        <v>15</v>
      </c>
      <c r="C254" t="s">
        <v>22</v>
      </c>
      <c r="D254" t="s">
        <v>26</v>
      </c>
      <c r="E254" t="s">
        <v>27</v>
      </c>
      <c r="F254" s="3">
        <v>24.9375</v>
      </c>
      <c r="G254">
        <v>5</v>
      </c>
      <c r="H254" s="3">
        <f t="shared" si="19"/>
        <v>124.6875</v>
      </c>
      <c r="I254" s="1">
        <v>43540</v>
      </c>
      <c r="J254" s="8">
        <v>0.47361111111111115</v>
      </c>
      <c r="K254" s="10" t="str">
        <f t="shared" si="20"/>
        <v>Mar</v>
      </c>
      <c r="L254" s="2" t="str">
        <f t="shared" si="21"/>
        <v>Sat</v>
      </c>
      <c r="M254" t="str">
        <f t="shared" si="22"/>
        <v>11 AM</v>
      </c>
      <c r="N254" t="s">
        <v>24</v>
      </c>
      <c r="O254" s="3">
        <f t="shared" si="23"/>
        <v>61.234031250000001</v>
      </c>
      <c r="P254" s="3" t="str" cm="1">
        <f t="array" ref="P254">_xlfn.IFS(E254="Health and beauty", "36.67", E254 = "Electronic accessories", "19.66", E254 = "Home and lifestyle", "50.89", E254 = "Sports and travel", "38.87", E254 = "Food and beverages", "31.24", E254 = "Fashion accessories", "47.82")</f>
        <v>50.89</v>
      </c>
      <c r="Q254" s="3">
        <f t="shared" si="18"/>
        <v>63.453468749999999</v>
      </c>
    </row>
    <row r="255" spans="1:17" x14ac:dyDescent="0.3">
      <c r="A255" t="s">
        <v>284</v>
      </c>
      <c r="B255" t="s">
        <v>15</v>
      </c>
      <c r="C255" t="s">
        <v>16</v>
      </c>
      <c r="D255" t="s">
        <v>26</v>
      </c>
      <c r="E255" t="s">
        <v>27</v>
      </c>
      <c r="F255" s="3">
        <v>61.844999999999999</v>
      </c>
      <c r="G255">
        <v>9</v>
      </c>
      <c r="H255" s="3">
        <f t="shared" si="19"/>
        <v>556.60500000000002</v>
      </c>
      <c r="I255" s="1">
        <v>43471</v>
      </c>
      <c r="J255" s="8">
        <v>0.47430555555555554</v>
      </c>
      <c r="K255" s="10" t="str">
        <f t="shared" si="20"/>
        <v>Jan</v>
      </c>
      <c r="L255" s="2" t="str">
        <f t="shared" si="21"/>
        <v>Sun</v>
      </c>
      <c r="M255" t="str">
        <f t="shared" si="22"/>
        <v>11 AM</v>
      </c>
      <c r="N255" t="s">
        <v>24</v>
      </c>
      <c r="O255" s="3">
        <f t="shared" si="23"/>
        <v>273.34871550000003</v>
      </c>
      <c r="P255" s="3" t="str" cm="1">
        <f t="array" ref="P255">_xlfn.IFS(E255="Health and beauty", "36.67", E255 = "Electronic accessories", "19.66", E255 = "Home and lifestyle", "50.89", E255 = "Sports and travel", "38.87", E255 = "Food and beverages", "31.24", E255 = "Fashion accessories", "47.82")</f>
        <v>50.89</v>
      </c>
      <c r="Q255" s="3">
        <f t="shared" si="18"/>
        <v>283.25628449999999</v>
      </c>
    </row>
    <row r="256" spans="1:17" x14ac:dyDescent="0.3">
      <c r="A256" t="s">
        <v>285</v>
      </c>
      <c r="B256" t="s">
        <v>37</v>
      </c>
      <c r="C256" t="s">
        <v>16</v>
      </c>
      <c r="D256" t="s">
        <v>26</v>
      </c>
      <c r="E256" t="s">
        <v>40</v>
      </c>
      <c r="F256" s="3">
        <v>34.250999999999998</v>
      </c>
      <c r="G256">
        <v>4</v>
      </c>
      <c r="H256" s="3">
        <f t="shared" si="19"/>
        <v>137.00399999999999</v>
      </c>
      <c r="I256" s="1">
        <v>43494</v>
      </c>
      <c r="J256" s="8">
        <v>0.59166666666666667</v>
      </c>
      <c r="K256" s="10" t="str">
        <f t="shared" si="20"/>
        <v>Jan</v>
      </c>
      <c r="L256" s="2" t="str">
        <f t="shared" si="21"/>
        <v>Tue</v>
      </c>
      <c r="M256" t="str">
        <f t="shared" si="22"/>
        <v>2 PM</v>
      </c>
      <c r="N256" t="s">
        <v>24</v>
      </c>
      <c r="O256" s="3">
        <f t="shared" si="23"/>
        <v>71.488687199999987</v>
      </c>
      <c r="P256" s="3" t="str" cm="1">
        <f t="array" ref="P256">_xlfn.IFS(E256="Health and beauty", "36.67", E256 = "Electronic accessories", "19.66", E256 = "Home and lifestyle", "50.89", E256 = "Sports and travel", "38.87", E256 = "Food and beverages", "31.24", E256 = "Fashion accessories", "47.82")</f>
        <v>47.82</v>
      </c>
      <c r="Q256" s="3">
        <f t="shared" si="18"/>
        <v>65.515312800000004</v>
      </c>
    </row>
    <row r="257" spans="1:17" x14ac:dyDescent="0.3">
      <c r="A257" t="s">
        <v>286</v>
      </c>
      <c r="B257" t="s">
        <v>15</v>
      </c>
      <c r="C257" t="s">
        <v>16</v>
      </c>
      <c r="D257" t="s">
        <v>26</v>
      </c>
      <c r="E257" t="s">
        <v>23</v>
      </c>
      <c r="F257" s="3">
        <v>69.667500000000004</v>
      </c>
      <c r="G257">
        <v>2</v>
      </c>
      <c r="H257" s="3">
        <f t="shared" si="19"/>
        <v>139.33500000000001</v>
      </c>
      <c r="I257" s="1">
        <v>43496</v>
      </c>
      <c r="J257" s="8">
        <v>0.44861111111111113</v>
      </c>
      <c r="K257" s="10" t="str">
        <f t="shared" si="20"/>
        <v>Jan</v>
      </c>
      <c r="L257" s="2" t="str">
        <f t="shared" si="21"/>
        <v>Thu</v>
      </c>
      <c r="M257" t="str">
        <f t="shared" si="22"/>
        <v>10 AM</v>
      </c>
      <c r="N257" t="s">
        <v>28</v>
      </c>
      <c r="O257" s="3">
        <f t="shared" si="23"/>
        <v>111.94173900000001</v>
      </c>
      <c r="P257" s="3" t="str" cm="1">
        <f t="array" ref="P257">_xlfn.IFS(E257="Health and beauty", "36.67", E257 = "Electronic accessories", "19.66", E257 = "Home and lifestyle", "50.89", E257 = "Sports and travel", "38.87", E257 = "Food and beverages", "31.24", E257 = "Fashion accessories", "47.82")</f>
        <v>19.66</v>
      </c>
      <c r="Q257" s="3">
        <f t="shared" ref="Q257:Q320" si="24">H257*(P257/100)</f>
        <v>27.393261000000003</v>
      </c>
    </row>
    <row r="258" spans="1:17" x14ac:dyDescent="0.3">
      <c r="A258" t="s">
        <v>287</v>
      </c>
      <c r="B258" t="s">
        <v>15</v>
      </c>
      <c r="C258" t="s">
        <v>16</v>
      </c>
      <c r="D258" t="s">
        <v>26</v>
      </c>
      <c r="E258" t="s">
        <v>27</v>
      </c>
      <c r="F258" s="3">
        <v>27.205500000000001</v>
      </c>
      <c r="G258">
        <v>7</v>
      </c>
      <c r="H258" s="3">
        <f t="shared" ref="H258:H321" si="25">F258*G258</f>
        <v>190.4385</v>
      </c>
      <c r="I258" s="1">
        <v>43501</v>
      </c>
      <c r="J258" s="8">
        <v>0.42777777777777781</v>
      </c>
      <c r="K258" s="10" t="str">
        <f t="shared" ref="K258:K321" si="26">TEXT(I258, "mmm")</f>
        <v>Feb</v>
      </c>
      <c r="L258" s="2" t="str">
        <f t="shared" ref="L258:L321" si="27">TEXT(I258,"ddd")</f>
        <v>Tue</v>
      </c>
      <c r="M258" t="str">
        <f t="shared" ref="M258:M321" si="28">TEXT(J258, "h AM/PM")</f>
        <v>10 AM</v>
      </c>
      <c r="N258" t="s">
        <v>19</v>
      </c>
      <c r="O258" s="3">
        <f t="shared" ref="O258:O321" si="29">H258-Q258</f>
        <v>93.524347349999999</v>
      </c>
      <c r="P258" s="3" t="str" cm="1">
        <f t="array" ref="P258">_xlfn.IFS(E258="Health and beauty", "36.67", E258 = "Electronic accessories", "19.66", E258 = "Home and lifestyle", "50.89", E258 = "Sports and travel", "38.87", E258 = "Food and beverages", "31.24", E258 = "Fashion accessories", "47.82")</f>
        <v>50.89</v>
      </c>
      <c r="Q258" s="3">
        <f t="shared" si="24"/>
        <v>96.914152650000005</v>
      </c>
    </row>
    <row r="259" spans="1:17" x14ac:dyDescent="0.3">
      <c r="A259" t="s">
        <v>288</v>
      </c>
      <c r="B259" t="s">
        <v>15</v>
      </c>
      <c r="C259" t="s">
        <v>16</v>
      </c>
      <c r="D259" t="s">
        <v>26</v>
      </c>
      <c r="E259" t="s">
        <v>23</v>
      </c>
      <c r="F259" s="3">
        <v>33.862499999999997</v>
      </c>
      <c r="G259">
        <v>5</v>
      </c>
      <c r="H259" s="3">
        <f t="shared" si="25"/>
        <v>169.3125</v>
      </c>
      <c r="I259" s="1">
        <v>43509</v>
      </c>
      <c r="J259" s="8">
        <v>0.52638888888888891</v>
      </c>
      <c r="K259" s="10" t="str">
        <f t="shared" si="26"/>
        <v>Feb</v>
      </c>
      <c r="L259" s="2" t="str">
        <f t="shared" si="27"/>
        <v>Wed</v>
      </c>
      <c r="M259" t="str">
        <f t="shared" si="28"/>
        <v>12 PM</v>
      </c>
      <c r="N259" t="s">
        <v>19</v>
      </c>
      <c r="O259" s="3">
        <f t="shared" si="29"/>
        <v>136.02566250000001</v>
      </c>
      <c r="P259" s="3" t="str" cm="1">
        <f t="array" ref="P259">_xlfn.IFS(E259="Health and beauty", "36.67", E259 = "Electronic accessories", "19.66", E259 = "Home and lifestyle", "50.89", E259 = "Sports and travel", "38.87", E259 = "Food and beverages", "31.24", E259 = "Fashion accessories", "47.82")</f>
        <v>19.66</v>
      </c>
      <c r="Q259" s="3">
        <f t="shared" si="24"/>
        <v>33.286837499999997</v>
      </c>
    </row>
    <row r="260" spans="1:17" x14ac:dyDescent="0.3">
      <c r="A260" t="s">
        <v>289</v>
      </c>
      <c r="B260" t="s">
        <v>21</v>
      </c>
      <c r="C260" t="s">
        <v>16</v>
      </c>
      <c r="D260" t="s">
        <v>26</v>
      </c>
      <c r="E260" t="s">
        <v>23</v>
      </c>
      <c r="F260" s="3">
        <v>69.236999999999995</v>
      </c>
      <c r="G260">
        <v>4</v>
      </c>
      <c r="H260" s="3">
        <f t="shared" si="25"/>
        <v>276.94799999999998</v>
      </c>
      <c r="I260" s="1">
        <v>43503</v>
      </c>
      <c r="J260" s="8">
        <v>0.54513888888888895</v>
      </c>
      <c r="K260" s="10" t="str">
        <f t="shared" si="26"/>
        <v>Feb</v>
      </c>
      <c r="L260" s="2" t="str">
        <f t="shared" si="27"/>
        <v>Thu</v>
      </c>
      <c r="M260" t="str">
        <f t="shared" si="28"/>
        <v>1 PM</v>
      </c>
      <c r="N260" t="s">
        <v>28</v>
      </c>
      <c r="O260" s="3">
        <f t="shared" si="29"/>
        <v>222.50002319999999</v>
      </c>
      <c r="P260" s="3" t="str" cm="1">
        <f t="array" ref="P260">_xlfn.IFS(E260="Health and beauty", "36.67", E260 = "Electronic accessories", "19.66", E260 = "Home and lifestyle", "50.89", E260 = "Sports and travel", "38.87", E260 = "Food and beverages", "31.24", E260 = "Fashion accessories", "47.82")</f>
        <v>19.66</v>
      </c>
      <c r="Q260" s="3">
        <f t="shared" si="24"/>
        <v>54.447976799999992</v>
      </c>
    </row>
    <row r="261" spans="1:17" x14ac:dyDescent="0.3">
      <c r="A261" t="s">
        <v>290</v>
      </c>
      <c r="B261" t="s">
        <v>15</v>
      </c>
      <c r="C261" t="s">
        <v>22</v>
      </c>
      <c r="D261" t="s">
        <v>17</v>
      </c>
      <c r="E261" t="s">
        <v>23</v>
      </c>
      <c r="F261" s="3">
        <v>78.813000000000002</v>
      </c>
      <c r="G261">
        <v>10</v>
      </c>
      <c r="H261" s="3">
        <f t="shared" si="25"/>
        <v>788.13</v>
      </c>
      <c r="I261" s="1">
        <v>43543</v>
      </c>
      <c r="J261" s="8">
        <v>0.55902777777777779</v>
      </c>
      <c r="K261" s="10" t="str">
        <f t="shared" si="26"/>
        <v>Mar</v>
      </c>
      <c r="L261" s="2" t="str">
        <f t="shared" si="27"/>
        <v>Tue</v>
      </c>
      <c r="M261" t="str">
        <f t="shared" si="28"/>
        <v>1 PM</v>
      </c>
      <c r="N261" t="s">
        <v>19</v>
      </c>
      <c r="O261" s="3">
        <f t="shared" si="29"/>
        <v>633.18364199999996</v>
      </c>
      <c r="P261" s="3" t="str" cm="1">
        <f t="array" ref="P261">_xlfn.IFS(E261="Health and beauty", "36.67", E261 = "Electronic accessories", "19.66", E261 = "Home and lifestyle", "50.89", E261 = "Sports and travel", "38.87", E261 = "Food and beverages", "31.24", E261 = "Fashion accessories", "47.82")</f>
        <v>19.66</v>
      </c>
      <c r="Q261" s="3">
        <f t="shared" si="24"/>
        <v>154.946358</v>
      </c>
    </row>
    <row r="262" spans="1:17" x14ac:dyDescent="0.3">
      <c r="A262" t="s">
        <v>291</v>
      </c>
      <c r="B262" t="s">
        <v>21</v>
      </c>
      <c r="C262" t="s">
        <v>22</v>
      </c>
      <c r="D262" t="s">
        <v>17</v>
      </c>
      <c r="E262" t="s">
        <v>40</v>
      </c>
      <c r="F262" s="3">
        <v>17.272500000000001</v>
      </c>
      <c r="G262">
        <v>4</v>
      </c>
      <c r="H262" s="3">
        <f t="shared" si="25"/>
        <v>69.09</v>
      </c>
      <c r="I262" s="1">
        <v>43531</v>
      </c>
      <c r="J262" s="8">
        <v>0.62013888888888891</v>
      </c>
      <c r="K262" s="10" t="str">
        <f t="shared" si="26"/>
        <v>Mar</v>
      </c>
      <c r="L262" s="2" t="str">
        <f t="shared" si="27"/>
        <v>Thu</v>
      </c>
      <c r="M262" t="str">
        <f t="shared" si="28"/>
        <v>2 PM</v>
      </c>
      <c r="N262" t="s">
        <v>19</v>
      </c>
      <c r="O262" s="3">
        <f t="shared" si="29"/>
        <v>36.051161999999998</v>
      </c>
      <c r="P262" s="3" t="str" cm="1">
        <f t="array" ref="P262">_xlfn.IFS(E262="Health and beauty", "36.67", E262 = "Electronic accessories", "19.66", E262 = "Home and lifestyle", "50.89", E262 = "Sports and travel", "38.87", E262 = "Food and beverages", "31.24", E262 = "Fashion accessories", "47.82")</f>
        <v>47.82</v>
      </c>
      <c r="Q262" s="3">
        <f t="shared" si="24"/>
        <v>33.038838000000005</v>
      </c>
    </row>
    <row r="263" spans="1:17" x14ac:dyDescent="0.3">
      <c r="A263" t="s">
        <v>292</v>
      </c>
      <c r="B263" t="s">
        <v>37</v>
      </c>
      <c r="C263" t="s">
        <v>16</v>
      </c>
      <c r="D263" t="s">
        <v>17</v>
      </c>
      <c r="E263" t="s">
        <v>40</v>
      </c>
      <c r="F263" s="3">
        <v>40.215000000000003</v>
      </c>
      <c r="G263">
        <v>4</v>
      </c>
      <c r="H263" s="3">
        <f t="shared" si="25"/>
        <v>160.86000000000001</v>
      </c>
      <c r="I263" s="1">
        <v>43537</v>
      </c>
      <c r="J263" s="8">
        <v>0.80694444444444446</v>
      </c>
      <c r="K263" s="10" t="str">
        <f t="shared" si="26"/>
        <v>Mar</v>
      </c>
      <c r="L263" s="2" t="str">
        <f t="shared" si="27"/>
        <v>Wed</v>
      </c>
      <c r="M263" t="str">
        <f t="shared" si="28"/>
        <v>7 PM</v>
      </c>
      <c r="N263" t="s">
        <v>24</v>
      </c>
      <c r="O263" s="3">
        <f t="shared" si="29"/>
        <v>83.936748000000009</v>
      </c>
      <c r="P263" s="3" t="str" cm="1">
        <f t="array" ref="P263">_xlfn.IFS(E263="Health and beauty", "36.67", E263 = "Electronic accessories", "19.66", E263 = "Home and lifestyle", "50.89", E263 = "Sports and travel", "38.87", E263 = "Food and beverages", "31.24", E263 = "Fashion accessories", "47.82")</f>
        <v>47.82</v>
      </c>
      <c r="Q263" s="3">
        <f t="shared" si="24"/>
        <v>76.923252000000005</v>
      </c>
    </row>
    <row r="264" spans="1:17" x14ac:dyDescent="0.3">
      <c r="A264" t="s">
        <v>293</v>
      </c>
      <c r="B264" t="s">
        <v>15</v>
      </c>
      <c r="C264" t="s">
        <v>16</v>
      </c>
      <c r="D264" t="s">
        <v>17</v>
      </c>
      <c r="E264" t="s">
        <v>31</v>
      </c>
      <c r="F264" s="3">
        <v>23.352</v>
      </c>
      <c r="G264">
        <v>11</v>
      </c>
      <c r="H264" s="3">
        <f t="shared" si="25"/>
        <v>256.87200000000001</v>
      </c>
      <c r="I264" s="1">
        <v>43505</v>
      </c>
      <c r="J264" s="8">
        <v>0.45833333333333331</v>
      </c>
      <c r="K264" s="10" t="str">
        <f t="shared" si="26"/>
        <v>Feb</v>
      </c>
      <c r="L264" s="2" t="str">
        <f t="shared" si="27"/>
        <v>Sat</v>
      </c>
      <c r="M264" t="str">
        <f t="shared" si="28"/>
        <v>11 AM</v>
      </c>
      <c r="N264" t="s">
        <v>24</v>
      </c>
      <c r="O264" s="3">
        <f t="shared" si="29"/>
        <v>157.0258536</v>
      </c>
      <c r="P264" s="3" t="str" cm="1">
        <f t="array" ref="P264">_xlfn.IFS(E264="Health and beauty", "36.67", E264 = "Electronic accessories", "19.66", E264 = "Home and lifestyle", "50.89", E264 = "Sports and travel", "38.87", E264 = "Food and beverages", "31.24", E264 = "Fashion accessories", "47.82")</f>
        <v>38.87</v>
      </c>
      <c r="Q264" s="3">
        <f t="shared" si="24"/>
        <v>99.846146400000009</v>
      </c>
    </row>
    <row r="265" spans="1:17" x14ac:dyDescent="0.3">
      <c r="A265" t="s">
        <v>294</v>
      </c>
      <c r="B265" t="s">
        <v>37</v>
      </c>
      <c r="C265" t="s">
        <v>22</v>
      </c>
      <c r="D265" t="s">
        <v>26</v>
      </c>
      <c r="E265" t="s">
        <v>31</v>
      </c>
      <c r="F265" s="3">
        <v>57.172499999999999</v>
      </c>
      <c r="G265">
        <v>1</v>
      </c>
      <c r="H265" s="3">
        <f t="shared" si="25"/>
        <v>57.172499999999999</v>
      </c>
      <c r="I265" s="1">
        <v>43522</v>
      </c>
      <c r="J265" s="8">
        <v>0.80833333333333324</v>
      </c>
      <c r="K265" s="10" t="str">
        <f t="shared" si="26"/>
        <v>Feb</v>
      </c>
      <c r="L265" s="2" t="str">
        <f t="shared" si="27"/>
        <v>Tue</v>
      </c>
      <c r="M265" t="str">
        <f t="shared" si="28"/>
        <v>7 PM</v>
      </c>
      <c r="N265" t="s">
        <v>19</v>
      </c>
      <c r="O265" s="3">
        <f t="shared" si="29"/>
        <v>34.949549250000004</v>
      </c>
      <c r="P265" s="3" t="str" cm="1">
        <f t="array" ref="P265">_xlfn.IFS(E265="Health and beauty", "36.67", E265 = "Electronic accessories", "19.66", E265 = "Home and lifestyle", "50.89", E265 = "Sports and travel", "38.87", E265 = "Food and beverages", "31.24", E265 = "Fashion accessories", "47.82")</f>
        <v>38.87</v>
      </c>
      <c r="Q265" s="3">
        <f t="shared" si="24"/>
        <v>22.222950749999999</v>
      </c>
    </row>
    <row r="266" spans="1:17" x14ac:dyDescent="0.3">
      <c r="A266" t="s">
        <v>295</v>
      </c>
      <c r="B266" t="s">
        <v>15</v>
      </c>
      <c r="C266" t="s">
        <v>16</v>
      </c>
      <c r="D266" t="s">
        <v>17</v>
      </c>
      <c r="E266" t="s">
        <v>31</v>
      </c>
      <c r="F266" s="3">
        <v>103.32000000000001</v>
      </c>
      <c r="G266">
        <v>8</v>
      </c>
      <c r="H266" s="3">
        <f t="shared" si="25"/>
        <v>826.56000000000006</v>
      </c>
      <c r="I266" s="1">
        <v>43536</v>
      </c>
      <c r="J266" s="8">
        <v>0.52986111111111112</v>
      </c>
      <c r="K266" s="10" t="str">
        <f t="shared" si="26"/>
        <v>Mar</v>
      </c>
      <c r="L266" s="2" t="str">
        <f t="shared" si="27"/>
        <v>Tue</v>
      </c>
      <c r="M266" t="str">
        <f t="shared" si="28"/>
        <v>12 PM</v>
      </c>
      <c r="N266" t="s">
        <v>28</v>
      </c>
      <c r="O266" s="3">
        <f t="shared" si="29"/>
        <v>505.27612800000003</v>
      </c>
      <c r="P266" s="3" t="str" cm="1">
        <f t="array" ref="P266">_xlfn.IFS(E266="Health and beauty", "36.67", E266 = "Electronic accessories", "19.66", E266 = "Home and lifestyle", "50.89", E266 = "Sports and travel", "38.87", E266 = "Food and beverages", "31.24", E266 = "Fashion accessories", "47.82")</f>
        <v>38.87</v>
      </c>
      <c r="Q266" s="3">
        <f t="shared" si="24"/>
        <v>321.28387200000003</v>
      </c>
    </row>
    <row r="267" spans="1:17" x14ac:dyDescent="0.3">
      <c r="A267" t="s">
        <v>296</v>
      </c>
      <c r="B267" t="s">
        <v>21</v>
      </c>
      <c r="C267" t="s">
        <v>22</v>
      </c>
      <c r="D267" t="s">
        <v>26</v>
      </c>
      <c r="E267" t="s">
        <v>27</v>
      </c>
      <c r="F267" s="3">
        <v>37.243499999999997</v>
      </c>
      <c r="G267">
        <v>4</v>
      </c>
      <c r="H267" s="3">
        <f t="shared" si="25"/>
        <v>148.97399999999999</v>
      </c>
      <c r="I267" s="1">
        <v>43538</v>
      </c>
      <c r="J267" s="8">
        <v>0.72361111111111109</v>
      </c>
      <c r="K267" s="10" t="str">
        <f t="shared" si="26"/>
        <v>Mar</v>
      </c>
      <c r="L267" s="2" t="str">
        <f t="shared" si="27"/>
        <v>Thu</v>
      </c>
      <c r="M267" t="str">
        <f t="shared" si="28"/>
        <v>5 PM</v>
      </c>
      <c r="N267" t="s">
        <v>28</v>
      </c>
      <c r="O267" s="3">
        <f t="shared" si="29"/>
        <v>73.161131399999988</v>
      </c>
      <c r="P267" s="3" t="str" cm="1">
        <f t="array" ref="P267">_xlfn.IFS(E267="Health and beauty", "36.67", E267 = "Electronic accessories", "19.66", E267 = "Home and lifestyle", "50.89", E267 = "Sports and travel", "38.87", E267 = "Food and beverages", "31.24", E267 = "Fashion accessories", "47.82")</f>
        <v>50.89</v>
      </c>
      <c r="Q267" s="3">
        <f t="shared" si="24"/>
        <v>75.812868600000002</v>
      </c>
    </row>
    <row r="268" spans="1:17" x14ac:dyDescent="0.3">
      <c r="A268" t="s">
        <v>297</v>
      </c>
      <c r="B268" t="s">
        <v>37</v>
      </c>
      <c r="C268" t="s">
        <v>16</v>
      </c>
      <c r="D268" t="s">
        <v>17</v>
      </c>
      <c r="E268" t="s">
        <v>38</v>
      </c>
      <c r="F268" s="3">
        <v>78.33</v>
      </c>
      <c r="G268">
        <v>10</v>
      </c>
      <c r="H268" s="3">
        <f t="shared" si="25"/>
        <v>783.3</v>
      </c>
      <c r="I268" s="1">
        <v>43473</v>
      </c>
      <c r="J268" s="8">
        <v>0.87152777777777779</v>
      </c>
      <c r="K268" s="10" t="str">
        <f t="shared" si="26"/>
        <v>Jan</v>
      </c>
      <c r="L268" s="2" t="str">
        <f t="shared" si="27"/>
        <v>Tue</v>
      </c>
      <c r="M268" t="str">
        <f t="shared" si="28"/>
        <v>8 PM</v>
      </c>
      <c r="N268" t="s">
        <v>24</v>
      </c>
      <c r="O268" s="3">
        <f t="shared" si="29"/>
        <v>538.59708000000001</v>
      </c>
      <c r="P268" s="3" t="str" cm="1">
        <f t="array" ref="P268">_xlfn.IFS(E268="Health and beauty", "36.67", E268 = "Electronic accessories", "19.66", E268 = "Home and lifestyle", "50.89", E268 = "Sports and travel", "38.87", E268 = "Food and beverages", "31.24", E268 = "Fashion accessories", "47.82")</f>
        <v>31.24</v>
      </c>
      <c r="Q268" s="3">
        <f t="shared" si="24"/>
        <v>244.70292000000001</v>
      </c>
    </row>
    <row r="269" spans="1:17" x14ac:dyDescent="0.3">
      <c r="A269" t="s">
        <v>298</v>
      </c>
      <c r="B269" t="s">
        <v>15</v>
      </c>
      <c r="C269" t="s">
        <v>16</v>
      </c>
      <c r="D269" t="s">
        <v>26</v>
      </c>
      <c r="E269" t="s">
        <v>27</v>
      </c>
      <c r="F269" s="3">
        <v>74.277000000000001</v>
      </c>
      <c r="G269">
        <v>5</v>
      </c>
      <c r="H269" s="3">
        <f t="shared" si="25"/>
        <v>371.38499999999999</v>
      </c>
      <c r="I269" s="1">
        <v>43470</v>
      </c>
      <c r="J269" s="8">
        <v>0.67013888888888884</v>
      </c>
      <c r="K269" s="10" t="str">
        <f t="shared" si="26"/>
        <v>Jan</v>
      </c>
      <c r="L269" s="2" t="str">
        <f t="shared" si="27"/>
        <v>Sat</v>
      </c>
      <c r="M269" t="str">
        <f t="shared" si="28"/>
        <v>4 PM</v>
      </c>
      <c r="N269" t="s">
        <v>28</v>
      </c>
      <c r="O269" s="3">
        <f t="shared" si="29"/>
        <v>182.38717349999999</v>
      </c>
      <c r="P269" s="3" t="str" cm="1">
        <f t="array" ref="P269">_xlfn.IFS(E269="Health and beauty", "36.67", E269 = "Electronic accessories", "19.66", E269 = "Home and lifestyle", "50.89", E269 = "Sports and travel", "38.87", E269 = "Food and beverages", "31.24", E269 = "Fashion accessories", "47.82")</f>
        <v>50.89</v>
      </c>
      <c r="Q269" s="3">
        <f t="shared" si="24"/>
        <v>188.9978265</v>
      </c>
    </row>
    <row r="270" spans="1:17" x14ac:dyDescent="0.3">
      <c r="A270" t="s">
        <v>299</v>
      </c>
      <c r="B270" t="s">
        <v>15</v>
      </c>
      <c r="C270" t="s">
        <v>16</v>
      </c>
      <c r="D270" t="s">
        <v>17</v>
      </c>
      <c r="E270" t="s">
        <v>27</v>
      </c>
      <c r="F270" s="3">
        <v>37.317</v>
      </c>
      <c r="G270">
        <v>11</v>
      </c>
      <c r="H270" s="3">
        <f t="shared" si="25"/>
        <v>410.48700000000002</v>
      </c>
      <c r="I270" s="1">
        <v>43469</v>
      </c>
      <c r="J270" s="8">
        <v>0.56527777777777777</v>
      </c>
      <c r="K270" s="10" t="str">
        <f t="shared" si="26"/>
        <v>Jan</v>
      </c>
      <c r="L270" s="2" t="str">
        <f t="shared" si="27"/>
        <v>Fri</v>
      </c>
      <c r="M270" t="str">
        <f t="shared" si="28"/>
        <v>1 PM</v>
      </c>
      <c r="N270" t="s">
        <v>19</v>
      </c>
      <c r="O270" s="3">
        <f t="shared" si="29"/>
        <v>201.5901657</v>
      </c>
      <c r="P270" s="3" t="str" cm="1">
        <f t="array" ref="P270">_xlfn.IFS(E270="Health and beauty", "36.67", E270 = "Electronic accessories", "19.66", E270 = "Home and lifestyle", "50.89", E270 = "Sports and travel", "38.87", E270 = "Food and beverages", "31.24", E270 = "Fashion accessories", "47.82")</f>
        <v>50.89</v>
      </c>
      <c r="Q270" s="3">
        <f t="shared" si="24"/>
        <v>208.89683430000002</v>
      </c>
    </row>
    <row r="271" spans="1:17" x14ac:dyDescent="0.3">
      <c r="A271" t="s">
        <v>300</v>
      </c>
      <c r="B271" t="s">
        <v>37</v>
      </c>
      <c r="C271" t="s">
        <v>22</v>
      </c>
      <c r="D271" t="s">
        <v>17</v>
      </c>
      <c r="E271" t="s">
        <v>31</v>
      </c>
      <c r="F271" s="3">
        <v>70.801500000000004</v>
      </c>
      <c r="G271">
        <v>5</v>
      </c>
      <c r="H271" s="3">
        <f t="shared" si="25"/>
        <v>354.00750000000005</v>
      </c>
      <c r="I271" s="1">
        <v>43530</v>
      </c>
      <c r="J271" s="8">
        <v>0.75902777777777775</v>
      </c>
      <c r="K271" s="10" t="str">
        <f t="shared" si="26"/>
        <v>Mar</v>
      </c>
      <c r="L271" s="2" t="str">
        <f t="shared" si="27"/>
        <v>Wed</v>
      </c>
      <c r="M271" t="str">
        <f t="shared" si="28"/>
        <v>6 PM</v>
      </c>
      <c r="N271" t="s">
        <v>19</v>
      </c>
      <c r="O271" s="3">
        <f t="shared" si="29"/>
        <v>216.40478475000003</v>
      </c>
      <c r="P271" s="3" t="str" cm="1">
        <f t="array" ref="P271">_xlfn.IFS(E271="Health and beauty", "36.67", E271 = "Electronic accessories", "19.66", E271 = "Home and lifestyle", "50.89", E271 = "Sports and travel", "38.87", E271 = "Food and beverages", "31.24", E271 = "Fashion accessories", "47.82")</f>
        <v>38.87</v>
      </c>
      <c r="Q271" s="3">
        <f t="shared" si="24"/>
        <v>137.60271525000002</v>
      </c>
    </row>
    <row r="272" spans="1:17" x14ac:dyDescent="0.3">
      <c r="A272" t="s">
        <v>301</v>
      </c>
      <c r="B272" t="s">
        <v>21</v>
      </c>
      <c r="C272" t="s">
        <v>16</v>
      </c>
      <c r="D272" t="s">
        <v>17</v>
      </c>
      <c r="E272" t="s">
        <v>18</v>
      </c>
      <c r="F272" s="3">
        <v>22.175999999999998</v>
      </c>
      <c r="G272">
        <v>2</v>
      </c>
      <c r="H272" s="3">
        <f t="shared" si="25"/>
        <v>44.351999999999997</v>
      </c>
      <c r="I272" s="1">
        <v>43468</v>
      </c>
      <c r="J272" s="8">
        <v>0.80347222222222225</v>
      </c>
      <c r="K272" s="10" t="str">
        <f t="shared" si="26"/>
        <v>Jan</v>
      </c>
      <c r="L272" s="2" t="str">
        <f t="shared" si="27"/>
        <v>Thu</v>
      </c>
      <c r="M272" t="str">
        <f t="shared" si="28"/>
        <v>7 PM</v>
      </c>
      <c r="N272" t="s">
        <v>24</v>
      </c>
      <c r="O272" s="3">
        <f t="shared" si="29"/>
        <v>28.088121599999997</v>
      </c>
      <c r="P272" s="3" t="str" cm="1">
        <f t="array" ref="P272">_xlfn.IFS(E272="Health and beauty", "36.67", E272 = "Electronic accessories", "19.66", E272 = "Home and lifestyle", "50.89", E272 = "Sports and travel", "38.87", E272 = "Food and beverages", "31.24", E272 = "Fashion accessories", "47.82")</f>
        <v>36.67</v>
      </c>
      <c r="Q272" s="3">
        <f t="shared" si="24"/>
        <v>16.263878399999999</v>
      </c>
    </row>
    <row r="273" spans="1:17" x14ac:dyDescent="0.3">
      <c r="A273" t="s">
        <v>302</v>
      </c>
      <c r="B273" t="s">
        <v>15</v>
      </c>
      <c r="C273" t="s">
        <v>16</v>
      </c>
      <c r="D273" t="s">
        <v>17</v>
      </c>
      <c r="E273" t="s">
        <v>27</v>
      </c>
      <c r="F273" s="3">
        <v>22.617000000000001</v>
      </c>
      <c r="G273">
        <v>10</v>
      </c>
      <c r="H273" s="3">
        <f t="shared" si="25"/>
        <v>226.17000000000002</v>
      </c>
      <c r="I273" s="1">
        <v>43472</v>
      </c>
      <c r="J273" s="8">
        <v>0.48888888888888887</v>
      </c>
      <c r="K273" s="10" t="str">
        <f t="shared" si="26"/>
        <v>Jan</v>
      </c>
      <c r="L273" s="2" t="str">
        <f t="shared" si="27"/>
        <v>Mon</v>
      </c>
      <c r="M273" t="str">
        <f t="shared" si="28"/>
        <v>11 AM</v>
      </c>
      <c r="N273" t="s">
        <v>28</v>
      </c>
      <c r="O273" s="3">
        <f t="shared" si="29"/>
        <v>111.07208700000001</v>
      </c>
      <c r="P273" s="3" t="str" cm="1">
        <f t="array" ref="P273">_xlfn.IFS(E273="Health and beauty", "36.67", E273 = "Electronic accessories", "19.66", E273 = "Home and lifestyle", "50.89", E273 = "Sports and travel", "38.87", E273 = "Food and beverages", "31.24", E273 = "Fashion accessories", "47.82")</f>
        <v>50.89</v>
      </c>
      <c r="Q273" s="3">
        <f t="shared" si="24"/>
        <v>115.09791300000001</v>
      </c>
    </row>
    <row r="274" spans="1:17" x14ac:dyDescent="0.3">
      <c r="A274" t="s">
        <v>303</v>
      </c>
      <c r="B274" t="s">
        <v>15</v>
      </c>
      <c r="C274" t="s">
        <v>22</v>
      </c>
      <c r="D274" t="s">
        <v>17</v>
      </c>
      <c r="E274" t="s">
        <v>27</v>
      </c>
      <c r="F274" s="3">
        <v>12.631500000000001</v>
      </c>
      <c r="G274">
        <v>3</v>
      </c>
      <c r="H274" s="3">
        <f t="shared" si="25"/>
        <v>37.894500000000001</v>
      </c>
      <c r="I274" s="1">
        <v>43492</v>
      </c>
      <c r="J274" s="8">
        <v>0.66041666666666665</v>
      </c>
      <c r="K274" s="10" t="str">
        <f t="shared" si="26"/>
        <v>Jan</v>
      </c>
      <c r="L274" s="2" t="str">
        <f t="shared" si="27"/>
        <v>Sun</v>
      </c>
      <c r="M274" t="str">
        <f t="shared" si="28"/>
        <v>3 PM</v>
      </c>
      <c r="N274" t="s">
        <v>24</v>
      </c>
      <c r="O274" s="3">
        <f t="shared" si="29"/>
        <v>18.609988949999998</v>
      </c>
      <c r="P274" s="3" t="str" cm="1">
        <f t="array" ref="P274">_xlfn.IFS(E274="Health and beauty", "36.67", E274 = "Electronic accessories", "19.66", E274 = "Home and lifestyle", "50.89", E274 = "Sports and travel", "38.87", E274 = "Food and beverages", "31.24", E274 = "Fashion accessories", "47.82")</f>
        <v>50.89</v>
      </c>
      <c r="Q274" s="3">
        <f t="shared" si="24"/>
        <v>19.284511050000003</v>
      </c>
    </row>
    <row r="275" spans="1:17" x14ac:dyDescent="0.3">
      <c r="A275" t="s">
        <v>304</v>
      </c>
      <c r="B275" t="s">
        <v>37</v>
      </c>
      <c r="C275" t="s">
        <v>22</v>
      </c>
      <c r="D275" t="s">
        <v>17</v>
      </c>
      <c r="E275" t="s">
        <v>18</v>
      </c>
      <c r="F275" s="3">
        <v>104.6955</v>
      </c>
      <c r="G275">
        <v>6</v>
      </c>
      <c r="H275" s="3">
        <f t="shared" si="25"/>
        <v>628.173</v>
      </c>
      <c r="I275" s="1">
        <v>43522</v>
      </c>
      <c r="J275" s="8">
        <v>0.70277777777777783</v>
      </c>
      <c r="K275" s="10" t="str">
        <f t="shared" si="26"/>
        <v>Feb</v>
      </c>
      <c r="L275" s="2" t="str">
        <f t="shared" si="27"/>
        <v>Tue</v>
      </c>
      <c r="M275" t="str">
        <f t="shared" si="28"/>
        <v>4 PM</v>
      </c>
      <c r="N275" t="s">
        <v>19</v>
      </c>
      <c r="O275" s="3">
        <f t="shared" si="29"/>
        <v>397.82196090000002</v>
      </c>
      <c r="P275" s="3" t="str" cm="1">
        <f t="array" ref="P275">_xlfn.IFS(E275="Health and beauty", "36.67", E275 = "Electronic accessories", "19.66", E275 = "Home and lifestyle", "50.89", E275 = "Sports and travel", "38.87", E275 = "Food and beverages", "31.24", E275 = "Fashion accessories", "47.82")</f>
        <v>36.67</v>
      </c>
      <c r="Q275" s="3">
        <f t="shared" si="24"/>
        <v>230.35103910000001</v>
      </c>
    </row>
    <row r="276" spans="1:17" x14ac:dyDescent="0.3">
      <c r="A276" t="s">
        <v>305</v>
      </c>
      <c r="B276" t="s">
        <v>37</v>
      </c>
      <c r="C276" t="s">
        <v>22</v>
      </c>
      <c r="D276" t="s">
        <v>26</v>
      </c>
      <c r="E276" t="s">
        <v>40</v>
      </c>
      <c r="F276" s="3">
        <v>50.368499999999997</v>
      </c>
      <c r="G276">
        <v>7</v>
      </c>
      <c r="H276" s="3">
        <f t="shared" si="25"/>
        <v>352.5795</v>
      </c>
      <c r="I276" s="1">
        <v>43472</v>
      </c>
      <c r="J276" s="8">
        <v>0.86944444444444446</v>
      </c>
      <c r="K276" s="10" t="str">
        <f t="shared" si="26"/>
        <v>Jan</v>
      </c>
      <c r="L276" s="2" t="str">
        <f t="shared" si="27"/>
        <v>Mon</v>
      </c>
      <c r="M276" t="str">
        <f t="shared" si="28"/>
        <v>8 PM</v>
      </c>
      <c r="N276" t="s">
        <v>24</v>
      </c>
      <c r="O276" s="3">
        <f t="shared" si="29"/>
        <v>183.97598309999998</v>
      </c>
      <c r="P276" s="3" t="str" cm="1">
        <f t="array" ref="P276">_xlfn.IFS(E276="Health and beauty", "36.67", E276 = "Electronic accessories", "19.66", E276 = "Home and lifestyle", "50.89", E276 = "Sports and travel", "38.87", E276 = "Food and beverages", "31.24", E276 = "Fashion accessories", "47.82")</f>
        <v>47.82</v>
      </c>
      <c r="Q276" s="3">
        <f t="shared" si="24"/>
        <v>168.60351690000002</v>
      </c>
    </row>
    <row r="277" spans="1:17" x14ac:dyDescent="0.3">
      <c r="A277" t="s">
        <v>306</v>
      </c>
      <c r="B277" t="s">
        <v>21</v>
      </c>
      <c r="C277" t="s">
        <v>16</v>
      </c>
      <c r="D277" t="s">
        <v>17</v>
      </c>
      <c r="E277" t="s">
        <v>27</v>
      </c>
      <c r="F277" s="3">
        <v>22.911000000000001</v>
      </c>
      <c r="G277">
        <v>10</v>
      </c>
      <c r="H277" s="3">
        <f t="shared" si="25"/>
        <v>229.11</v>
      </c>
      <c r="I277" s="1">
        <v>43472</v>
      </c>
      <c r="J277" s="8">
        <v>0.73333333333333339</v>
      </c>
      <c r="K277" s="10" t="str">
        <f t="shared" si="26"/>
        <v>Jan</v>
      </c>
      <c r="L277" s="2" t="str">
        <f t="shared" si="27"/>
        <v>Mon</v>
      </c>
      <c r="M277" t="str">
        <f t="shared" si="28"/>
        <v>5 PM</v>
      </c>
      <c r="N277" t="s">
        <v>24</v>
      </c>
      <c r="O277" s="3">
        <f t="shared" si="29"/>
        <v>112.51592100000001</v>
      </c>
      <c r="P277" s="3" t="str" cm="1">
        <f t="array" ref="P277">_xlfn.IFS(E277="Health and beauty", "36.67", E277 = "Electronic accessories", "19.66", E277 = "Home and lifestyle", "50.89", E277 = "Sports and travel", "38.87", E277 = "Food and beverages", "31.24", E277 = "Fashion accessories", "47.82")</f>
        <v>50.89</v>
      </c>
      <c r="Q277" s="3">
        <f t="shared" si="24"/>
        <v>116.59407900000001</v>
      </c>
    </row>
    <row r="278" spans="1:17" x14ac:dyDescent="0.3">
      <c r="A278" t="s">
        <v>307</v>
      </c>
      <c r="B278" t="s">
        <v>21</v>
      </c>
      <c r="C278" t="s">
        <v>22</v>
      </c>
      <c r="D278" t="s">
        <v>17</v>
      </c>
      <c r="E278" t="s">
        <v>40</v>
      </c>
      <c r="F278" s="3">
        <v>100.191</v>
      </c>
      <c r="G278">
        <v>4</v>
      </c>
      <c r="H278" s="3">
        <f t="shared" si="25"/>
        <v>400.76400000000001</v>
      </c>
      <c r="I278" s="1">
        <v>43498</v>
      </c>
      <c r="J278" s="8">
        <v>0.55763888888888891</v>
      </c>
      <c r="K278" s="10" t="str">
        <f t="shared" si="26"/>
        <v>Feb</v>
      </c>
      <c r="L278" s="2" t="str">
        <f t="shared" si="27"/>
        <v>Sat</v>
      </c>
      <c r="M278" t="str">
        <f t="shared" si="28"/>
        <v>1 PM</v>
      </c>
      <c r="N278" t="s">
        <v>19</v>
      </c>
      <c r="O278" s="3">
        <f t="shared" si="29"/>
        <v>209.11865520000001</v>
      </c>
      <c r="P278" s="3" t="str" cm="1">
        <f t="array" ref="P278">_xlfn.IFS(E278="Health and beauty", "36.67", E278 = "Electronic accessories", "19.66", E278 = "Home and lifestyle", "50.89", E278 = "Sports and travel", "38.87", E278 = "Food and beverages", "31.24", E278 = "Fashion accessories", "47.82")</f>
        <v>47.82</v>
      </c>
      <c r="Q278" s="3">
        <f t="shared" si="24"/>
        <v>191.6453448</v>
      </c>
    </row>
    <row r="279" spans="1:17" x14ac:dyDescent="0.3">
      <c r="A279" t="s">
        <v>308</v>
      </c>
      <c r="B279" t="s">
        <v>21</v>
      </c>
      <c r="C279" t="s">
        <v>16</v>
      </c>
      <c r="D279" t="s">
        <v>26</v>
      </c>
      <c r="E279" t="s">
        <v>40</v>
      </c>
      <c r="F279" s="3">
        <v>74.539500000000004</v>
      </c>
      <c r="G279">
        <v>10</v>
      </c>
      <c r="H279" s="3">
        <f t="shared" si="25"/>
        <v>745.39499999999998</v>
      </c>
      <c r="I279" s="1">
        <v>43544</v>
      </c>
      <c r="J279" s="8">
        <v>0.68611111111111101</v>
      </c>
      <c r="K279" s="10" t="str">
        <f t="shared" si="26"/>
        <v>Mar</v>
      </c>
      <c r="L279" s="2" t="str">
        <f t="shared" si="27"/>
        <v>Wed</v>
      </c>
      <c r="M279" t="str">
        <f t="shared" si="28"/>
        <v>4 PM</v>
      </c>
      <c r="N279" t="s">
        <v>24</v>
      </c>
      <c r="O279" s="3">
        <f t="shared" si="29"/>
        <v>388.94711100000001</v>
      </c>
      <c r="P279" s="3" t="str" cm="1">
        <f t="array" ref="P279">_xlfn.IFS(E279="Health and beauty", "36.67", E279 = "Electronic accessories", "19.66", E279 = "Home and lifestyle", "50.89", E279 = "Sports and travel", "38.87", E279 = "Food and beverages", "31.24", E279 = "Fashion accessories", "47.82")</f>
        <v>47.82</v>
      </c>
      <c r="Q279" s="3">
        <f t="shared" si="24"/>
        <v>356.44788899999998</v>
      </c>
    </row>
    <row r="280" spans="1:17" x14ac:dyDescent="0.3">
      <c r="A280" t="s">
        <v>309</v>
      </c>
      <c r="B280" t="s">
        <v>15</v>
      </c>
      <c r="C280" t="s">
        <v>16</v>
      </c>
      <c r="D280" t="s">
        <v>26</v>
      </c>
      <c r="E280" t="s">
        <v>31</v>
      </c>
      <c r="F280" s="3">
        <v>46.220999999999997</v>
      </c>
      <c r="G280">
        <v>11</v>
      </c>
      <c r="H280" s="3">
        <f t="shared" si="25"/>
        <v>508.43099999999998</v>
      </c>
      <c r="I280" s="1">
        <v>43544</v>
      </c>
      <c r="J280" s="8">
        <v>0.83124999999999993</v>
      </c>
      <c r="K280" s="10" t="str">
        <f t="shared" si="26"/>
        <v>Mar</v>
      </c>
      <c r="L280" s="2" t="str">
        <f t="shared" si="27"/>
        <v>Wed</v>
      </c>
      <c r="M280" t="str">
        <f t="shared" si="28"/>
        <v>7 PM</v>
      </c>
      <c r="N280" t="s">
        <v>28</v>
      </c>
      <c r="O280" s="3">
        <f t="shared" si="29"/>
        <v>310.80387029999997</v>
      </c>
      <c r="P280" s="3" t="str" cm="1">
        <f t="array" ref="P280">_xlfn.IFS(E280="Health and beauty", "36.67", E280 = "Electronic accessories", "19.66", E280 = "Home and lifestyle", "50.89", E280 = "Sports and travel", "38.87", E280 = "Food and beverages", "31.24", E280 = "Fashion accessories", "47.82")</f>
        <v>38.87</v>
      </c>
      <c r="Q280" s="3">
        <f t="shared" si="24"/>
        <v>197.62712969999998</v>
      </c>
    </row>
    <row r="281" spans="1:17" x14ac:dyDescent="0.3">
      <c r="A281" t="s">
        <v>310</v>
      </c>
      <c r="B281" t="s">
        <v>15</v>
      </c>
      <c r="C281" t="s">
        <v>22</v>
      </c>
      <c r="D281" t="s">
        <v>17</v>
      </c>
      <c r="E281" t="s">
        <v>27</v>
      </c>
      <c r="F281" s="3">
        <v>73.457999999999998</v>
      </c>
      <c r="G281">
        <v>9</v>
      </c>
      <c r="H281" s="3">
        <f t="shared" si="25"/>
        <v>661.12199999999996</v>
      </c>
      <c r="I281" s="1">
        <v>43511</v>
      </c>
      <c r="J281" s="8">
        <v>0.7090277777777777</v>
      </c>
      <c r="K281" s="10" t="str">
        <f t="shared" si="26"/>
        <v>Feb</v>
      </c>
      <c r="L281" s="2" t="str">
        <f t="shared" si="27"/>
        <v>Fri</v>
      </c>
      <c r="M281" t="str">
        <f t="shared" si="28"/>
        <v>5 PM</v>
      </c>
      <c r="N281" t="s">
        <v>28</v>
      </c>
      <c r="O281" s="3">
        <f t="shared" si="29"/>
        <v>324.67701419999997</v>
      </c>
      <c r="P281" s="3" t="str" cm="1">
        <f t="array" ref="P281">_xlfn.IFS(E281="Health and beauty", "36.67", E281 = "Electronic accessories", "19.66", E281 = "Home and lifestyle", "50.89", E281 = "Sports and travel", "38.87", E281 = "Food and beverages", "31.24", E281 = "Fashion accessories", "47.82")</f>
        <v>50.89</v>
      </c>
      <c r="Q281" s="3">
        <f t="shared" si="24"/>
        <v>336.44498579999998</v>
      </c>
    </row>
    <row r="282" spans="1:17" x14ac:dyDescent="0.3">
      <c r="A282" t="s">
        <v>311</v>
      </c>
      <c r="B282" t="s">
        <v>21</v>
      </c>
      <c r="C282" t="s">
        <v>22</v>
      </c>
      <c r="D282" t="s">
        <v>26</v>
      </c>
      <c r="E282" t="s">
        <v>27</v>
      </c>
      <c r="F282" s="3">
        <v>38.85</v>
      </c>
      <c r="G282">
        <v>1</v>
      </c>
      <c r="H282" s="3">
        <f t="shared" si="25"/>
        <v>38.85</v>
      </c>
      <c r="I282" s="1">
        <v>43530</v>
      </c>
      <c r="J282" s="8">
        <v>0.56180555555555556</v>
      </c>
      <c r="K282" s="10" t="str">
        <f t="shared" si="26"/>
        <v>Mar</v>
      </c>
      <c r="L282" s="2" t="str">
        <f t="shared" si="27"/>
        <v>Wed</v>
      </c>
      <c r="M282" t="str">
        <f t="shared" si="28"/>
        <v>1 PM</v>
      </c>
      <c r="N282" t="s">
        <v>28</v>
      </c>
      <c r="O282" s="3">
        <f t="shared" si="29"/>
        <v>19.079235000000001</v>
      </c>
      <c r="P282" s="3" t="str" cm="1">
        <f t="array" ref="P282">_xlfn.IFS(E282="Health and beauty", "36.67", E282 = "Electronic accessories", "19.66", E282 = "Home and lifestyle", "50.89", E282 = "Sports and travel", "38.87", E282 = "Food and beverages", "31.24", E282 = "Fashion accessories", "47.82")</f>
        <v>50.89</v>
      </c>
      <c r="Q282" s="3">
        <f t="shared" si="24"/>
        <v>19.770765000000001</v>
      </c>
    </row>
    <row r="283" spans="1:17" x14ac:dyDescent="0.3">
      <c r="A283" t="s">
        <v>312</v>
      </c>
      <c r="B283" t="s">
        <v>15</v>
      </c>
      <c r="C283" t="s">
        <v>22</v>
      </c>
      <c r="D283" t="s">
        <v>17</v>
      </c>
      <c r="E283" t="s">
        <v>31</v>
      </c>
      <c r="F283" s="3">
        <v>16.106999999999999</v>
      </c>
      <c r="G283">
        <v>2</v>
      </c>
      <c r="H283" s="3">
        <f t="shared" si="25"/>
        <v>32.213999999999999</v>
      </c>
      <c r="I283" s="1">
        <v>43471</v>
      </c>
      <c r="J283" s="8">
        <v>0.46458333333333335</v>
      </c>
      <c r="K283" s="10" t="str">
        <f t="shared" si="26"/>
        <v>Jan</v>
      </c>
      <c r="L283" s="2" t="str">
        <f t="shared" si="27"/>
        <v>Sun</v>
      </c>
      <c r="M283" t="str">
        <f t="shared" si="28"/>
        <v>11 AM</v>
      </c>
      <c r="N283" t="s">
        <v>24</v>
      </c>
      <c r="O283" s="3">
        <f t="shared" si="29"/>
        <v>19.692418199999999</v>
      </c>
      <c r="P283" s="3" t="str" cm="1">
        <f t="array" ref="P283">_xlfn.IFS(E283="Health and beauty", "36.67", E283 = "Electronic accessories", "19.66", E283 = "Home and lifestyle", "50.89", E283 = "Sports and travel", "38.87", E283 = "Food and beverages", "31.24", E283 = "Fashion accessories", "47.82")</f>
        <v>38.87</v>
      </c>
      <c r="Q283" s="3">
        <f t="shared" si="24"/>
        <v>12.5215818</v>
      </c>
    </row>
    <row r="284" spans="1:17" x14ac:dyDescent="0.3">
      <c r="A284" t="s">
        <v>313</v>
      </c>
      <c r="B284" t="s">
        <v>15</v>
      </c>
      <c r="C284" t="s">
        <v>16</v>
      </c>
      <c r="D284" t="s">
        <v>26</v>
      </c>
      <c r="E284" t="s">
        <v>18</v>
      </c>
      <c r="F284" s="3">
        <v>104.8215</v>
      </c>
      <c r="G284">
        <v>7</v>
      </c>
      <c r="H284" s="3">
        <f t="shared" si="25"/>
        <v>733.75049999999999</v>
      </c>
      <c r="I284" s="1">
        <v>43528</v>
      </c>
      <c r="J284" s="8">
        <v>0.62638888888888888</v>
      </c>
      <c r="K284" s="10" t="str">
        <f t="shared" si="26"/>
        <v>Mar</v>
      </c>
      <c r="L284" s="2" t="str">
        <f t="shared" si="27"/>
        <v>Mon</v>
      </c>
      <c r="M284" t="str">
        <f t="shared" si="28"/>
        <v>3 PM</v>
      </c>
      <c r="N284" t="s">
        <v>19</v>
      </c>
      <c r="O284" s="3">
        <f t="shared" si="29"/>
        <v>464.68419164999995</v>
      </c>
      <c r="P284" s="3" t="str" cm="1">
        <f t="array" ref="P284">_xlfn.IFS(E284="Health and beauty", "36.67", E284 = "Electronic accessories", "19.66", E284 = "Home and lifestyle", "50.89", E284 = "Sports and travel", "38.87", E284 = "Food and beverages", "31.24", E284 = "Fashion accessories", "47.82")</f>
        <v>36.67</v>
      </c>
      <c r="Q284" s="3">
        <f t="shared" si="24"/>
        <v>269.06630835000004</v>
      </c>
    </row>
    <row r="285" spans="1:17" x14ac:dyDescent="0.3">
      <c r="A285" t="s">
        <v>314</v>
      </c>
      <c r="B285" t="s">
        <v>15</v>
      </c>
      <c r="C285" t="s">
        <v>16</v>
      </c>
      <c r="D285" t="s">
        <v>17</v>
      </c>
      <c r="E285" t="s">
        <v>18</v>
      </c>
      <c r="F285" s="3">
        <v>50.0535</v>
      </c>
      <c r="G285">
        <v>5</v>
      </c>
      <c r="H285" s="3">
        <f t="shared" si="25"/>
        <v>250.26749999999998</v>
      </c>
      <c r="I285" s="1">
        <v>43536</v>
      </c>
      <c r="J285" s="8">
        <v>0.59791666666666665</v>
      </c>
      <c r="K285" s="10" t="str">
        <f t="shared" si="26"/>
        <v>Mar</v>
      </c>
      <c r="L285" s="2" t="str">
        <f t="shared" si="27"/>
        <v>Tue</v>
      </c>
      <c r="M285" t="str">
        <f t="shared" si="28"/>
        <v>2 PM</v>
      </c>
      <c r="N285" t="s">
        <v>24</v>
      </c>
      <c r="O285" s="3">
        <f t="shared" si="29"/>
        <v>158.49440774999999</v>
      </c>
      <c r="P285" s="3" t="str" cm="1">
        <f t="array" ref="P285">_xlfn.IFS(E285="Health and beauty", "36.67", E285 = "Electronic accessories", "19.66", E285 = "Home and lifestyle", "50.89", E285 = "Sports and travel", "38.87", E285 = "Food and beverages", "31.24", E285 = "Fashion accessories", "47.82")</f>
        <v>36.67</v>
      </c>
      <c r="Q285" s="3">
        <f t="shared" si="24"/>
        <v>91.773092250000005</v>
      </c>
    </row>
    <row r="286" spans="1:17" x14ac:dyDescent="0.3">
      <c r="A286" t="s">
        <v>315</v>
      </c>
      <c r="B286" t="s">
        <v>37</v>
      </c>
      <c r="C286" t="s">
        <v>22</v>
      </c>
      <c r="D286" t="s">
        <v>26</v>
      </c>
      <c r="E286" t="s">
        <v>18</v>
      </c>
      <c r="F286" s="3">
        <v>70.013999999999996</v>
      </c>
      <c r="G286">
        <v>5</v>
      </c>
      <c r="H286" s="3">
        <f t="shared" si="25"/>
        <v>350.07</v>
      </c>
      <c r="I286" s="1">
        <v>43516</v>
      </c>
      <c r="J286" s="8">
        <v>0.75069444444444444</v>
      </c>
      <c r="K286" s="10" t="str">
        <f t="shared" si="26"/>
        <v>Feb</v>
      </c>
      <c r="L286" s="2" t="str">
        <f t="shared" si="27"/>
        <v>Wed</v>
      </c>
      <c r="M286" t="str">
        <f t="shared" si="28"/>
        <v>6 PM</v>
      </c>
      <c r="N286" t="s">
        <v>24</v>
      </c>
      <c r="O286" s="3">
        <f t="shared" si="29"/>
        <v>221.69933099999997</v>
      </c>
      <c r="P286" s="3" t="str" cm="1">
        <f t="array" ref="P286">_xlfn.IFS(E286="Health and beauty", "36.67", E286 = "Electronic accessories", "19.66", E286 = "Home and lifestyle", "50.89", E286 = "Sports and travel", "38.87", E286 = "Food and beverages", "31.24", E286 = "Fashion accessories", "47.82")</f>
        <v>36.67</v>
      </c>
      <c r="Q286" s="3">
        <f t="shared" si="24"/>
        <v>128.37066900000002</v>
      </c>
    </row>
    <row r="287" spans="1:17" x14ac:dyDescent="0.3">
      <c r="A287" t="s">
        <v>316</v>
      </c>
      <c r="B287" t="s">
        <v>21</v>
      </c>
      <c r="C287" t="s">
        <v>16</v>
      </c>
      <c r="D287" t="s">
        <v>26</v>
      </c>
      <c r="E287" t="s">
        <v>27</v>
      </c>
      <c r="F287" s="3">
        <v>78.602999999999994</v>
      </c>
      <c r="G287">
        <v>1</v>
      </c>
      <c r="H287" s="3">
        <f t="shared" si="25"/>
        <v>78.602999999999994</v>
      </c>
      <c r="I287" s="1">
        <v>43548</v>
      </c>
      <c r="J287" s="8">
        <v>0.61736111111111114</v>
      </c>
      <c r="K287" s="10" t="str">
        <f t="shared" si="26"/>
        <v>Mar</v>
      </c>
      <c r="L287" s="2" t="str">
        <f t="shared" si="27"/>
        <v>Sun</v>
      </c>
      <c r="M287" t="str">
        <f t="shared" si="28"/>
        <v>2 PM</v>
      </c>
      <c r="N287" t="s">
        <v>24</v>
      </c>
      <c r="O287" s="3">
        <f t="shared" si="29"/>
        <v>38.601933299999999</v>
      </c>
      <c r="P287" s="3" t="str" cm="1">
        <f t="array" ref="P287">_xlfn.IFS(E287="Health and beauty", "36.67", E287 = "Electronic accessories", "19.66", E287 = "Home and lifestyle", "50.89", E287 = "Sports and travel", "38.87", E287 = "Food and beverages", "31.24", E287 = "Fashion accessories", "47.82")</f>
        <v>50.89</v>
      </c>
      <c r="Q287" s="3">
        <f t="shared" si="24"/>
        <v>40.001066699999996</v>
      </c>
    </row>
    <row r="288" spans="1:17" x14ac:dyDescent="0.3">
      <c r="A288" t="s">
        <v>317</v>
      </c>
      <c r="B288" t="s">
        <v>21</v>
      </c>
      <c r="C288" t="s">
        <v>22</v>
      </c>
      <c r="D288" t="s">
        <v>17</v>
      </c>
      <c r="E288" t="s">
        <v>31</v>
      </c>
      <c r="F288" s="3">
        <v>24.9375</v>
      </c>
      <c r="G288">
        <v>9</v>
      </c>
      <c r="H288" s="3">
        <f t="shared" si="25"/>
        <v>224.4375</v>
      </c>
      <c r="I288" s="1">
        <v>43496</v>
      </c>
      <c r="J288" s="8">
        <v>0.50138888888888888</v>
      </c>
      <c r="K288" s="10" t="str">
        <f t="shared" si="26"/>
        <v>Jan</v>
      </c>
      <c r="L288" s="2" t="str">
        <f t="shared" si="27"/>
        <v>Thu</v>
      </c>
      <c r="M288" t="str">
        <f t="shared" si="28"/>
        <v>12 PM</v>
      </c>
      <c r="N288" t="s">
        <v>24</v>
      </c>
      <c r="O288" s="3">
        <f t="shared" si="29"/>
        <v>137.19864375</v>
      </c>
      <c r="P288" s="3" t="str" cm="1">
        <f t="array" ref="P288">_xlfn.IFS(E288="Health and beauty", "36.67", E288 = "Electronic accessories", "19.66", E288 = "Home and lifestyle", "50.89", E288 = "Sports and travel", "38.87", E288 = "Food and beverages", "31.24", E288 = "Fashion accessories", "47.82")</f>
        <v>38.87</v>
      </c>
      <c r="Q288" s="3">
        <f t="shared" si="24"/>
        <v>87.238856249999998</v>
      </c>
    </row>
    <row r="289" spans="1:17" x14ac:dyDescent="0.3">
      <c r="A289" t="s">
        <v>318</v>
      </c>
      <c r="B289" t="s">
        <v>37</v>
      </c>
      <c r="C289" t="s">
        <v>22</v>
      </c>
      <c r="D289" t="s">
        <v>17</v>
      </c>
      <c r="E289" t="s">
        <v>38</v>
      </c>
      <c r="F289" s="3">
        <v>50.935499999999998</v>
      </c>
      <c r="G289">
        <v>7</v>
      </c>
      <c r="H289" s="3">
        <f t="shared" si="25"/>
        <v>356.54849999999999</v>
      </c>
      <c r="I289" s="1">
        <v>43490</v>
      </c>
      <c r="J289" s="8">
        <v>0.5625</v>
      </c>
      <c r="K289" s="10" t="str">
        <f t="shared" si="26"/>
        <v>Jan</v>
      </c>
      <c r="L289" s="2" t="str">
        <f t="shared" si="27"/>
        <v>Fri</v>
      </c>
      <c r="M289" t="str">
        <f t="shared" si="28"/>
        <v>1 PM</v>
      </c>
      <c r="N289" t="s">
        <v>28</v>
      </c>
      <c r="O289" s="3">
        <f t="shared" si="29"/>
        <v>245.16274859999999</v>
      </c>
      <c r="P289" s="3" t="str" cm="1">
        <f t="array" ref="P289">_xlfn.IFS(E289="Health and beauty", "36.67", E289 = "Electronic accessories", "19.66", E289 = "Home and lifestyle", "50.89", E289 = "Sports and travel", "38.87", E289 = "Food and beverages", "31.24", E289 = "Fashion accessories", "47.82")</f>
        <v>31.24</v>
      </c>
      <c r="Q289" s="3">
        <f t="shared" si="24"/>
        <v>111.3857514</v>
      </c>
    </row>
    <row r="290" spans="1:17" x14ac:dyDescent="0.3">
      <c r="A290" t="s">
        <v>319</v>
      </c>
      <c r="B290" t="s">
        <v>15</v>
      </c>
      <c r="C290" t="s">
        <v>16</v>
      </c>
      <c r="D290" t="s">
        <v>17</v>
      </c>
      <c r="E290" t="s">
        <v>27</v>
      </c>
      <c r="F290" s="3">
        <v>99.624000000000009</v>
      </c>
      <c r="G290">
        <v>8</v>
      </c>
      <c r="H290" s="3">
        <f t="shared" si="25"/>
        <v>796.99200000000008</v>
      </c>
      <c r="I290" s="1">
        <v>43499</v>
      </c>
      <c r="J290" s="8">
        <v>0.60972222222222217</v>
      </c>
      <c r="K290" s="10" t="str">
        <f t="shared" si="26"/>
        <v>Feb</v>
      </c>
      <c r="L290" s="2" t="str">
        <f t="shared" si="27"/>
        <v>Sun</v>
      </c>
      <c r="M290" t="str">
        <f t="shared" si="28"/>
        <v>2 PM</v>
      </c>
      <c r="N290" t="s">
        <v>24</v>
      </c>
      <c r="O290" s="3">
        <f t="shared" si="29"/>
        <v>391.40277120000002</v>
      </c>
      <c r="P290" s="3" t="str" cm="1">
        <f t="array" ref="P290">_xlfn.IFS(E290="Health and beauty", "36.67", E290 = "Electronic accessories", "19.66", E290 = "Home and lifestyle", "50.89", E290 = "Sports and travel", "38.87", E290 = "Food and beverages", "31.24", E290 = "Fashion accessories", "47.82")</f>
        <v>50.89</v>
      </c>
      <c r="Q290" s="3">
        <f t="shared" si="24"/>
        <v>405.58922880000006</v>
      </c>
    </row>
    <row r="291" spans="1:17" x14ac:dyDescent="0.3">
      <c r="A291" t="s">
        <v>320</v>
      </c>
      <c r="B291" t="s">
        <v>37</v>
      </c>
      <c r="C291" t="s">
        <v>16</v>
      </c>
      <c r="D291" t="s">
        <v>26</v>
      </c>
      <c r="E291" t="s">
        <v>23</v>
      </c>
      <c r="F291" s="3">
        <v>42.314999999999998</v>
      </c>
      <c r="G291">
        <v>10</v>
      </c>
      <c r="H291" s="3">
        <f t="shared" si="25"/>
        <v>423.15</v>
      </c>
      <c r="I291" s="1">
        <v>43489</v>
      </c>
      <c r="J291" s="8">
        <v>0.73402777777777783</v>
      </c>
      <c r="K291" s="10" t="str">
        <f t="shared" si="26"/>
        <v>Jan</v>
      </c>
      <c r="L291" s="2" t="str">
        <f t="shared" si="27"/>
        <v>Thu</v>
      </c>
      <c r="M291" t="str">
        <f t="shared" si="28"/>
        <v>5 PM</v>
      </c>
      <c r="N291" t="s">
        <v>28</v>
      </c>
      <c r="O291" s="3">
        <f t="shared" si="29"/>
        <v>339.95871</v>
      </c>
      <c r="P291" s="3" t="str" cm="1">
        <f t="array" ref="P291">_xlfn.IFS(E291="Health and beauty", "36.67", E291 = "Electronic accessories", "19.66", E291 = "Home and lifestyle", "50.89", E291 = "Sports and travel", "38.87", E291 = "Food and beverages", "31.24", E291 = "Fashion accessories", "47.82")</f>
        <v>19.66</v>
      </c>
      <c r="Q291" s="3">
        <f t="shared" si="24"/>
        <v>83.191289999999995</v>
      </c>
    </row>
    <row r="292" spans="1:17" x14ac:dyDescent="0.3">
      <c r="A292" t="s">
        <v>321</v>
      </c>
      <c r="B292" t="s">
        <v>21</v>
      </c>
      <c r="C292" t="s">
        <v>22</v>
      </c>
      <c r="D292" t="s">
        <v>26</v>
      </c>
      <c r="E292" t="s">
        <v>23</v>
      </c>
      <c r="F292" s="3">
        <v>29.2425</v>
      </c>
      <c r="G292">
        <v>7</v>
      </c>
      <c r="H292" s="3">
        <f t="shared" si="25"/>
        <v>204.69749999999999</v>
      </c>
      <c r="I292" s="1">
        <v>43538</v>
      </c>
      <c r="J292" s="8">
        <v>0.72222222222222221</v>
      </c>
      <c r="K292" s="10" t="str">
        <f t="shared" si="26"/>
        <v>Mar</v>
      </c>
      <c r="L292" s="2" t="str">
        <f t="shared" si="27"/>
        <v>Thu</v>
      </c>
      <c r="M292" t="str">
        <f t="shared" si="28"/>
        <v>5 PM</v>
      </c>
      <c r="N292" t="s">
        <v>19</v>
      </c>
      <c r="O292" s="3">
        <f t="shared" si="29"/>
        <v>164.45397149999999</v>
      </c>
      <c r="P292" s="3" t="str" cm="1">
        <f t="array" ref="P292">_xlfn.IFS(E292="Health and beauty", "36.67", E292 = "Electronic accessories", "19.66", E292 = "Home and lifestyle", "50.89", E292 = "Sports and travel", "38.87", E292 = "Food and beverages", "31.24", E292 = "Fashion accessories", "47.82")</f>
        <v>19.66</v>
      </c>
      <c r="Q292" s="3">
        <f t="shared" si="24"/>
        <v>40.243528499999996</v>
      </c>
    </row>
    <row r="293" spans="1:17" x14ac:dyDescent="0.3">
      <c r="A293" t="s">
        <v>322</v>
      </c>
      <c r="B293" t="s">
        <v>15</v>
      </c>
      <c r="C293" t="s">
        <v>16</v>
      </c>
      <c r="D293" t="s">
        <v>17</v>
      </c>
      <c r="E293" t="s">
        <v>23</v>
      </c>
      <c r="F293" s="3">
        <v>65.603999999999999</v>
      </c>
      <c r="G293">
        <v>2</v>
      </c>
      <c r="H293" s="3">
        <f t="shared" si="25"/>
        <v>131.208</v>
      </c>
      <c r="I293" s="1">
        <v>43514</v>
      </c>
      <c r="J293" s="8">
        <v>0.8534722222222223</v>
      </c>
      <c r="K293" s="10" t="str">
        <f t="shared" si="26"/>
        <v>Feb</v>
      </c>
      <c r="L293" s="2" t="str">
        <f t="shared" si="27"/>
        <v>Mon</v>
      </c>
      <c r="M293" t="str">
        <f t="shared" si="28"/>
        <v>8 PM</v>
      </c>
      <c r="N293" t="s">
        <v>24</v>
      </c>
      <c r="O293" s="3">
        <f t="shared" si="29"/>
        <v>105.41250719999999</v>
      </c>
      <c r="P293" s="3" t="str" cm="1">
        <f t="array" ref="P293">_xlfn.IFS(E293="Health and beauty", "36.67", E293 = "Electronic accessories", "19.66", E293 = "Home and lifestyle", "50.89", E293 = "Sports and travel", "38.87", E293 = "Food and beverages", "31.24", E293 = "Fashion accessories", "47.82")</f>
        <v>19.66</v>
      </c>
      <c r="Q293" s="3">
        <f t="shared" si="24"/>
        <v>25.795492799999998</v>
      </c>
    </row>
    <row r="294" spans="1:17" x14ac:dyDescent="0.3">
      <c r="A294" t="s">
        <v>323</v>
      </c>
      <c r="B294" t="s">
        <v>15</v>
      </c>
      <c r="C294" t="s">
        <v>16</v>
      </c>
      <c r="D294" t="s">
        <v>17</v>
      </c>
      <c r="E294" t="s">
        <v>38</v>
      </c>
      <c r="F294" s="3">
        <v>38.177999999999997</v>
      </c>
      <c r="G294">
        <v>3</v>
      </c>
      <c r="H294" s="3">
        <f t="shared" si="25"/>
        <v>114.53399999999999</v>
      </c>
      <c r="I294" s="1">
        <v>43486</v>
      </c>
      <c r="J294" s="8">
        <v>0.41666666666666669</v>
      </c>
      <c r="K294" s="10" t="str">
        <f t="shared" si="26"/>
        <v>Jan</v>
      </c>
      <c r="L294" s="2" t="str">
        <f t="shared" si="27"/>
        <v>Mon</v>
      </c>
      <c r="M294" t="str">
        <f t="shared" si="28"/>
        <v>10 AM</v>
      </c>
      <c r="N294" t="s">
        <v>24</v>
      </c>
      <c r="O294" s="3">
        <f t="shared" si="29"/>
        <v>78.753578399999995</v>
      </c>
      <c r="P294" s="3" t="str" cm="1">
        <f t="array" ref="P294">_xlfn.IFS(E294="Health and beauty", "36.67", E294 = "Electronic accessories", "19.66", E294 = "Home and lifestyle", "50.89", E294 = "Sports and travel", "38.87", E294 = "Food and beverages", "31.24", E294 = "Fashion accessories", "47.82")</f>
        <v>31.24</v>
      </c>
      <c r="Q294" s="3">
        <f t="shared" si="24"/>
        <v>35.780421599999997</v>
      </c>
    </row>
    <row r="295" spans="1:17" x14ac:dyDescent="0.3">
      <c r="A295" t="s">
        <v>324</v>
      </c>
      <c r="B295" t="s">
        <v>37</v>
      </c>
      <c r="C295" t="s">
        <v>22</v>
      </c>
      <c r="D295" t="s">
        <v>26</v>
      </c>
      <c r="E295" t="s">
        <v>18</v>
      </c>
      <c r="F295" s="3">
        <v>19.015499999999999</v>
      </c>
      <c r="G295">
        <v>10</v>
      </c>
      <c r="H295" s="3">
        <f t="shared" si="25"/>
        <v>190.155</v>
      </c>
      <c r="I295" s="1">
        <v>43537</v>
      </c>
      <c r="J295" s="8">
        <v>0.49027777777777781</v>
      </c>
      <c r="K295" s="10" t="str">
        <f t="shared" si="26"/>
        <v>Mar</v>
      </c>
      <c r="L295" s="2" t="str">
        <f t="shared" si="27"/>
        <v>Wed</v>
      </c>
      <c r="M295" t="str">
        <f t="shared" si="28"/>
        <v>11 AM</v>
      </c>
      <c r="N295" t="s">
        <v>19</v>
      </c>
      <c r="O295" s="3">
        <f t="shared" si="29"/>
        <v>120.4251615</v>
      </c>
      <c r="P295" s="3" t="str" cm="1">
        <f t="array" ref="P295">_xlfn.IFS(E295="Health and beauty", "36.67", E295 = "Electronic accessories", "19.66", E295 = "Home and lifestyle", "50.89", E295 = "Sports and travel", "38.87", E295 = "Food and beverages", "31.24", E295 = "Fashion accessories", "47.82")</f>
        <v>36.67</v>
      </c>
      <c r="Q295" s="3">
        <f t="shared" si="24"/>
        <v>69.7298385</v>
      </c>
    </row>
    <row r="296" spans="1:17" x14ac:dyDescent="0.3">
      <c r="A296" t="s">
        <v>325</v>
      </c>
      <c r="B296" t="s">
        <v>21</v>
      </c>
      <c r="C296" t="s">
        <v>16</v>
      </c>
      <c r="D296" t="s">
        <v>17</v>
      </c>
      <c r="E296" t="s">
        <v>23</v>
      </c>
      <c r="F296" s="3">
        <v>54.515999999999998</v>
      </c>
      <c r="G296">
        <v>5</v>
      </c>
      <c r="H296" s="3">
        <f t="shared" si="25"/>
        <v>272.58</v>
      </c>
      <c r="I296" s="1">
        <v>43527</v>
      </c>
      <c r="J296" s="8">
        <v>0.5708333333333333</v>
      </c>
      <c r="K296" s="10" t="str">
        <f t="shared" si="26"/>
        <v>Mar</v>
      </c>
      <c r="L296" s="2" t="str">
        <f t="shared" si="27"/>
        <v>Sun</v>
      </c>
      <c r="M296" t="str">
        <f t="shared" si="28"/>
        <v>1 PM</v>
      </c>
      <c r="N296" t="s">
        <v>24</v>
      </c>
      <c r="O296" s="3">
        <f t="shared" si="29"/>
        <v>218.99077199999999</v>
      </c>
      <c r="P296" s="3" t="str" cm="1">
        <f t="array" ref="P296">_xlfn.IFS(E296="Health and beauty", "36.67", E296 = "Electronic accessories", "19.66", E296 = "Home and lifestyle", "50.89", E296 = "Sports and travel", "38.87", E296 = "Food and beverages", "31.24", E296 = "Fashion accessories", "47.82")</f>
        <v>19.66</v>
      </c>
      <c r="Q296" s="3">
        <f t="shared" si="24"/>
        <v>53.589227999999999</v>
      </c>
    </row>
    <row r="297" spans="1:17" x14ac:dyDescent="0.3">
      <c r="A297" t="s">
        <v>326</v>
      </c>
      <c r="B297" t="s">
        <v>21</v>
      </c>
      <c r="C297" t="s">
        <v>22</v>
      </c>
      <c r="D297" t="s">
        <v>26</v>
      </c>
      <c r="E297" t="s">
        <v>23</v>
      </c>
      <c r="F297" s="3">
        <v>30.282</v>
      </c>
      <c r="G297">
        <v>4</v>
      </c>
      <c r="H297" s="3">
        <f t="shared" si="25"/>
        <v>121.128</v>
      </c>
      <c r="I297" s="1">
        <v>43553</v>
      </c>
      <c r="J297" s="8">
        <v>0.61388888888888882</v>
      </c>
      <c r="K297" s="10" t="str">
        <f t="shared" si="26"/>
        <v>Mar</v>
      </c>
      <c r="L297" s="2" t="str">
        <f t="shared" si="27"/>
        <v>Fri</v>
      </c>
      <c r="M297" t="str">
        <f t="shared" si="28"/>
        <v>2 PM</v>
      </c>
      <c r="N297" t="s">
        <v>24</v>
      </c>
      <c r="O297" s="3">
        <f t="shared" si="29"/>
        <v>97.314235199999999</v>
      </c>
      <c r="P297" s="3" t="str" cm="1">
        <f t="array" ref="P297">_xlfn.IFS(E297="Health and beauty", "36.67", E297 = "Electronic accessories", "19.66", E297 = "Home and lifestyle", "50.89", E297 = "Sports and travel", "38.87", E297 = "Food and beverages", "31.24", E297 = "Fashion accessories", "47.82")</f>
        <v>19.66</v>
      </c>
      <c r="Q297" s="3">
        <f t="shared" si="24"/>
        <v>23.813764800000001</v>
      </c>
    </row>
    <row r="298" spans="1:17" x14ac:dyDescent="0.3">
      <c r="A298" t="s">
        <v>327</v>
      </c>
      <c r="B298" t="s">
        <v>15</v>
      </c>
      <c r="C298" t="s">
        <v>16</v>
      </c>
      <c r="D298" t="s">
        <v>26</v>
      </c>
      <c r="E298" t="s">
        <v>27</v>
      </c>
      <c r="F298" s="3">
        <v>82.298999999999992</v>
      </c>
      <c r="G298">
        <v>7</v>
      </c>
      <c r="H298" s="3">
        <f t="shared" si="25"/>
        <v>576.09299999999996</v>
      </c>
      <c r="I298" s="1">
        <v>43475</v>
      </c>
      <c r="J298" s="8">
        <v>0.59444444444444444</v>
      </c>
      <c r="K298" s="10" t="str">
        <f t="shared" si="26"/>
        <v>Jan</v>
      </c>
      <c r="L298" s="2" t="str">
        <f t="shared" si="27"/>
        <v>Thu</v>
      </c>
      <c r="M298" t="str">
        <f t="shared" si="28"/>
        <v>2 PM</v>
      </c>
      <c r="N298" t="s">
        <v>19</v>
      </c>
      <c r="O298" s="3">
        <f t="shared" si="29"/>
        <v>282.91927229999999</v>
      </c>
      <c r="P298" s="3" t="str" cm="1">
        <f t="array" ref="P298">_xlfn.IFS(E298="Health and beauty", "36.67", E298 = "Electronic accessories", "19.66", E298 = "Home and lifestyle", "50.89", E298 = "Sports and travel", "38.87", E298 = "Food and beverages", "31.24", E298 = "Fashion accessories", "47.82")</f>
        <v>50.89</v>
      </c>
      <c r="Q298" s="3">
        <f t="shared" si="24"/>
        <v>293.17372769999997</v>
      </c>
    </row>
    <row r="299" spans="1:17" x14ac:dyDescent="0.3">
      <c r="A299" t="s">
        <v>328</v>
      </c>
      <c r="B299" t="s">
        <v>15</v>
      </c>
      <c r="C299" t="s">
        <v>16</v>
      </c>
      <c r="D299" t="s">
        <v>26</v>
      </c>
      <c r="E299" t="s">
        <v>27</v>
      </c>
      <c r="F299" s="3">
        <v>63.0105</v>
      </c>
      <c r="G299">
        <v>5</v>
      </c>
      <c r="H299" s="3">
        <f t="shared" si="25"/>
        <v>315.05250000000001</v>
      </c>
      <c r="I299" s="1">
        <v>43490</v>
      </c>
      <c r="J299" s="8">
        <v>0.66249999999999998</v>
      </c>
      <c r="K299" s="10" t="str">
        <f t="shared" si="26"/>
        <v>Jan</v>
      </c>
      <c r="L299" s="2" t="str">
        <f t="shared" si="27"/>
        <v>Fri</v>
      </c>
      <c r="M299" t="str">
        <f t="shared" si="28"/>
        <v>3 PM</v>
      </c>
      <c r="N299" t="s">
        <v>24</v>
      </c>
      <c r="O299" s="3">
        <f t="shared" si="29"/>
        <v>154.72228275000001</v>
      </c>
      <c r="P299" s="3" t="str" cm="1">
        <f t="array" ref="P299">_xlfn.IFS(E299="Health and beauty", "36.67", E299 = "Electronic accessories", "19.66", E299 = "Home and lifestyle", "50.89", E299 = "Sports and travel", "38.87", E299 = "Food and beverages", "31.24", E299 = "Fashion accessories", "47.82")</f>
        <v>50.89</v>
      </c>
      <c r="Q299" s="3">
        <f t="shared" si="24"/>
        <v>160.33021725</v>
      </c>
    </row>
    <row r="300" spans="1:17" x14ac:dyDescent="0.3">
      <c r="A300" t="s">
        <v>329</v>
      </c>
      <c r="B300" t="s">
        <v>21</v>
      </c>
      <c r="C300" t="s">
        <v>16</v>
      </c>
      <c r="D300" t="s">
        <v>17</v>
      </c>
      <c r="E300" t="s">
        <v>27</v>
      </c>
      <c r="F300" s="3">
        <v>93.040499999999994</v>
      </c>
      <c r="G300">
        <v>1</v>
      </c>
      <c r="H300" s="3">
        <f t="shared" si="25"/>
        <v>93.040499999999994</v>
      </c>
      <c r="I300" s="1">
        <v>43484</v>
      </c>
      <c r="J300" s="8">
        <v>0.43124999999999997</v>
      </c>
      <c r="K300" s="10" t="str">
        <f t="shared" si="26"/>
        <v>Jan</v>
      </c>
      <c r="L300" s="2" t="str">
        <f t="shared" si="27"/>
        <v>Sat</v>
      </c>
      <c r="M300" t="str">
        <f t="shared" si="28"/>
        <v>10 AM</v>
      </c>
      <c r="N300" t="s">
        <v>24</v>
      </c>
      <c r="O300" s="3">
        <f t="shared" si="29"/>
        <v>45.692189549999995</v>
      </c>
      <c r="P300" s="3" t="str" cm="1">
        <f t="array" ref="P300">_xlfn.IFS(E300="Health and beauty", "36.67", E300 = "Electronic accessories", "19.66", E300 = "Home and lifestyle", "50.89", E300 = "Sports and travel", "38.87", E300 = "Food and beverages", "31.24", E300 = "Fashion accessories", "47.82")</f>
        <v>50.89</v>
      </c>
      <c r="Q300" s="3">
        <f t="shared" si="24"/>
        <v>47.34831045</v>
      </c>
    </row>
    <row r="301" spans="1:17" x14ac:dyDescent="0.3">
      <c r="A301" t="s">
        <v>330</v>
      </c>
      <c r="B301" t="s">
        <v>21</v>
      </c>
      <c r="C301" t="s">
        <v>22</v>
      </c>
      <c r="D301" t="s">
        <v>26</v>
      </c>
      <c r="E301" t="s">
        <v>40</v>
      </c>
      <c r="F301" s="3">
        <v>104.81100000000001</v>
      </c>
      <c r="G301">
        <v>2</v>
      </c>
      <c r="H301" s="3">
        <f t="shared" si="25"/>
        <v>209.62200000000001</v>
      </c>
      <c r="I301" s="1">
        <v>43467</v>
      </c>
      <c r="J301" s="8">
        <v>0.75624999999999998</v>
      </c>
      <c r="K301" s="10" t="str">
        <f t="shared" si="26"/>
        <v>Jan</v>
      </c>
      <c r="L301" s="2" t="str">
        <f t="shared" si="27"/>
        <v>Wed</v>
      </c>
      <c r="M301" t="str">
        <f t="shared" si="28"/>
        <v>6 PM</v>
      </c>
      <c r="N301" t="s">
        <v>28</v>
      </c>
      <c r="O301" s="3">
        <f t="shared" si="29"/>
        <v>109.3807596</v>
      </c>
      <c r="P301" s="3" t="str" cm="1">
        <f t="array" ref="P301">_xlfn.IFS(E301="Health and beauty", "36.67", E301 = "Electronic accessories", "19.66", E301 = "Home and lifestyle", "50.89", E301 = "Sports and travel", "38.87", E301 = "Food and beverages", "31.24", E301 = "Fashion accessories", "47.82")</f>
        <v>47.82</v>
      </c>
      <c r="Q301" s="3">
        <f t="shared" si="24"/>
        <v>100.24124040000001</v>
      </c>
    </row>
    <row r="302" spans="1:17" x14ac:dyDescent="0.3">
      <c r="A302" t="s">
        <v>331</v>
      </c>
      <c r="B302" t="s">
        <v>37</v>
      </c>
      <c r="C302" t="s">
        <v>16</v>
      </c>
      <c r="D302" t="s">
        <v>26</v>
      </c>
      <c r="E302" t="s">
        <v>18</v>
      </c>
      <c r="F302" s="3">
        <v>40.960500000000003</v>
      </c>
      <c r="G302">
        <v>1</v>
      </c>
      <c r="H302" s="3">
        <f t="shared" si="25"/>
        <v>40.960500000000003</v>
      </c>
      <c r="I302" s="1">
        <v>43536</v>
      </c>
      <c r="J302" s="8">
        <v>0.69861111111111107</v>
      </c>
      <c r="K302" s="10" t="str">
        <f t="shared" si="26"/>
        <v>Mar</v>
      </c>
      <c r="L302" s="2" t="str">
        <f t="shared" si="27"/>
        <v>Tue</v>
      </c>
      <c r="M302" t="str">
        <f t="shared" si="28"/>
        <v>4 PM</v>
      </c>
      <c r="N302" t="s">
        <v>28</v>
      </c>
      <c r="O302" s="3">
        <f t="shared" si="29"/>
        <v>25.940284650000002</v>
      </c>
      <c r="P302" s="3" t="str" cm="1">
        <f t="array" ref="P302">_xlfn.IFS(E302="Health and beauty", "36.67", E302 = "Electronic accessories", "19.66", E302 = "Home and lifestyle", "50.89", E302 = "Sports and travel", "38.87", E302 = "Food and beverages", "31.24", E302 = "Fashion accessories", "47.82")</f>
        <v>36.67</v>
      </c>
      <c r="Q302" s="3">
        <f t="shared" si="24"/>
        <v>15.020215350000003</v>
      </c>
    </row>
    <row r="303" spans="1:17" x14ac:dyDescent="0.3">
      <c r="A303" t="s">
        <v>332</v>
      </c>
      <c r="B303" t="s">
        <v>21</v>
      </c>
      <c r="C303" t="s">
        <v>22</v>
      </c>
      <c r="D303" t="s">
        <v>26</v>
      </c>
      <c r="E303" t="s">
        <v>38</v>
      </c>
      <c r="F303" s="3">
        <v>51.040500000000002</v>
      </c>
      <c r="G303">
        <v>1</v>
      </c>
      <c r="H303" s="3">
        <f t="shared" si="25"/>
        <v>51.040500000000002</v>
      </c>
      <c r="I303" s="1">
        <v>43521</v>
      </c>
      <c r="J303" s="8">
        <v>0.64652777777777781</v>
      </c>
      <c r="K303" s="10" t="str">
        <f t="shared" si="26"/>
        <v>Feb</v>
      </c>
      <c r="L303" s="2" t="str">
        <f t="shared" si="27"/>
        <v>Mon</v>
      </c>
      <c r="M303" t="str">
        <f t="shared" si="28"/>
        <v>3 PM</v>
      </c>
      <c r="N303" t="s">
        <v>24</v>
      </c>
      <c r="O303" s="3">
        <f t="shared" si="29"/>
        <v>35.095447800000002</v>
      </c>
      <c r="P303" s="3" t="str" cm="1">
        <f t="array" ref="P303">_xlfn.IFS(E303="Health and beauty", "36.67", E303 = "Electronic accessories", "19.66", E303 = "Home and lifestyle", "50.89", E303 = "Sports and travel", "38.87", E303 = "Food and beverages", "31.24", E303 = "Fashion accessories", "47.82")</f>
        <v>31.24</v>
      </c>
      <c r="Q303" s="3">
        <f t="shared" si="24"/>
        <v>15.945052200000001</v>
      </c>
    </row>
    <row r="304" spans="1:17" x14ac:dyDescent="0.3">
      <c r="A304" t="s">
        <v>333</v>
      </c>
      <c r="B304" t="s">
        <v>15</v>
      </c>
      <c r="C304" t="s">
        <v>22</v>
      </c>
      <c r="D304" t="s">
        <v>17</v>
      </c>
      <c r="E304" t="s">
        <v>23</v>
      </c>
      <c r="F304" s="3">
        <v>53.749499999999998</v>
      </c>
      <c r="G304">
        <v>5</v>
      </c>
      <c r="H304" s="3">
        <f t="shared" si="25"/>
        <v>268.7475</v>
      </c>
      <c r="I304" s="1">
        <v>43542</v>
      </c>
      <c r="J304" s="8">
        <v>0.71875</v>
      </c>
      <c r="K304" s="10" t="str">
        <f t="shared" si="26"/>
        <v>Mar</v>
      </c>
      <c r="L304" s="2" t="str">
        <f t="shared" si="27"/>
        <v>Mon</v>
      </c>
      <c r="M304" t="str">
        <f t="shared" si="28"/>
        <v>5 PM</v>
      </c>
      <c r="N304" t="s">
        <v>28</v>
      </c>
      <c r="O304" s="3">
        <f t="shared" si="29"/>
        <v>215.91174150000001</v>
      </c>
      <c r="P304" s="3" t="str" cm="1">
        <f t="array" ref="P304">_xlfn.IFS(E304="Health and beauty", "36.67", E304 = "Electronic accessories", "19.66", E304 = "Home and lifestyle", "50.89", E304 = "Sports and travel", "38.87", E304 = "Food and beverages", "31.24", E304 = "Fashion accessories", "47.82")</f>
        <v>19.66</v>
      </c>
      <c r="Q304" s="3">
        <f t="shared" si="24"/>
        <v>52.835758499999997</v>
      </c>
    </row>
    <row r="305" spans="1:17" x14ac:dyDescent="0.3">
      <c r="A305" t="s">
        <v>334</v>
      </c>
      <c r="B305" t="s">
        <v>37</v>
      </c>
      <c r="C305" t="s">
        <v>22</v>
      </c>
      <c r="D305" t="s">
        <v>17</v>
      </c>
      <c r="E305" t="s">
        <v>23</v>
      </c>
      <c r="F305" s="3">
        <v>15.708</v>
      </c>
      <c r="G305">
        <v>8</v>
      </c>
      <c r="H305" s="3">
        <f t="shared" si="25"/>
        <v>125.664</v>
      </c>
      <c r="I305" s="1">
        <v>43519</v>
      </c>
      <c r="J305" s="8">
        <v>0.52013888888888882</v>
      </c>
      <c r="K305" s="10" t="str">
        <f t="shared" si="26"/>
        <v>Feb</v>
      </c>
      <c r="L305" s="2" t="str">
        <f t="shared" si="27"/>
        <v>Sat</v>
      </c>
      <c r="M305" t="str">
        <f t="shared" si="28"/>
        <v>12 PM</v>
      </c>
      <c r="N305" t="s">
        <v>24</v>
      </c>
      <c r="O305" s="3">
        <f t="shared" si="29"/>
        <v>100.9584576</v>
      </c>
      <c r="P305" s="3" t="str" cm="1">
        <f t="array" ref="P305">_xlfn.IFS(E305="Health and beauty", "36.67", E305 = "Electronic accessories", "19.66", E305 = "Home and lifestyle", "50.89", E305 = "Sports and travel", "38.87", E305 = "Food and beverages", "31.24", E305 = "Fashion accessories", "47.82")</f>
        <v>19.66</v>
      </c>
      <c r="Q305" s="3">
        <f t="shared" si="24"/>
        <v>24.705542399999999</v>
      </c>
    </row>
    <row r="306" spans="1:17" x14ac:dyDescent="0.3">
      <c r="A306" t="s">
        <v>335</v>
      </c>
      <c r="B306" t="s">
        <v>15</v>
      </c>
      <c r="C306" t="s">
        <v>16</v>
      </c>
      <c r="D306" t="s">
        <v>26</v>
      </c>
      <c r="E306" t="s">
        <v>23</v>
      </c>
      <c r="F306" s="3">
        <v>75.809999999999988</v>
      </c>
      <c r="G306">
        <v>8</v>
      </c>
      <c r="H306" s="3">
        <f t="shared" si="25"/>
        <v>606.4799999999999</v>
      </c>
      <c r="I306" s="1">
        <v>43550</v>
      </c>
      <c r="J306" s="8">
        <v>0.84305555555555556</v>
      </c>
      <c r="K306" s="10" t="str">
        <f t="shared" si="26"/>
        <v>Mar</v>
      </c>
      <c r="L306" s="2" t="str">
        <f t="shared" si="27"/>
        <v>Tue</v>
      </c>
      <c r="M306" t="str">
        <f t="shared" si="28"/>
        <v>8 PM</v>
      </c>
      <c r="N306" t="s">
        <v>19</v>
      </c>
      <c r="O306" s="3">
        <f t="shared" si="29"/>
        <v>487.2460319999999</v>
      </c>
      <c r="P306" s="3" t="str" cm="1">
        <f t="array" ref="P306">_xlfn.IFS(E306="Health and beauty", "36.67", E306 = "Electronic accessories", "19.66", E306 = "Home and lifestyle", "50.89", E306 = "Sports and travel", "38.87", E306 = "Food and beverages", "31.24", E306 = "Fashion accessories", "47.82")</f>
        <v>19.66</v>
      </c>
      <c r="Q306" s="3">
        <f t="shared" si="24"/>
        <v>119.23396799999998</v>
      </c>
    </row>
    <row r="307" spans="1:17" x14ac:dyDescent="0.3">
      <c r="A307" t="s">
        <v>336</v>
      </c>
      <c r="B307" t="s">
        <v>15</v>
      </c>
      <c r="C307" t="s">
        <v>22</v>
      </c>
      <c r="D307" t="s">
        <v>17</v>
      </c>
      <c r="E307" t="s">
        <v>31</v>
      </c>
      <c r="F307" s="3">
        <v>42.241499999999995</v>
      </c>
      <c r="G307">
        <v>8</v>
      </c>
      <c r="H307" s="3">
        <f t="shared" si="25"/>
        <v>337.93199999999996</v>
      </c>
      <c r="I307" s="1">
        <v>43554</v>
      </c>
      <c r="J307" s="8">
        <v>0.55694444444444446</v>
      </c>
      <c r="K307" s="10" t="str">
        <f t="shared" si="26"/>
        <v>Mar</v>
      </c>
      <c r="L307" s="2" t="str">
        <f t="shared" si="27"/>
        <v>Sat</v>
      </c>
      <c r="M307" t="str">
        <f t="shared" si="28"/>
        <v>1 PM</v>
      </c>
      <c r="N307" t="s">
        <v>24</v>
      </c>
      <c r="O307" s="3">
        <f t="shared" si="29"/>
        <v>206.57783159999997</v>
      </c>
      <c r="P307" s="3" t="str" cm="1">
        <f t="array" ref="P307">_xlfn.IFS(E307="Health and beauty", "36.67", E307 = "Electronic accessories", "19.66", E307 = "Home and lifestyle", "50.89", E307 = "Sports and travel", "38.87", E307 = "Food and beverages", "31.24", E307 = "Fashion accessories", "47.82")</f>
        <v>38.87</v>
      </c>
      <c r="Q307" s="3">
        <f t="shared" si="24"/>
        <v>131.35416839999999</v>
      </c>
    </row>
    <row r="308" spans="1:17" x14ac:dyDescent="0.3">
      <c r="A308" t="s">
        <v>337</v>
      </c>
      <c r="B308" t="s">
        <v>15</v>
      </c>
      <c r="C308" t="s">
        <v>16</v>
      </c>
      <c r="D308" t="s">
        <v>17</v>
      </c>
      <c r="E308" t="s">
        <v>27</v>
      </c>
      <c r="F308" s="3">
        <v>93.229500000000002</v>
      </c>
      <c r="G308">
        <v>9</v>
      </c>
      <c r="H308" s="3">
        <f t="shared" si="25"/>
        <v>839.06550000000004</v>
      </c>
      <c r="I308" s="1">
        <v>43513</v>
      </c>
      <c r="J308" s="8">
        <v>0.71458333333333324</v>
      </c>
      <c r="K308" s="10" t="str">
        <f t="shared" si="26"/>
        <v>Feb</v>
      </c>
      <c r="L308" s="2" t="str">
        <f t="shared" si="27"/>
        <v>Sun</v>
      </c>
      <c r="M308" t="str">
        <f t="shared" si="28"/>
        <v>5 PM</v>
      </c>
      <c r="N308" t="s">
        <v>24</v>
      </c>
      <c r="O308" s="3">
        <f t="shared" si="29"/>
        <v>412.06506704999998</v>
      </c>
      <c r="P308" s="3" t="str" cm="1">
        <f t="array" ref="P308">_xlfn.IFS(E308="Health and beauty", "36.67", E308 = "Electronic accessories", "19.66", E308 = "Home and lifestyle", "50.89", E308 = "Sports and travel", "38.87", E308 = "Food and beverages", "31.24", E308 = "Fashion accessories", "47.82")</f>
        <v>50.89</v>
      </c>
      <c r="Q308" s="3">
        <f t="shared" si="24"/>
        <v>427.00043295000006</v>
      </c>
    </row>
    <row r="309" spans="1:17" x14ac:dyDescent="0.3">
      <c r="A309" t="s">
        <v>338</v>
      </c>
      <c r="B309" t="s">
        <v>15</v>
      </c>
      <c r="C309" t="s">
        <v>16</v>
      </c>
      <c r="D309" t="s">
        <v>17</v>
      </c>
      <c r="E309" t="s">
        <v>23</v>
      </c>
      <c r="F309" s="3">
        <v>27.804000000000002</v>
      </c>
      <c r="G309">
        <v>4</v>
      </c>
      <c r="H309" s="3">
        <f t="shared" si="25"/>
        <v>111.21600000000001</v>
      </c>
      <c r="I309" s="1">
        <v>43545</v>
      </c>
      <c r="J309" s="8">
        <v>0.44444444444444442</v>
      </c>
      <c r="K309" s="10" t="str">
        <f t="shared" si="26"/>
        <v>Mar</v>
      </c>
      <c r="L309" s="2" t="str">
        <f t="shared" si="27"/>
        <v>Thu</v>
      </c>
      <c r="M309" t="str">
        <f t="shared" si="28"/>
        <v>10 AM</v>
      </c>
      <c r="N309" t="s">
        <v>19</v>
      </c>
      <c r="O309" s="3">
        <f t="shared" si="29"/>
        <v>89.3509344</v>
      </c>
      <c r="P309" s="3" t="str" cm="1">
        <f t="array" ref="P309">_xlfn.IFS(E309="Health and beauty", "36.67", E309 = "Electronic accessories", "19.66", E309 = "Home and lifestyle", "50.89", E309 = "Sports and travel", "38.87", E309 = "Food and beverages", "31.24", E309 = "Fashion accessories", "47.82")</f>
        <v>19.66</v>
      </c>
      <c r="Q309" s="3">
        <f t="shared" si="24"/>
        <v>21.865065600000001</v>
      </c>
    </row>
    <row r="310" spans="1:17" x14ac:dyDescent="0.3">
      <c r="A310" t="s">
        <v>339</v>
      </c>
      <c r="B310" t="s">
        <v>15</v>
      </c>
      <c r="C310" t="s">
        <v>22</v>
      </c>
      <c r="D310" t="s">
        <v>17</v>
      </c>
      <c r="E310" t="s">
        <v>40</v>
      </c>
      <c r="F310" s="3">
        <v>86.005499999999998</v>
      </c>
      <c r="G310">
        <v>3</v>
      </c>
      <c r="H310" s="3">
        <f t="shared" si="25"/>
        <v>258.01650000000001</v>
      </c>
      <c r="I310" s="1">
        <v>43529</v>
      </c>
      <c r="J310" s="8">
        <v>0.73819444444444438</v>
      </c>
      <c r="K310" s="10" t="str">
        <f t="shared" si="26"/>
        <v>Mar</v>
      </c>
      <c r="L310" s="2" t="str">
        <f t="shared" si="27"/>
        <v>Tue</v>
      </c>
      <c r="M310" t="str">
        <f t="shared" si="28"/>
        <v>5 PM</v>
      </c>
      <c r="N310" t="s">
        <v>24</v>
      </c>
      <c r="O310" s="3">
        <f t="shared" si="29"/>
        <v>134.6330097</v>
      </c>
      <c r="P310" s="3" t="str" cm="1">
        <f t="array" ref="P310">_xlfn.IFS(E310="Health and beauty", "36.67", E310 = "Electronic accessories", "19.66", E310 = "Home and lifestyle", "50.89", E310 = "Sports and travel", "38.87", E310 = "Food and beverages", "31.24", E310 = "Fashion accessories", "47.82")</f>
        <v>47.82</v>
      </c>
      <c r="Q310" s="3">
        <f t="shared" si="24"/>
        <v>123.38349030000001</v>
      </c>
    </row>
    <row r="311" spans="1:17" x14ac:dyDescent="0.3">
      <c r="A311" t="s">
        <v>340</v>
      </c>
      <c r="B311" t="s">
        <v>37</v>
      </c>
      <c r="C311" t="s">
        <v>16</v>
      </c>
      <c r="D311" t="s">
        <v>26</v>
      </c>
      <c r="E311" t="s">
        <v>31</v>
      </c>
      <c r="F311" s="3">
        <v>83.926500000000004</v>
      </c>
      <c r="G311">
        <v>6</v>
      </c>
      <c r="H311" s="3">
        <f t="shared" si="25"/>
        <v>503.55900000000003</v>
      </c>
      <c r="I311" s="1">
        <v>43496</v>
      </c>
      <c r="J311" s="8">
        <v>0.58611111111111114</v>
      </c>
      <c r="K311" s="10" t="str">
        <f t="shared" si="26"/>
        <v>Jan</v>
      </c>
      <c r="L311" s="2" t="str">
        <f t="shared" si="27"/>
        <v>Thu</v>
      </c>
      <c r="M311" t="str">
        <f t="shared" si="28"/>
        <v>2 PM</v>
      </c>
      <c r="N311" t="s">
        <v>24</v>
      </c>
      <c r="O311" s="3">
        <f t="shared" si="29"/>
        <v>307.82561670000001</v>
      </c>
      <c r="P311" s="3" t="str" cm="1">
        <f t="array" ref="P311">_xlfn.IFS(E311="Health and beauty", "36.67", E311 = "Electronic accessories", "19.66", E311 = "Home and lifestyle", "50.89", E311 = "Sports and travel", "38.87", E311 = "Food and beverages", "31.24", E311 = "Fashion accessories", "47.82")</f>
        <v>38.87</v>
      </c>
      <c r="Q311" s="3">
        <f t="shared" si="24"/>
        <v>195.73338330000001</v>
      </c>
    </row>
    <row r="312" spans="1:17" x14ac:dyDescent="0.3">
      <c r="A312" t="s">
        <v>341</v>
      </c>
      <c r="B312" t="s">
        <v>21</v>
      </c>
      <c r="C312" t="s">
        <v>16</v>
      </c>
      <c r="D312" t="s">
        <v>26</v>
      </c>
      <c r="E312" t="s">
        <v>40</v>
      </c>
      <c r="F312" s="3">
        <v>72.796499999999995</v>
      </c>
      <c r="G312">
        <v>2</v>
      </c>
      <c r="H312" s="3">
        <f t="shared" si="25"/>
        <v>145.59299999999999</v>
      </c>
      <c r="I312" s="1">
        <v>43501</v>
      </c>
      <c r="J312" s="8">
        <v>0.79513888888888884</v>
      </c>
      <c r="K312" s="10" t="str">
        <f t="shared" si="26"/>
        <v>Feb</v>
      </c>
      <c r="L312" s="2" t="str">
        <f t="shared" si="27"/>
        <v>Tue</v>
      </c>
      <c r="M312" t="str">
        <f t="shared" si="28"/>
        <v>7 PM</v>
      </c>
      <c r="N312" t="s">
        <v>19</v>
      </c>
      <c r="O312" s="3">
        <f t="shared" si="29"/>
        <v>75.970427399999991</v>
      </c>
      <c r="P312" s="3" t="str" cm="1">
        <f t="array" ref="P312">_xlfn.IFS(E312="Health and beauty", "36.67", E312 = "Electronic accessories", "19.66", E312 = "Home and lifestyle", "50.89", E312 = "Sports and travel", "38.87", E312 = "Food and beverages", "31.24", E312 = "Fashion accessories", "47.82")</f>
        <v>47.82</v>
      </c>
      <c r="Q312" s="3">
        <f t="shared" si="24"/>
        <v>69.622572599999998</v>
      </c>
    </row>
    <row r="313" spans="1:17" x14ac:dyDescent="0.3">
      <c r="A313" t="s">
        <v>342</v>
      </c>
      <c r="B313" t="s">
        <v>15</v>
      </c>
      <c r="C313" t="s">
        <v>16</v>
      </c>
      <c r="D313" t="s">
        <v>17</v>
      </c>
      <c r="E313" t="s">
        <v>38</v>
      </c>
      <c r="F313" s="3">
        <v>14.9415</v>
      </c>
      <c r="G313">
        <v>6</v>
      </c>
      <c r="H313" s="3">
        <f t="shared" si="25"/>
        <v>89.649000000000001</v>
      </c>
      <c r="I313" s="1">
        <v>43497</v>
      </c>
      <c r="J313" s="8">
        <v>0.42222222222222222</v>
      </c>
      <c r="K313" s="10" t="str">
        <f t="shared" si="26"/>
        <v>Feb</v>
      </c>
      <c r="L313" s="2" t="str">
        <f t="shared" si="27"/>
        <v>Fri</v>
      </c>
      <c r="M313" t="str">
        <f t="shared" si="28"/>
        <v>10 AM</v>
      </c>
      <c r="N313" t="s">
        <v>28</v>
      </c>
      <c r="O313" s="3">
        <f t="shared" si="29"/>
        <v>61.642652400000003</v>
      </c>
      <c r="P313" s="3" t="str" cm="1">
        <f t="array" ref="P313">_xlfn.IFS(E313="Health and beauty", "36.67", E313 = "Electronic accessories", "19.66", E313 = "Home and lifestyle", "50.89", E313 = "Sports and travel", "38.87", E313 = "Food and beverages", "31.24", E313 = "Fashion accessories", "47.82")</f>
        <v>31.24</v>
      </c>
      <c r="Q313" s="3">
        <f t="shared" si="24"/>
        <v>28.006347600000002</v>
      </c>
    </row>
    <row r="314" spans="1:17" x14ac:dyDescent="0.3">
      <c r="A314" t="s">
        <v>343</v>
      </c>
      <c r="B314" t="s">
        <v>15</v>
      </c>
      <c r="C314" t="s">
        <v>16</v>
      </c>
      <c r="D314" t="s">
        <v>17</v>
      </c>
      <c r="E314" t="s">
        <v>18</v>
      </c>
      <c r="F314" s="3">
        <v>16.327500000000001</v>
      </c>
      <c r="G314">
        <v>10</v>
      </c>
      <c r="H314" s="3">
        <f t="shared" si="25"/>
        <v>163.27500000000001</v>
      </c>
      <c r="I314" s="1">
        <v>43531</v>
      </c>
      <c r="J314" s="8">
        <v>0.54999999999999993</v>
      </c>
      <c r="K314" s="10" t="str">
        <f t="shared" si="26"/>
        <v>Mar</v>
      </c>
      <c r="L314" s="2" t="str">
        <f t="shared" si="27"/>
        <v>Thu</v>
      </c>
      <c r="M314" t="str">
        <f t="shared" si="28"/>
        <v>1 PM</v>
      </c>
      <c r="N314" t="s">
        <v>24</v>
      </c>
      <c r="O314" s="3">
        <f t="shared" si="29"/>
        <v>103.4020575</v>
      </c>
      <c r="P314" s="3" t="str" cm="1">
        <f t="array" ref="P314">_xlfn.IFS(E314="Health and beauty", "36.67", E314 = "Electronic accessories", "19.66", E314 = "Home and lifestyle", "50.89", E314 = "Sports and travel", "38.87", E314 = "Food and beverages", "31.24", E314 = "Fashion accessories", "47.82")</f>
        <v>36.67</v>
      </c>
      <c r="Q314" s="3">
        <f t="shared" si="24"/>
        <v>59.872942500000008</v>
      </c>
    </row>
    <row r="315" spans="1:17" x14ac:dyDescent="0.3">
      <c r="A315" t="s">
        <v>344</v>
      </c>
      <c r="B315" t="s">
        <v>21</v>
      </c>
      <c r="C315" t="s">
        <v>16</v>
      </c>
      <c r="D315" t="s">
        <v>17</v>
      </c>
      <c r="E315" t="s">
        <v>23</v>
      </c>
      <c r="F315" s="3">
        <v>82.036500000000004</v>
      </c>
      <c r="G315">
        <v>10</v>
      </c>
      <c r="H315" s="3">
        <f t="shared" si="25"/>
        <v>820.36500000000001</v>
      </c>
      <c r="I315" s="1">
        <v>43506</v>
      </c>
      <c r="J315" s="8">
        <v>0.86875000000000002</v>
      </c>
      <c r="K315" s="10" t="str">
        <f t="shared" si="26"/>
        <v>Feb</v>
      </c>
      <c r="L315" s="2" t="str">
        <f t="shared" si="27"/>
        <v>Sun</v>
      </c>
      <c r="M315" t="str">
        <f t="shared" si="28"/>
        <v>8 PM</v>
      </c>
      <c r="N315" t="s">
        <v>24</v>
      </c>
      <c r="O315" s="3">
        <f t="shared" si="29"/>
        <v>659.08124099999998</v>
      </c>
      <c r="P315" s="3" t="str" cm="1">
        <f t="array" ref="P315">_xlfn.IFS(E315="Health and beauty", "36.67", E315 = "Electronic accessories", "19.66", E315 = "Home and lifestyle", "50.89", E315 = "Sports and travel", "38.87", E315 = "Food and beverages", "31.24", E315 = "Fashion accessories", "47.82")</f>
        <v>19.66</v>
      </c>
      <c r="Q315" s="3">
        <f t="shared" si="24"/>
        <v>161.283759</v>
      </c>
    </row>
    <row r="316" spans="1:17" x14ac:dyDescent="0.3">
      <c r="A316" t="s">
        <v>345</v>
      </c>
      <c r="B316" t="s">
        <v>21</v>
      </c>
      <c r="C316" t="s">
        <v>16</v>
      </c>
      <c r="D316" t="s">
        <v>26</v>
      </c>
      <c r="E316" t="s">
        <v>38</v>
      </c>
      <c r="F316" s="3">
        <v>104.3385</v>
      </c>
      <c r="G316">
        <v>2</v>
      </c>
      <c r="H316" s="3">
        <f t="shared" si="25"/>
        <v>208.67699999999999</v>
      </c>
      <c r="I316" s="1">
        <v>43510</v>
      </c>
      <c r="J316" s="8">
        <v>0.7284722222222223</v>
      </c>
      <c r="K316" s="10" t="str">
        <f t="shared" si="26"/>
        <v>Feb</v>
      </c>
      <c r="L316" s="2" t="str">
        <f t="shared" si="27"/>
        <v>Thu</v>
      </c>
      <c r="M316" t="str">
        <f t="shared" si="28"/>
        <v>5 PM</v>
      </c>
      <c r="N316" t="s">
        <v>24</v>
      </c>
      <c r="O316" s="3">
        <f t="shared" si="29"/>
        <v>143.4863052</v>
      </c>
      <c r="P316" s="3" t="str" cm="1">
        <f t="array" ref="P316">_xlfn.IFS(E316="Health and beauty", "36.67", E316 = "Electronic accessories", "19.66", E316 = "Home and lifestyle", "50.89", E316 = "Sports and travel", "38.87", E316 = "Food and beverages", "31.24", E316 = "Fashion accessories", "47.82")</f>
        <v>31.24</v>
      </c>
      <c r="Q316" s="3">
        <f t="shared" si="24"/>
        <v>65.190694800000003</v>
      </c>
    </row>
    <row r="317" spans="1:17" x14ac:dyDescent="0.3">
      <c r="A317" t="s">
        <v>346</v>
      </c>
      <c r="B317" t="s">
        <v>21</v>
      </c>
      <c r="C317" t="s">
        <v>16</v>
      </c>
      <c r="D317" t="s">
        <v>17</v>
      </c>
      <c r="E317" t="s">
        <v>38</v>
      </c>
      <c r="F317" s="3">
        <v>22.134</v>
      </c>
      <c r="G317">
        <v>3</v>
      </c>
      <c r="H317" s="3">
        <f t="shared" si="25"/>
        <v>66.402000000000001</v>
      </c>
      <c r="I317" s="1">
        <v>43505</v>
      </c>
      <c r="J317" s="8">
        <v>0.43402777777777773</v>
      </c>
      <c r="K317" s="10" t="str">
        <f t="shared" si="26"/>
        <v>Feb</v>
      </c>
      <c r="L317" s="2" t="str">
        <f t="shared" si="27"/>
        <v>Sat</v>
      </c>
      <c r="M317" t="str">
        <f t="shared" si="28"/>
        <v>10 AM</v>
      </c>
      <c r="N317" t="s">
        <v>24</v>
      </c>
      <c r="O317" s="3">
        <f t="shared" si="29"/>
        <v>45.658015200000001</v>
      </c>
      <c r="P317" s="3" t="str" cm="1">
        <f t="array" ref="P317">_xlfn.IFS(E317="Health and beauty", "36.67", E317 = "Electronic accessories", "19.66", E317 = "Home and lifestyle", "50.89", E317 = "Sports and travel", "38.87", E317 = "Food and beverages", "31.24", E317 = "Fashion accessories", "47.82")</f>
        <v>31.24</v>
      </c>
      <c r="Q317" s="3">
        <f t="shared" si="24"/>
        <v>20.7439848</v>
      </c>
    </row>
    <row r="318" spans="1:17" x14ac:dyDescent="0.3">
      <c r="A318" t="s">
        <v>347</v>
      </c>
      <c r="B318" t="s">
        <v>21</v>
      </c>
      <c r="C318" t="s">
        <v>16</v>
      </c>
      <c r="D318" t="s">
        <v>26</v>
      </c>
      <c r="E318" t="s">
        <v>23</v>
      </c>
      <c r="F318" s="3">
        <v>78.529499999999999</v>
      </c>
      <c r="G318">
        <v>5</v>
      </c>
      <c r="H318" s="3">
        <f t="shared" si="25"/>
        <v>392.64749999999998</v>
      </c>
      <c r="I318" s="1">
        <v>43475</v>
      </c>
      <c r="J318" s="8">
        <v>0.48194444444444445</v>
      </c>
      <c r="K318" s="10" t="str">
        <f t="shared" si="26"/>
        <v>Jan</v>
      </c>
      <c r="L318" s="2" t="str">
        <f t="shared" si="27"/>
        <v>Thu</v>
      </c>
      <c r="M318" t="str">
        <f t="shared" si="28"/>
        <v>11 AM</v>
      </c>
      <c r="N318" t="s">
        <v>24</v>
      </c>
      <c r="O318" s="3">
        <f t="shared" si="29"/>
        <v>315.45300149999997</v>
      </c>
      <c r="P318" s="3" t="str" cm="1">
        <f t="array" ref="P318">_xlfn.IFS(E318="Health and beauty", "36.67", E318 = "Electronic accessories", "19.66", E318 = "Home and lifestyle", "50.89", E318 = "Sports and travel", "38.87", E318 = "Food and beverages", "31.24", E318 = "Fashion accessories", "47.82")</f>
        <v>19.66</v>
      </c>
      <c r="Q318" s="3">
        <f t="shared" si="24"/>
        <v>77.194498499999995</v>
      </c>
    </row>
    <row r="319" spans="1:17" x14ac:dyDescent="0.3">
      <c r="A319" t="s">
        <v>348</v>
      </c>
      <c r="B319" t="s">
        <v>21</v>
      </c>
      <c r="C319" t="s">
        <v>16</v>
      </c>
      <c r="D319" t="s">
        <v>17</v>
      </c>
      <c r="E319" t="s">
        <v>18</v>
      </c>
      <c r="F319" s="3">
        <v>31.153500000000001</v>
      </c>
      <c r="G319">
        <v>7</v>
      </c>
      <c r="H319" s="3">
        <f t="shared" si="25"/>
        <v>218.0745</v>
      </c>
      <c r="I319" s="1">
        <v>43535</v>
      </c>
      <c r="J319" s="8">
        <v>0.79027777777777775</v>
      </c>
      <c r="K319" s="10" t="str">
        <f t="shared" si="26"/>
        <v>Mar</v>
      </c>
      <c r="L319" s="2" t="str">
        <f t="shared" si="27"/>
        <v>Mon</v>
      </c>
      <c r="M319" t="str">
        <f t="shared" si="28"/>
        <v>6 PM</v>
      </c>
      <c r="N319" t="s">
        <v>28</v>
      </c>
      <c r="O319" s="3">
        <f t="shared" si="29"/>
        <v>138.10658085</v>
      </c>
      <c r="P319" s="3" t="str" cm="1">
        <f t="array" ref="P319">_xlfn.IFS(E319="Health and beauty", "36.67", E319 = "Electronic accessories", "19.66", E319 = "Home and lifestyle", "50.89", E319 = "Sports and travel", "38.87", E319 = "Food and beverages", "31.24", E319 = "Fashion accessories", "47.82")</f>
        <v>36.67</v>
      </c>
      <c r="Q319" s="3">
        <f t="shared" si="24"/>
        <v>79.96791915</v>
      </c>
    </row>
    <row r="320" spans="1:17" x14ac:dyDescent="0.3">
      <c r="A320" t="s">
        <v>349</v>
      </c>
      <c r="B320" t="s">
        <v>21</v>
      </c>
      <c r="C320" t="s">
        <v>16</v>
      </c>
      <c r="D320" t="s">
        <v>26</v>
      </c>
      <c r="E320" t="s">
        <v>18</v>
      </c>
      <c r="F320" s="3">
        <v>46.273499999999999</v>
      </c>
      <c r="G320">
        <v>4</v>
      </c>
      <c r="H320" s="3">
        <f t="shared" si="25"/>
        <v>185.09399999999999</v>
      </c>
      <c r="I320" s="1">
        <v>43514</v>
      </c>
      <c r="J320" s="8">
        <v>0.68611111111111101</v>
      </c>
      <c r="K320" s="10" t="str">
        <f t="shared" si="26"/>
        <v>Feb</v>
      </c>
      <c r="L320" s="2" t="str">
        <f t="shared" si="27"/>
        <v>Mon</v>
      </c>
      <c r="M320" t="str">
        <f t="shared" si="28"/>
        <v>4 PM</v>
      </c>
      <c r="N320" t="s">
        <v>19</v>
      </c>
      <c r="O320" s="3">
        <f t="shared" si="29"/>
        <v>117.2200302</v>
      </c>
      <c r="P320" s="3" t="str" cm="1">
        <f t="array" ref="P320">_xlfn.IFS(E320="Health and beauty", "36.67", E320 = "Electronic accessories", "19.66", E320 = "Home and lifestyle", "50.89", E320 = "Sports and travel", "38.87", E320 = "Food and beverages", "31.24", E320 = "Fashion accessories", "47.82")</f>
        <v>36.67</v>
      </c>
      <c r="Q320" s="3">
        <f t="shared" si="24"/>
        <v>67.873969799999998</v>
      </c>
    </row>
    <row r="321" spans="1:17" x14ac:dyDescent="0.3">
      <c r="A321" t="s">
        <v>350</v>
      </c>
      <c r="B321" t="s">
        <v>21</v>
      </c>
      <c r="C321" t="s">
        <v>22</v>
      </c>
      <c r="D321" t="s">
        <v>17</v>
      </c>
      <c r="E321" t="s">
        <v>38</v>
      </c>
      <c r="F321" s="3">
        <v>24.076499999999999</v>
      </c>
      <c r="G321">
        <v>9</v>
      </c>
      <c r="H321" s="3">
        <f t="shared" si="25"/>
        <v>216.6885</v>
      </c>
      <c r="I321" s="1">
        <v>43522</v>
      </c>
      <c r="J321" s="8">
        <v>0.85138888888888886</v>
      </c>
      <c r="K321" s="10" t="str">
        <f t="shared" si="26"/>
        <v>Feb</v>
      </c>
      <c r="L321" s="2" t="str">
        <f t="shared" si="27"/>
        <v>Tue</v>
      </c>
      <c r="M321" t="str">
        <f t="shared" si="28"/>
        <v>8 PM</v>
      </c>
      <c r="N321" t="s">
        <v>24</v>
      </c>
      <c r="O321" s="3">
        <f t="shared" si="29"/>
        <v>148.9950126</v>
      </c>
      <c r="P321" s="3" t="str" cm="1">
        <f t="array" ref="P321">_xlfn.IFS(E321="Health and beauty", "36.67", E321 = "Electronic accessories", "19.66", E321 = "Home and lifestyle", "50.89", E321 = "Sports and travel", "38.87", E321 = "Food and beverages", "31.24", E321 = "Fashion accessories", "47.82")</f>
        <v>31.24</v>
      </c>
      <c r="Q321" s="3">
        <f t="shared" ref="Q321:Q384" si="30">H321*(P321/100)</f>
        <v>67.693487400000009</v>
      </c>
    </row>
    <row r="322" spans="1:17" x14ac:dyDescent="0.3">
      <c r="A322" t="s">
        <v>351</v>
      </c>
      <c r="B322" t="s">
        <v>21</v>
      </c>
      <c r="C322" t="s">
        <v>22</v>
      </c>
      <c r="D322" t="s">
        <v>17</v>
      </c>
      <c r="E322" t="s">
        <v>18</v>
      </c>
      <c r="F322" s="3">
        <v>41.390999999999998</v>
      </c>
      <c r="G322">
        <v>1</v>
      </c>
      <c r="H322" s="3">
        <f t="shared" ref="H322:H385" si="31">F322*G322</f>
        <v>41.390999999999998</v>
      </c>
      <c r="I322" s="1">
        <v>43483</v>
      </c>
      <c r="J322" s="8">
        <v>0.63055555555555554</v>
      </c>
      <c r="K322" s="10" t="str">
        <f t="shared" ref="K322:K385" si="32">TEXT(I322, "mmm")</f>
        <v>Jan</v>
      </c>
      <c r="L322" s="2" t="str">
        <f t="shared" ref="L322:L385" si="33">TEXT(I322,"ddd")</f>
        <v>Fri</v>
      </c>
      <c r="M322" t="str">
        <f t="shared" ref="M322:M385" si="34">TEXT(J322, "h AM/PM")</f>
        <v>3 PM</v>
      </c>
      <c r="N322" t="s">
        <v>24</v>
      </c>
      <c r="O322" s="3">
        <f t="shared" ref="O322:O385" si="35">H322-Q322</f>
        <v>26.2129203</v>
      </c>
      <c r="P322" s="3" t="str" cm="1">
        <f t="array" ref="P322">_xlfn.IFS(E322="Health and beauty", "36.67", E322 = "Electronic accessories", "19.66", E322 = "Home and lifestyle", "50.89", E322 = "Sports and travel", "38.87", E322 = "Food and beverages", "31.24", E322 = "Fashion accessories", "47.82")</f>
        <v>36.67</v>
      </c>
      <c r="Q322" s="3">
        <f t="shared" si="30"/>
        <v>15.1780797</v>
      </c>
    </row>
    <row r="323" spans="1:17" x14ac:dyDescent="0.3">
      <c r="A323" t="s">
        <v>352</v>
      </c>
      <c r="B323" t="s">
        <v>15</v>
      </c>
      <c r="C323" t="s">
        <v>22</v>
      </c>
      <c r="D323" t="s">
        <v>26</v>
      </c>
      <c r="E323" t="s">
        <v>18</v>
      </c>
      <c r="F323" s="3">
        <v>16.023</v>
      </c>
      <c r="G323">
        <v>7</v>
      </c>
      <c r="H323" s="3">
        <f t="shared" si="31"/>
        <v>112.161</v>
      </c>
      <c r="I323" s="1">
        <v>43511</v>
      </c>
      <c r="J323" s="8">
        <v>0.75208333333333333</v>
      </c>
      <c r="K323" s="10" t="str">
        <f t="shared" si="32"/>
        <v>Feb</v>
      </c>
      <c r="L323" s="2" t="str">
        <f t="shared" si="33"/>
        <v>Fri</v>
      </c>
      <c r="M323" t="str">
        <f t="shared" si="34"/>
        <v>6 PM</v>
      </c>
      <c r="N323" t="s">
        <v>19</v>
      </c>
      <c r="O323" s="3">
        <f t="shared" si="35"/>
        <v>71.031561299999993</v>
      </c>
      <c r="P323" s="3" t="str" cm="1">
        <f t="array" ref="P323">_xlfn.IFS(E323="Health and beauty", "36.67", E323 = "Electronic accessories", "19.66", E323 = "Home and lifestyle", "50.89", E323 = "Sports and travel", "38.87", E323 = "Food and beverages", "31.24", E323 = "Fashion accessories", "47.82")</f>
        <v>36.67</v>
      </c>
      <c r="Q323" s="3">
        <f t="shared" si="30"/>
        <v>41.129438700000001</v>
      </c>
    </row>
    <row r="324" spans="1:17" x14ac:dyDescent="0.3">
      <c r="A324" t="s">
        <v>353</v>
      </c>
      <c r="B324" t="s">
        <v>15</v>
      </c>
      <c r="C324" t="s">
        <v>22</v>
      </c>
      <c r="D324" t="s">
        <v>17</v>
      </c>
      <c r="E324" t="s">
        <v>40</v>
      </c>
      <c r="F324" s="3">
        <v>64.858500000000006</v>
      </c>
      <c r="G324">
        <v>6</v>
      </c>
      <c r="H324" s="3">
        <f t="shared" si="31"/>
        <v>389.15100000000007</v>
      </c>
      <c r="I324" s="1">
        <v>43532</v>
      </c>
      <c r="J324" s="8">
        <v>0.55625000000000002</v>
      </c>
      <c r="K324" s="10" t="str">
        <f t="shared" si="32"/>
        <v>Mar</v>
      </c>
      <c r="L324" s="2" t="str">
        <f t="shared" si="33"/>
        <v>Fri</v>
      </c>
      <c r="M324" t="str">
        <f t="shared" si="34"/>
        <v>1 PM</v>
      </c>
      <c r="N324" t="s">
        <v>24</v>
      </c>
      <c r="O324" s="3">
        <f t="shared" si="35"/>
        <v>203.05899180000003</v>
      </c>
      <c r="P324" s="3" t="str" cm="1">
        <f t="array" ref="P324">_xlfn.IFS(E324="Health and beauty", "36.67", E324 = "Electronic accessories", "19.66", E324 = "Home and lifestyle", "50.89", E324 = "Sports and travel", "38.87", E324 = "Food and beverages", "31.24", E324 = "Fashion accessories", "47.82")</f>
        <v>47.82</v>
      </c>
      <c r="Q324" s="3">
        <f t="shared" si="30"/>
        <v>186.09200820000004</v>
      </c>
    </row>
    <row r="325" spans="1:17" x14ac:dyDescent="0.3">
      <c r="A325" t="s">
        <v>354</v>
      </c>
      <c r="B325" t="s">
        <v>15</v>
      </c>
      <c r="C325" t="s">
        <v>22</v>
      </c>
      <c r="D325" t="s">
        <v>26</v>
      </c>
      <c r="E325" t="s">
        <v>27</v>
      </c>
      <c r="F325" s="3">
        <v>22.596</v>
      </c>
      <c r="G325">
        <v>7</v>
      </c>
      <c r="H325" s="3">
        <f t="shared" si="31"/>
        <v>158.172</v>
      </c>
      <c r="I325" s="1">
        <v>43482</v>
      </c>
      <c r="J325" s="8">
        <v>0.53333333333333333</v>
      </c>
      <c r="K325" s="10" t="str">
        <f t="shared" si="32"/>
        <v>Jan</v>
      </c>
      <c r="L325" s="2" t="str">
        <f t="shared" si="33"/>
        <v>Thu</v>
      </c>
      <c r="M325" t="str">
        <f t="shared" si="34"/>
        <v>12 PM</v>
      </c>
      <c r="N325" t="s">
        <v>28</v>
      </c>
      <c r="O325" s="3">
        <f t="shared" si="35"/>
        <v>77.678269200000003</v>
      </c>
      <c r="P325" s="3" t="str" cm="1">
        <f t="array" ref="P325">_xlfn.IFS(E325="Health and beauty", "36.67", E325 = "Electronic accessories", "19.66", E325 = "Home and lifestyle", "50.89", E325 = "Sports and travel", "38.87", E325 = "Food and beverages", "31.24", E325 = "Fashion accessories", "47.82")</f>
        <v>50.89</v>
      </c>
      <c r="Q325" s="3">
        <f t="shared" si="30"/>
        <v>80.493730799999994</v>
      </c>
    </row>
    <row r="326" spans="1:17" x14ac:dyDescent="0.3">
      <c r="A326" t="s">
        <v>355</v>
      </c>
      <c r="B326" t="s">
        <v>37</v>
      </c>
      <c r="C326" t="s">
        <v>22</v>
      </c>
      <c r="D326" t="s">
        <v>26</v>
      </c>
      <c r="E326" t="s">
        <v>31</v>
      </c>
      <c r="F326" s="3">
        <v>102.627</v>
      </c>
      <c r="G326">
        <v>4</v>
      </c>
      <c r="H326" s="3">
        <f t="shared" si="31"/>
        <v>410.50799999999998</v>
      </c>
      <c r="I326" s="1">
        <v>43536</v>
      </c>
      <c r="J326" s="8">
        <v>0.82847222222222217</v>
      </c>
      <c r="K326" s="10" t="str">
        <f t="shared" si="32"/>
        <v>Mar</v>
      </c>
      <c r="L326" s="2" t="str">
        <f t="shared" si="33"/>
        <v>Tue</v>
      </c>
      <c r="M326" t="str">
        <f t="shared" si="34"/>
        <v>7 PM</v>
      </c>
      <c r="N326" t="s">
        <v>19</v>
      </c>
      <c r="O326" s="3">
        <f t="shared" si="35"/>
        <v>250.94354039999999</v>
      </c>
      <c r="P326" s="3" t="str" cm="1">
        <f t="array" ref="P326">_xlfn.IFS(E326="Health and beauty", "36.67", E326 = "Electronic accessories", "19.66", E326 = "Home and lifestyle", "50.89", E326 = "Sports and travel", "38.87", E326 = "Food and beverages", "31.24", E326 = "Fashion accessories", "47.82")</f>
        <v>38.87</v>
      </c>
      <c r="Q326" s="3">
        <f t="shared" si="30"/>
        <v>159.56445959999999</v>
      </c>
    </row>
    <row r="327" spans="1:17" x14ac:dyDescent="0.3">
      <c r="A327" t="s">
        <v>356</v>
      </c>
      <c r="B327" t="s">
        <v>15</v>
      </c>
      <c r="C327" t="s">
        <v>16</v>
      </c>
      <c r="D327" t="s">
        <v>26</v>
      </c>
      <c r="E327" t="s">
        <v>38</v>
      </c>
      <c r="F327" s="3">
        <v>104.76900000000001</v>
      </c>
      <c r="G327">
        <v>6</v>
      </c>
      <c r="H327" s="3">
        <f t="shared" si="31"/>
        <v>628.61400000000003</v>
      </c>
      <c r="I327" s="1">
        <v>43533</v>
      </c>
      <c r="J327" s="8">
        <v>0.79791666666666661</v>
      </c>
      <c r="K327" s="10" t="str">
        <f t="shared" si="32"/>
        <v>Mar</v>
      </c>
      <c r="L327" s="2" t="str">
        <f t="shared" si="33"/>
        <v>Sat</v>
      </c>
      <c r="M327" t="str">
        <f t="shared" si="34"/>
        <v>7 PM</v>
      </c>
      <c r="N327" t="s">
        <v>24</v>
      </c>
      <c r="O327" s="3">
        <f t="shared" si="35"/>
        <v>432.23498640000003</v>
      </c>
      <c r="P327" s="3" t="str" cm="1">
        <f t="array" ref="P327">_xlfn.IFS(E327="Health and beauty", "36.67", E327 = "Electronic accessories", "19.66", E327 = "Home and lifestyle", "50.89", E327 = "Sports and travel", "38.87", E327 = "Food and beverages", "31.24", E327 = "Fashion accessories", "47.82")</f>
        <v>31.24</v>
      </c>
      <c r="Q327" s="3">
        <f t="shared" si="30"/>
        <v>196.37901360000001</v>
      </c>
    </row>
    <row r="328" spans="1:17" x14ac:dyDescent="0.3">
      <c r="A328" t="s">
        <v>357</v>
      </c>
      <c r="B328" t="s">
        <v>21</v>
      </c>
      <c r="C328" t="s">
        <v>16</v>
      </c>
      <c r="D328" t="s">
        <v>26</v>
      </c>
      <c r="E328" t="s">
        <v>38</v>
      </c>
      <c r="F328" s="3">
        <v>98.972999999999999</v>
      </c>
      <c r="G328">
        <v>4</v>
      </c>
      <c r="H328" s="3">
        <f t="shared" si="31"/>
        <v>395.892</v>
      </c>
      <c r="I328" s="1">
        <v>43536</v>
      </c>
      <c r="J328" s="8">
        <v>0.6875</v>
      </c>
      <c r="K328" s="10" t="str">
        <f t="shared" si="32"/>
        <v>Mar</v>
      </c>
      <c r="L328" s="2" t="str">
        <f t="shared" si="33"/>
        <v>Tue</v>
      </c>
      <c r="M328" t="str">
        <f t="shared" si="34"/>
        <v>4 PM</v>
      </c>
      <c r="N328" t="s">
        <v>24</v>
      </c>
      <c r="O328" s="3">
        <f t="shared" si="35"/>
        <v>272.21533920000002</v>
      </c>
      <c r="P328" s="3" t="str" cm="1">
        <f t="array" ref="P328">_xlfn.IFS(E328="Health and beauty", "36.67", E328 = "Electronic accessories", "19.66", E328 = "Home and lifestyle", "50.89", E328 = "Sports and travel", "38.87", E328 = "Food and beverages", "31.24", E328 = "Fashion accessories", "47.82")</f>
        <v>31.24</v>
      </c>
      <c r="Q328" s="3">
        <f t="shared" si="30"/>
        <v>123.67666080000001</v>
      </c>
    </row>
    <row r="329" spans="1:17" x14ac:dyDescent="0.3">
      <c r="A329" t="s">
        <v>358</v>
      </c>
      <c r="B329" t="s">
        <v>37</v>
      </c>
      <c r="C329" t="s">
        <v>16</v>
      </c>
      <c r="D329" t="s">
        <v>26</v>
      </c>
      <c r="E329" t="s">
        <v>18</v>
      </c>
      <c r="F329" s="3">
        <v>53.686500000000002</v>
      </c>
      <c r="G329">
        <v>4</v>
      </c>
      <c r="H329" s="3">
        <f t="shared" si="31"/>
        <v>214.74600000000001</v>
      </c>
      <c r="I329" s="1">
        <v>43490</v>
      </c>
      <c r="J329" s="8">
        <v>0.42430555555555555</v>
      </c>
      <c r="K329" s="10" t="str">
        <f t="shared" si="32"/>
        <v>Jan</v>
      </c>
      <c r="L329" s="2" t="str">
        <f t="shared" si="33"/>
        <v>Fri</v>
      </c>
      <c r="M329" t="str">
        <f t="shared" si="34"/>
        <v>10 AM</v>
      </c>
      <c r="N329" t="s">
        <v>28</v>
      </c>
      <c r="O329" s="3">
        <f t="shared" si="35"/>
        <v>135.9986418</v>
      </c>
      <c r="P329" s="3" t="str" cm="1">
        <f t="array" ref="P329">_xlfn.IFS(E329="Health and beauty", "36.67", E329 = "Electronic accessories", "19.66", E329 = "Home and lifestyle", "50.89", E329 = "Sports and travel", "38.87", E329 = "Food and beverages", "31.24", E329 = "Fashion accessories", "47.82")</f>
        <v>36.67</v>
      </c>
      <c r="Q329" s="3">
        <f t="shared" si="30"/>
        <v>78.747358200000008</v>
      </c>
    </row>
    <row r="330" spans="1:17" x14ac:dyDescent="0.3">
      <c r="A330" t="s">
        <v>359</v>
      </c>
      <c r="B330" t="s">
        <v>15</v>
      </c>
      <c r="C330" t="s">
        <v>16</v>
      </c>
      <c r="D330" t="s">
        <v>26</v>
      </c>
      <c r="E330" t="s">
        <v>23</v>
      </c>
      <c r="F330" s="3">
        <v>38.177999999999997</v>
      </c>
      <c r="G330">
        <v>5</v>
      </c>
      <c r="H330" s="3">
        <f t="shared" si="31"/>
        <v>190.89</v>
      </c>
      <c r="I330" s="1">
        <v>43549</v>
      </c>
      <c r="J330" s="8">
        <v>0.54652777777777783</v>
      </c>
      <c r="K330" s="10" t="str">
        <f t="shared" si="32"/>
        <v>Mar</v>
      </c>
      <c r="L330" s="2" t="str">
        <f t="shared" si="33"/>
        <v>Mon</v>
      </c>
      <c r="M330" t="str">
        <f t="shared" si="34"/>
        <v>1 PM</v>
      </c>
      <c r="N330" t="s">
        <v>24</v>
      </c>
      <c r="O330" s="3">
        <f t="shared" si="35"/>
        <v>153.36102599999998</v>
      </c>
      <c r="P330" s="3" t="str" cm="1">
        <f t="array" ref="P330">_xlfn.IFS(E330="Health and beauty", "36.67", E330 = "Electronic accessories", "19.66", E330 = "Home and lifestyle", "50.89", E330 = "Sports and travel", "38.87", E330 = "Food and beverages", "31.24", E330 = "Fashion accessories", "47.82")</f>
        <v>19.66</v>
      </c>
      <c r="Q330" s="3">
        <f t="shared" si="30"/>
        <v>37.528973999999998</v>
      </c>
    </row>
    <row r="331" spans="1:17" x14ac:dyDescent="0.3">
      <c r="A331" t="s">
        <v>360</v>
      </c>
      <c r="B331" t="s">
        <v>37</v>
      </c>
      <c r="C331" t="s">
        <v>22</v>
      </c>
      <c r="D331" t="s">
        <v>26</v>
      </c>
      <c r="E331" t="s">
        <v>27</v>
      </c>
      <c r="F331" s="3">
        <v>23.120999999999999</v>
      </c>
      <c r="G331">
        <v>9</v>
      </c>
      <c r="H331" s="3">
        <f t="shared" si="31"/>
        <v>208.089</v>
      </c>
      <c r="I331" s="1">
        <v>43503</v>
      </c>
      <c r="J331" s="8">
        <v>0.78333333333333333</v>
      </c>
      <c r="K331" s="10" t="str">
        <f t="shared" si="32"/>
        <v>Feb</v>
      </c>
      <c r="L331" s="2" t="str">
        <f t="shared" si="33"/>
        <v>Thu</v>
      </c>
      <c r="M331" t="str">
        <f t="shared" si="34"/>
        <v>6 PM</v>
      </c>
      <c r="N331" t="s">
        <v>24</v>
      </c>
      <c r="O331" s="3">
        <f t="shared" si="35"/>
        <v>102.1925079</v>
      </c>
      <c r="P331" s="3" t="str" cm="1">
        <f t="array" ref="P331">_xlfn.IFS(E331="Health and beauty", "36.67", E331 = "Electronic accessories", "19.66", E331 = "Home and lifestyle", "50.89", E331 = "Sports and travel", "38.87", E331 = "Food and beverages", "31.24", E331 = "Fashion accessories", "47.82")</f>
        <v>50.89</v>
      </c>
      <c r="Q331" s="3">
        <f t="shared" si="30"/>
        <v>105.8964921</v>
      </c>
    </row>
    <row r="332" spans="1:17" x14ac:dyDescent="0.3">
      <c r="A332" t="s">
        <v>361</v>
      </c>
      <c r="B332" t="s">
        <v>15</v>
      </c>
      <c r="C332" t="s">
        <v>22</v>
      </c>
      <c r="D332" t="s">
        <v>26</v>
      </c>
      <c r="E332" t="s">
        <v>38</v>
      </c>
      <c r="F332" s="3">
        <v>34.545000000000002</v>
      </c>
      <c r="G332">
        <v>4</v>
      </c>
      <c r="H332" s="3">
        <f t="shared" si="31"/>
        <v>138.18</v>
      </c>
      <c r="I332" s="1">
        <v>43513</v>
      </c>
      <c r="J332" s="8">
        <v>0.7270833333333333</v>
      </c>
      <c r="K332" s="10" t="str">
        <f t="shared" si="32"/>
        <v>Feb</v>
      </c>
      <c r="L332" s="2" t="str">
        <f t="shared" si="33"/>
        <v>Sun</v>
      </c>
      <c r="M332" t="str">
        <f t="shared" si="34"/>
        <v>5 PM</v>
      </c>
      <c r="N332" t="s">
        <v>28</v>
      </c>
      <c r="O332" s="3">
        <f t="shared" si="35"/>
        <v>95.012568000000002</v>
      </c>
      <c r="P332" s="3" t="str" cm="1">
        <f t="array" ref="P332">_xlfn.IFS(E332="Health and beauty", "36.67", E332 = "Electronic accessories", "19.66", E332 = "Home and lifestyle", "50.89", E332 = "Sports and travel", "38.87", E332 = "Food and beverages", "31.24", E332 = "Fashion accessories", "47.82")</f>
        <v>31.24</v>
      </c>
      <c r="Q332" s="3">
        <f t="shared" si="30"/>
        <v>43.167432000000005</v>
      </c>
    </row>
    <row r="333" spans="1:17" x14ac:dyDescent="0.3">
      <c r="A333" t="s">
        <v>362</v>
      </c>
      <c r="B333" t="s">
        <v>15</v>
      </c>
      <c r="C333" t="s">
        <v>22</v>
      </c>
      <c r="D333" t="s">
        <v>26</v>
      </c>
      <c r="E333" t="s">
        <v>40</v>
      </c>
      <c r="F333" s="3">
        <v>80.871000000000009</v>
      </c>
      <c r="G333">
        <v>6</v>
      </c>
      <c r="H333" s="3">
        <f t="shared" si="31"/>
        <v>485.22600000000006</v>
      </c>
      <c r="I333" s="1">
        <v>43499</v>
      </c>
      <c r="J333" s="8">
        <v>0.66597222222222219</v>
      </c>
      <c r="K333" s="10" t="str">
        <f t="shared" si="32"/>
        <v>Feb</v>
      </c>
      <c r="L333" s="2" t="str">
        <f t="shared" si="33"/>
        <v>Sun</v>
      </c>
      <c r="M333" t="str">
        <f t="shared" si="34"/>
        <v>3 PM</v>
      </c>
      <c r="N333" t="s">
        <v>24</v>
      </c>
      <c r="O333" s="3">
        <f t="shared" si="35"/>
        <v>253.19092680000003</v>
      </c>
      <c r="P333" s="3" t="str" cm="1">
        <f t="array" ref="P333">_xlfn.IFS(E333="Health and beauty", "36.67", E333 = "Electronic accessories", "19.66", E333 = "Home and lifestyle", "50.89", E333 = "Sports and travel", "38.87", E333 = "Food and beverages", "31.24", E333 = "Fashion accessories", "47.82")</f>
        <v>47.82</v>
      </c>
      <c r="Q333" s="3">
        <f t="shared" si="30"/>
        <v>232.03507320000003</v>
      </c>
    </row>
    <row r="334" spans="1:17" x14ac:dyDescent="0.3">
      <c r="A334" t="s">
        <v>363</v>
      </c>
      <c r="B334" t="s">
        <v>15</v>
      </c>
      <c r="C334" t="s">
        <v>16</v>
      </c>
      <c r="D334" t="s">
        <v>26</v>
      </c>
      <c r="E334" t="s">
        <v>38</v>
      </c>
      <c r="F334" s="3">
        <v>24.654</v>
      </c>
      <c r="G334">
        <v>3</v>
      </c>
      <c r="H334" s="3">
        <f t="shared" si="31"/>
        <v>73.962000000000003</v>
      </c>
      <c r="I334" s="1">
        <v>43538</v>
      </c>
      <c r="J334" s="8">
        <v>0.47291666666666665</v>
      </c>
      <c r="K334" s="10" t="str">
        <f t="shared" si="32"/>
        <v>Mar</v>
      </c>
      <c r="L334" s="2" t="str">
        <f t="shared" si="33"/>
        <v>Thu</v>
      </c>
      <c r="M334" t="str">
        <f t="shared" si="34"/>
        <v>11 AM</v>
      </c>
      <c r="N334" t="s">
        <v>28</v>
      </c>
      <c r="O334" s="3">
        <f t="shared" si="35"/>
        <v>50.856271200000002</v>
      </c>
      <c r="P334" s="3" t="str" cm="1">
        <f t="array" ref="P334">_xlfn.IFS(E334="Health and beauty", "36.67", E334 = "Electronic accessories", "19.66", E334 = "Home and lifestyle", "50.89", E334 = "Sports and travel", "38.87", E334 = "Food and beverages", "31.24", E334 = "Fashion accessories", "47.82")</f>
        <v>31.24</v>
      </c>
      <c r="Q334" s="3">
        <f t="shared" si="30"/>
        <v>23.105728800000001</v>
      </c>
    </row>
    <row r="335" spans="1:17" x14ac:dyDescent="0.3">
      <c r="A335" t="s">
        <v>364</v>
      </c>
      <c r="B335" t="s">
        <v>21</v>
      </c>
      <c r="C335" t="s">
        <v>16</v>
      </c>
      <c r="D335" t="s">
        <v>26</v>
      </c>
      <c r="E335" t="s">
        <v>31</v>
      </c>
      <c r="F335" s="3">
        <v>15.434999999999999</v>
      </c>
      <c r="G335">
        <v>5</v>
      </c>
      <c r="H335" s="3">
        <f t="shared" si="31"/>
        <v>77.174999999999997</v>
      </c>
      <c r="I335" s="1">
        <v>43548</v>
      </c>
      <c r="J335" s="8">
        <v>0.57500000000000007</v>
      </c>
      <c r="K335" s="10" t="str">
        <f t="shared" si="32"/>
        <v>Mar</v>
      </c>
      <c r="L335" s="2" t="str">
        <f t="shared" si="33"/>
        <v>Sun</v>
      </c>
      <c r="M335" t="str">
        <f t="shared" si="34"/>
        <v>1 PM</v>
      </c>
      <c r="N335" t="s">
        <v>19</v>
      </c>
      <c r="O335" s="3">
        <f t="shared" si="35"/>
        <v>47.177077499999996</v>
      </c>
      <c r="P335" s="3" t="str" cm="1">
        <f t="array" ref="P335">_xlfn.IFS(E335="Health and beauty", "36.67", E335 = "Electronic accessories", "19.66", E335 = "Home and lifestyle", "50.89", E335 = "Sports and travel", "38.87", E335 = "Food and beverages", "31.24", E335 = "Fashion accessories", "47.82")</f>
        <v>38.87</v>
      </c>
      <c r="Q335" s="3">
        <f t="shared" si="30"/>
        <v>29.997922499999998</v>
      </c>
    </row>
    <row r="336" spans="1:17" x14ac:dyDescent="0.3">
      <c r="A336" t="s">
        <v>365</v>
      </c>
      <c r="B336" t="s">
        <v>15</v>
      </c>
      <c r="C336" t="s">
        <v>16</v>
      </c>
      <c r="D336" t="s">
        <v>17</v>
      </c>
      <c r="E336" t="s">
        <v>23</v>
      </c>
      <c r="F336" s="3">
        <v>29.872500000000002</v>
      </c>
      <c r="G336">
        <v>6</v>
      </c>
      <c r="H336" s="3">
        <f t="shared" si="31"/>
        <v>179.23500000000001</v>
      </c>
      <c r="I336" s="1">
        <v>43545</v>
      </c>
      <c r="J336" s="8">
        <v>0.4284722222222222</v>
      </c>
      <c r="K336" s="10" t="str">
        <f t="shared" si="32"/>
        <v>Mar</v>
      </c>
      <c r="L336" s="2" t="str">
        <f t="shared" si="33"/>
        <v>Thu</v>
      </c>
      <c r="M336" t="str">
        <f t="shared" si="34"/>
        <v>10 AM</v>
      </c>
      <c r="N336" t="s">
        <v>28</v>
      </c>
      <c r="O336" s="3">
        <f t="shared" si="35"/>
        <v>143.997399</v>
      </c>
      <c r="P336" s="3" t="str" cm="1">
        <f t="array" ref="P336">_xlfn.IFS(E336="Health and beauty", "36.67", E336 = "Electronic accessories", "19.66", E336 = "Home and lifestyle", "50.89", E336 = "Sports and travel", "38.87", E336 = "Food and beverages", "31.24", E336 = "Fashion accessories", "47.82")</f>
        <v>19.66</v>
      </c>
      <c r="Q336" s="3">
        <f t="shared" si="30"/>
        <v>35.237601000000005</v>
      </c>
    </row>
    <row r="337" spans="1:17" x14ac:dyDescent="0.3">
      <c r="A337" t="s">
        <v>366</v>
      </c>
      <c r="B337" t="s">
        <v>15</v>
      </c>
      <c r="C337" t="s">
        <v>22</v>
      </c>
      <c r="D337" t="s">
        <v>26</v>
      </c>
      <c r="E337" t="s">
        <v>40</v>
      </c>
      <c r="F337" s="3">
        <v>80.22</v>
      </c>
      <c r="G337">
        <v>10</v>
      </c>
      <c r="H337" s="3">
        <f t="shared" si="31"/>
        <v>802.2</v>
      </c>
      <c r="I337" s="1">
        <v>43543</v>
      </c>
      <c r="J337" s="8">
        <v>0.65902777777777777</v>
      </c>
      <c r="K337" s="10" t="str">
        <f t="shared" si="32"/>
        <v>Mar</v>
      </c>
      <c r="L337" s="2" t="str">
        <f t="shared" si="33"/>
        <v>Tue</v>
      </c>
      <c r="M337" t="str">
        <f t="shared" si="34"/>
        <v>3 PM</v>
      </c>
      <c r="N337" t="s">
        <v>19</v>
      </c>
      <c r="O337" s="3">
        <f t="shared" si="35"/>
        <v>418.58796000000001</v>
      </c>
      <c r="P337" s="3" t="str" cm="1">
        <f t="array" ref="P337">_xlfn.IFS(E337="Health and beauty", "36.67", E337 = "Electronic accessories", "19.66", E337 = "Home and lifestyle", "50.89", E337 = "Sports and travel", "38.87", E337 = "Food and beverages", "31.24", E337 = "Fashion accessories", "47.82")</f>
        <v>47.82</v>
      </c>
      <c r="Q337" s="3">
        <f t="shared" si="30"/>
        <v>383.61204000000004</v>
      </c>
    </row>
    <row r="338" spans="1:17" x14ac:dyDescent="0.3">
      <c r="A338" t="s">
        <v>367</v>
      </c>
      <c r="B338" t="s">
        <v>37</v>
      </c>
      <c r="C338" t="s">
        <v>22</v>
      </c>
      <c r="D338" t="s">
        <v>17</v>
      </c>
      <c r="E338" t="s">
        <v>31</v>
      </c>
      <c r="F338" s="3">
        <v>60.847499999999997</v>
      </c>
      <c r="G338">
        <v>6</v>
      </c>
      <c r="H338" s="3">
        <f t="shared" si="31"/>
        <v>365.08499999999998</v>
      </c>
      <c r="I338" s="1">
        <v>43520</v>
      </c>
      <c r="J338" s="8">
        <v>0.54305555555555551</v>
      </c>
      <c r="K338" s="10" t="str">
        <f t="shared" si="32"/>
        <v>Feb</v>
      </c>
      <c r="L338" s="2" t="str">
        <f t="shared" si="33"/>
        <v>Sun</v>
      </c>
      <c r="M338" t="str">
        <f t="shared" si="34"/>
        <v>1 PM</v>
      </c>
      <c r="N338" t="s">
        <v>24</v>
      </c>
      <c r="O338" s="3">
        <f t="shared" si="35"/>
        <v>223.17646049999999</v>
      </c>
      <c r="P338" s="3" t="str" cm="1">
        <f t="array" ref="P338">_xlfn.IFS(E338="Health and beauty", "36.67", E338 = "Electronic accessories", "19.66", E338 = "Home and lifestyle", "50.89", E338 = "Sports and travel", "38.87", E338 = "Food and beverages", "31.24", E338 = "Fashion accessories", "47.82")</f>
        <v>38.87</v>
      </c>
      <c r="Q338" s="3">
        <f t="shared" si="30"/>
        <v>141.90853949999999</v>
      </c>
    </row>
    <row r="339" spans="1:17" x14ac:dyDescent="0.3">
      <c r="A339" t="s">
        <v>368</v>
      </c>
      <c r="B339" t="s">
        <v>21</v>
      </c>
      <c r="C339" t="s">
        <v>22</v>
      </c>
      <c r="D339" t="s">
        <v>17</v>
      </c>
      <c r="E339" t="s">
        <v>23</v>
      </c>
      <c r="F339" s="3">
        <v>50.032499999999999</v>
      </c>
      <c r="G339">
        <v>3</v>
      </c>
      <c r="H339" s="3">
        <f t="shared" si="31"/>
        <v>150.0975</v>
      </c>
      <c r="I339" s="1">
        <v>43552</v>
      </c>
      <c r="J339" s="8">
        <v>0.54027777777777775</v>
      </c>
      <c r="K339" s="10" t="str">
        <f t="shared" si="32"/>
        <v>Mar</v>
      </c>
      <c r="L339" s="2" t="str">
        <f t="shared" si="33"/>
        <v>Thu</v>
      </c>
      <c r="M339" t="str">
        <f t="shared" si="34"/>
        <v>12 PM</v>
      </c>
      <c r="N339" t="s">
        <v>28</v>
      </c>
      <c r="O339" s="3">
        <f t="shared" si="35"/>
        <v>120.5883315</v>
      </c>
      <c r="P339" s="3" t="str" cm="1">
        <f t="array" ref="P339">_xlfn.IFS(E339="Health and beauty", "36.67", E339 = "Electronic accessories", "19.66", E339 = "Home and lifestyle", "50.89", E339 = "Sports and travel", "38.87", E339 = "Food and beverages", "31.24", E339 = "Fashion accessories", "47.82")</f>
        <v>19.66</v>
      </c>
      <c r="Q339" s="3">
        <f t="shared" si="30"/>
        <v>29.509168499999998</v>
      </c>
    </row>
    <row r="340" spans="1:17" x14ac:dyDescent="0.3">
      <c r="A340" t="s">
        <v>369</v>
      </c>
      <c r="B340" t="s">
        <v>37</v>
      </c>
      <c r="C340" t="s">
        <v>16</v>
      </c>
      <c r="D340" t="s">
        <v>17</v>
      </c>
      <c r="E340" t="s">
        <v>38</v>
      </c>
      <c r="F340" s="3">
        <v>44.960999999999999</v>
      </c>
      <c r="G340">
        <v>9</v>
      </c>
      <c r="H340" s="3">
        <f t="shared" si="31"/>
        <v>404.649</v>
      </c>
      <c r="I340" s="1">
        <v>43501</v>
      </c>
      <c r="J340" s="8">
        <v>0.6430555555555556</v>
      </c>
      <c r="K340" s="10" t="str">
        <f t="shared" si="32"/>
        <v>Feb</v>
      </c>
      <c r="L340" s="2" t="str">
        <f t="shared" si="33"/>
        <v>Tue</v>
      </c>
      <c r="M340" t="str">
        <f t="shared" si="34"/>
        <v>3 PM</v>
      </c>
      <c r="N340" t="s">
        <v>28</v>
      </c>
      <c r="O340" s="3">
        <f t="shared" si="35"/>
        <v>278.23665240000003</v>
      </c>
      <c r="P340" s="3" t="str" cm="1">
        <f t="array" ref="P340">_xlfn.IFS(E340="Health and beauty", "36.67", E340 = "Electronic accessories", "19.66", E340 = "Home and lifestyle", "50.89", E340 = "Sports and travel", "38.87", E340 = "Food and beverages", "31.24", E340 = "Fashion accessories", "47.82")</f>
        <v>31.24</v>
      </c>
      <c r="Q340" s="3">
        <f t="shared" si="30"/>
        <v>126.4123476</v>
      </c>
    </row>
    <row r="341" spans="1:17" x14ac:dyDescent="0.3">
      <c r="A341" t="s">
        <v>370</v>
      </c>
      <c r="B341" t="s">
        <v>37</v>
      </c>
      <c r="C341" t="s">
        <v>16</v>
      </c>
      <c r="D341" t="s">
        <v>26</v>
      </c>
      <c r="E341" t="s">
        <v>23</v>
      </c>
      <c r="F341" s="3">
        <v>50.494499999999995</v>
      </c>
      <c r="G341">
        <v>3</v>
      </c>
      <c r="H341" s="3">
        <f t="shared" si="31"/>
        <v>151.48349999999999</v>
      </c>
      <c r="I341" s="1">
        <v>43506</v>
      </c>
      <c r="J341" s="8">
        <v>0.76597222222222217</v>
      </c>
      <c r="K341" s="10" t="str">
        <f t="shared" si="32"/>
        <v>Feb</v>
      </c>
      <c r="L341" s="2" t="str">
        <f t="shared" si="33"/>
        <v>Sun</v>
      </c>
      <c r="M341" t="str">
        <f t="shared" si="34"/>
        <v>6 PM</v>
      </c>
      <c r="N341" t="s">
        <v>28</v>
      </c>
      <c r="O341" s="3">
        <f t="shared" si="35"/>
        <v>121.7018439</v>
      </c>
      <c r="P341" s="3" t="str" cm="1">
        <f t="array" ref="P341">_xlfn.IFS(E341="Health and beauty", "36.67", E341 = "Electronic accessories", "19.66", E341 = "Home and lifestyle", "50.89", E341 = "Sports and travel", "38.87", E341 = "Food and beverages", "31.24", E341 = "Fashion accessories", "47.82")</f>
        <v>19.66</v>
      </c>
      <c r="Q341" s="3">
        <f t="shared" si="30"/>
        <v>29.781656099999999</v>
      </c>
    </row>
    <row r="342" spans="1:17" x14ac:dyDescent="0.3">
      <c r="A342" t="s">
        <v>371</v>
      </c>
      <c r="B342" t="s">
        <v>37</v>
      </c>
      <c r="C342" t="s">
        <v>16</v>
      </c>
      <c r="D342" t="s">
        <v>17</v>
      </c>
      <c r="E342" t="s">
        <v>18</v>
      </c>
      <c r="F342" s="3">
        <v>58.768500000000003</v>
      </c>
      <c r="G342">
        <v>7</v>
      </c>
      <c r="H342" s="3">
        <f t="shared" si="31"/>
        <v>411.37950000000001</v>
      </c>
      <c r="I342" s="1">
        <v>43529</v>
      </c>
      <c r="J342" s="8">
        <v>0.79583333333333339</v>
      </c>
      <c r="K342" s="10" t="str">
        <f t="shared" si="32"/>
        <v>Mar</v>
      </c>
      <c r="L342" s="2" t="str">
        <f t="shared" si="33"/>
        <v>Tue</v>
      </c>
      <c r="M342" t="str">
        <f t="shared" si="34"/>
        <v>7 PM</v>
      </c>
      <c r="N342" t="s">
        <v>19</v>
      </c>
      <c r="O342" s="3">
        <f t="shared" si="35"/>
        <v>260.52663734999999</v>
      </c>
      <c r="P342" s="3" t="str" cm="1">
        <f t="array" ref="P342">_xlfn.IFS(E342="Health and beauty", "36.67", E342 = "Electronic accessories", "19.66", E342 = "Home and lifestyle", "50.89", E342 = "Sports and travel", "38.87", E342 = "Food and beverages", "31.24", E342 = "Fashion accessories", "47.82")</f>
        <v>36.67</v>
      </c>
      <c r="Q342" s="3">
        <f t="shared" si="30"/>
        <v>150.85286265000002</v>
      </c>
    </row>
    <row r="343" spans="1:17" x14ac:dyDescent="0.3">
      <c r="A343" t="s">
        <v>372</v>
      </c>
      <c r="B343" t="s">
        <v>37</v>
      </c>
      <c r="C343" t="s">
        <v>16</v>
      </c>
      <c r="D343" t="s">
        <v>17</v>
      </c>
      <c r="E343" t="s">
        <v>18</v>
      </c>
      <c r="F343" s="3">
        <v>80.745000000000005</v>
      </c>
      <c r="G343">
        <v>7</v>
      </c>
      <c r="H343" s="3">
        <f t="shared" si="31"/>
        <v>565.21500000000003</v>
      </c>
      <c r="I343" s="1">
        <v>43511</v>
      </c>
      <c r="J343" s="8">
        <v>0.84791666666666676</v>
      </c>
      <c r="K343" s="10" t="str">
        <f t="shared" si="32"/>
        <v>Feb</v>
      </c>
      <c r="L343" s="2" t="str">
        <f t="shared" si="33"/>
        <v>Fri</v>
      </c>
      <c r="M343" t="str">
        <f t="shared" si="34"/>
        <v>8 PM</v>
      </c>
      <c r="N343" t="s">
        <v>24</v>
      </c>
      <c r="O343" s="3">
        <f t="shared" si="35"/>
        <v>357.95065950000003</v>
      </c>
      <c r="P343" s="3" t="str" cm="1">
        <f t="array" ref="P343">_xlfn.IFS(E343="Health and beauty", "36.67", E343 = "Electronic accessories", "19.66", E343 = "Home and lifestyle", "50.89", E343 = "Sports and travel", "38.87", E343 = "Food and beverages", "31.24", E343 = "Fashion accessories", "47.82")</f>
        <v>36.67</v>
      </c>
      <c r="Q343" s="3">
        <f t="shared" si="30"/>
        <v>207.26434050000003</v>
      </c>
    </row>
    <row r="344" spans="1:17" x14ac:dyDescent="0.3">
      <c r="A344" t="s">
        <v>373</v>
      </c>
      <c r="B344" t="s">
        <v>21</v>
      </c>
      <c r="C344" t="s">
        <v>22</v>
      </c>
      <c r="D344" t="s">
        <v>17</v>
      </c>
      <c r="E344" t="s">
        <v>38</v>
      </c>
      <c r="F344" s="3">
        <v>101.8815</v>
      </c>
      <c r="G344">
        <v>5</v>
      </c>
      <c r="H344" s="3">
        <f t="shared" si="31"/>
        <v>509.40750000000003</v>
      </c>
      <c r="I344" s="1">
        <v>43495</v>
      </c>
      <c r="J344" s="8">
        <v>0.68333333333333324</v>
      </c>
      <c r="K344" s="10" t="str">
        <f t="shared" si="32"/>
        <v>Jan</v>
      </c>
      <c r="L344" s="2" t="str">
        <f t="shared" si="33"/>
        <v>Wed</v>
      </c>
      <c r="M344" t="str">
        <f t="shared" si="34"/>
        <v>4 PM</v>
      </c>
      <c r="N344" t="s">
        <v>19</v>
      </c>
      <c r="O344" s="3">
        <f t="shared" si="35"/>
        <v>350.268597</v>
      </c>
      <c r="P344" s="3" t="str" cm="1">
        <f t="array" ref="P344">_xlfn.IFS(E344="Health and beauty", "36.67", E344 = "Electronic accessories", "19.66", E344 = "Home and lifestyle", "50.89", E344 = "Sports and travel", "38.87", E344 = "Food and beverages", "31.24", E344 = "Fashion accessories", "47.82")</f>
        <v>31.24</v>
      </c>
      <c r="Q344" s="3">
        <f t="shared" si="30"/>
        <v>159.13890300000003</v>
      </c>
    </row>
    <row r="345" spans="1:17" x14ac:dyDescent="0.3">
      <c r="A345" t="s">
        <v>374</v>
      </c>
      <c r="B345" t="s">
        <v>15</v>
      </c>
      <c r="C345" t="s">
        <v>22</v>
      </c>
      <c r="D345" t="s">
        <v>26</v>
      </c>
      <c r="E345" t="s">
        <v>31</v>
      </c>
      <c r="F345" s="3">
        <v>46.8825</v>
      </c>
      <c r="G345">
        <v>4</v>
      </c>
      <c r="H345" s="3">
        <f t="shared" si="31"/>
        <v>187.53</v>
      </c>
      <c r="I345" s="1">
        <v>43510</v>
      </c>
      <c r="J345" s="8">
        <v>0.62777777777777777</v>
      </c>
      <c r="K345" s="10" t="str">
        <f t="shared" si="32"/>
        <v>Feb</v>
      </c>
      <c r="L345" s="2" t="str">
        <f t="shared" si="33"/>
        <v>Thu</v>
      </c>
      <c r="M345" t="str">
        <f t="shared" si="34"/>
        <v>3 PM</v>
      </c>
      <c r="N345" t="s">
        <v>24</v>
      </c>
      <c r="O345" s="3">
        <f t="shared" si="35"/>
        <v>114.637089</v>
      </c>
      <c r="P345" s="3" t="str" cm="1">
        <f t="array" ref="P345">_xlfn.IFS(E345="Health and beauty", "36.67", E345 = "Electronic accessories", "19.66", E345 = "Home and lifestyle", "50.89", E345 = "Sports and travel", "38.87", E345 = "Food and beverages", "31.24", E345 = "Fashion accessories", "47.82")</f>
        <v>38.87</v>
      </c>
      <c r="Q345" s="3">
        <f t="shared" si="30"/>
        <v>72.892910999999998</v>
      </c>
    </row>
    <row r="346" spans="1:17" x14ac:dyDescent="0.3">
      <c r="A346" t="s">
        <v>375</v>
      </c>
      <c r="B346" t="s">
        <v>15</v>
      </c>
      <c r="C346" t="s">
        <v>22</v>
      </c>
      <c r="D346" t="s">
        <v>17</v>
      </c>
      <c r="E346" t="s">
        <v>40</v>
      </c>
      <c r="F346" s="3">
        <v>81.826499999999996</v>
      </c>
      <c r="G346">
        <v>10</v>
      </c>
      <c r="H346" s="3">
        <f t="shared" si="31"/>
        <v>818.26499999999999</v>
      </c>
      <c r="I346" s="1">
        <v>43523</v>
      </c>
      <c r="J346" s="8">
        <v>0.67361111111111116</v>
      </c>
      <c r="K346" s="10" t="str">
        <f t="shared" si="32"/>
        <v>Feb</v>
      </c>
      <c r="L346" s="2" t="str">
        <f t="shared" si="33"/>
        <v>Wed</v>
      </c>
      <c r="M346" t="str">
        <f t="shared" si="34"/>
        <v>4 PM</v>
      </c>
      <c r="N346" t="s">
        <v>19</v>
      </c>
      <c r="O346" s="3">
        <f t="shared" si="35"/>
        <v>426.97067699999997</v>
      </c>
      <c r="P346" s="3" t="str" cm="1">
        <f t="array" ref="P346">_xlfn.IFS(E346="Health and beauty", "36.67", E346 = "Electronic accessories", "19.66", E346 = "Home and lifestyle", "50.89", E346 = "Sports and travel", "38.87", E346 = "Food and beverages", "31.24", E346 = "Fashion accessories", "47.82")</f>
        <v>47.82</v>
      </c>
      <c r="Q346" s="3">
        <f t="shared" si="30"/>
        <v>391.29432300000002</v>
      </c>
    </row>
    <row r="347" spans="1:17" x14ac:dyDescent="0.3">
      <c r="A347" t="s">
        <v>376</v>
      </c>
      <c r="B347" t="s">
        <v>15</v>
      </c>
      <c r="C347" t="s">
        <v>16</v>
      </c>
      <c r="D347" t="s">
        <v>26</v>
      </c>
      <c r="E347" t="s">
        <v>23</v>
      </c>
      <c r="F347" s="3">
        <v>75.547499999999999</v>
      </c>
      <c r="G347">
        <v>2</v>
      </c>
      <c r="H347" s="3">
        <f t="shared" si="31"/>
        <v>151.095</v>
      </c>
      <c r="I347" s="1">
        <v>43500</v>
      </c>
      <c r="J347" s="8">
        <v>0.50972222222222219</v>
      </c>
      <c r="K347" s="10" t="str">
        <f t="shared" si="32"/>
        <v>Feb</v>
      </c>
      <c r="L347" s="2" t="str">
        <f t="shared" si="33"/>
        <v>Mon</v>
      </c>
      <c r="M347" t="str">
        <f t="shared" si="34"/>
        <v>12 PM</v>
      </c>
      <c r="N347" t="s">
        <v>24</v>
      </c>
      <c r="O347" s="3">
        <f t="shared" si="35"/>
        <v>121.389723</v>
      </c>
      <c r="P347" s="3" t="str" cm="1">
        <f t="array" ref="P347">_xlfn.IFS(E347="Health and beauty", "36.67", E347 = "Electronic accessories", "19.66", E347 = "Home and lifestyle", "50.89", E347 = "Sports and travel", "38.87", E347 = "Food and beverages", "31.24", E347 = "Fashion accessories", "47.82")</f>
        <v>19.66</v>
      </c>
      <c r="Q347" s="3">
        <f t="shared" si="30"/>
        <v>29.705276999999999</v>
      </c>
    </row>
    <row r="348" spans="1:17" x14ac:dyDescent="0.3">
      <c r="A348" t="s">
        <v>377</v>
      </c>
      <c r="B348" t="s">
        <v>21</v>
      </c>
      <c r="C348" t="s">
        <v>16</v>
      </c>
      <c r="D348" t="s">
        <v>17</v>
      </c>
      <c r="E348" t="s">
        <v>27</v>
      </c>
      <c r="F348" s="3">
        <v>93.712500000000006</v>
      </c>
      <c r="G348">
        <v>8</v>
      </c>
      <c r="H348" s="3">
        <f t="shared" si="31"/>
        <v>749.7</v>
      </c>
      <c r="I348" s="1">
        <v>43485</v>
      </c>
      <c r="J348" s="8">
        <v>0.42569444444444443</v>
      </c>
      <c r="K348" s="10" t="str">
        <f t="shared" si="32"/>
        <v>Jan</v>
      </c>
      <c r="L348" s="2" t="str">
        <f t="shared" si="33"/>
        <v>Sun</v>
      </c>
      <c r="M348" t="str">
        <f t="shared" si="34"/>
        <v>10 AM</v>
      </c>
      <c r="N348" t="s">
        <v>24</v>
      </c>
      <c r="O348" s="3">
        <f t="shared" si="35"/>
        <v>368.17767000000003</v>
      </c>
      <c r="P348" s="3" t="str" cm="1">
        <f t="array" ref="P348">_xlfn.IFS(E348="Health and beauty", "36.67", E348 = "Electronic accessories", "19.66", E348 = "Home and lifestyle", "50.89", E348 = "Sports and travel", "38.87", E348 = "Food and beverages", "31.24", E348 = "Fashion accessories", "47.82")</f>
        <v>50.89</v>
      </c>
      <c r="Q348" s="3">
        <f t="shared" si="30"/>
        <v>381.52233000000001</v>
      </c>
    </row>
    <row r="349" spans="1:17" x14ac:dyDescent="0.3">
      <c r="A349" t="s">
        <v>378</v>
      </c>
      <c r="B349" t="s">
        <v>15</v>
      </c>
      <c r="C349" t="s">
        <v>22</v>
      </c>
      <c r="D349" t="s">
        <v>26</v>
      </c>
      <c r="E349" t="s">
        <v>23</v>
      </c>
      <c r="F349" s="3">
        <v>27.321000000000002</v>
      </c>
      <c r="G349">
        <v>8</v>
      </c>
      <c r="H349" s="3">
        <f t="shared" si="31"/>
        <v>218.56800000000001</v>
      </c>
      <c r="I349" s="1">
        <v>43552</v>
      </c>
      <c r="J349" s="8">
        <v>0.73472222222222217</v>
      </c>
      <c r="K349" s="10" t="str">
        <f t="shared" si="32"/>
        <v>Mar</v>
      </c>
      <c r="L349" s="2" t="str">
        <f t="shared" si="33"/>
        <v>Thu</v>
      </c>
      <c r="M349" t="str">
        <f t="shared" si="34"/>
        <v>5 PM</v>
      </c>
      <c r="N349" t="s">
        <v>24</v>
      </c>
      <c r="O349" s="3">
        <f t="shared" si="35"/>
        <v>175.59753120000002</v>
      </c>
      <c r="P349" s="3" t="str" cm="1">
        <f t="array" ref="P349">_xlfn.IFS(E349="Health and beauty", "36.67", E349 = "Electronic accessories", "19.66", E349 = "Home and lifestyle", "50.89", E349 = "Sports and travel", "38.87", E349 = "Food and beverages", "31.24", E349 = "Fashion accessories", "47.82")</f>
        <v>19.66</v>
      </c>
      <c r="Q349" s="3">
        <f t="shared" si="30"/>
        <v>42.970468799999999</v>
      </c>
    </row>
    <row r="350" spans="1:17" x14ac:dyDescent="0.3">
      <c r="A350" t="s">
        <v>379</v>
      </c>
      <c r="B350" t="s">
        <v>37</v>
      </c>
      <c r="C350" t="s">
        <v>22</v>
      </c>
      <c r="D350" t="s">
        <v>17</v>
      </c>
      <c r="E350" t="s">
        <v>18</v>
      </c>
      <c r="F350" s="3">
        <v>14.175000000000001</v>
      </c>
      <c r="G350">
        <v>10</v>
      </c>
      <c r="H350" s="3">
        <f t="shared" si="31"/>
        <v>141.75</v>
      </c>
      <c r="I350" s="1">
        <v>43523</v>
      </c>
      <c r="J350" s="8">
        <v>0.46249999999999997</v>
      </c>
      <c r="K350" s="10" t="str">
        <f t="shared" si="32"/>
        <v>Feb</v>
      </c>
      <c r="L350" s="2" t="str">
        <f t="shared" si="33"/>
        <v>Wed</v>
      </c>
      <c r="M350" t="str">
        <f t="shared" si="34"/>
        <v>11 AM</v>
      </c>
      <c r="N350" t="s">
        <v>28</v>
      </c>
      <c r="O350" s="3">
        <f t="shared" si="35"/>
        <v>89.770274999999998</v>
      </c>
      <c r="P350" s="3" t="str" cm="1">
        <f t="array" ref="P350">_xlfn.IFS(E350="Health and beauty", "36.67", E350 = "Electronic accessories", "19.66", E350 = "Home and lifestyle", "50.89", E350 = "Sports and travel", "38.87", E350 = "Food and beverages", "31.24", E350 = "Fashion accessories", "47.82")</f>
        <v>36.67</v>
      </c>
      <c r="Q350" s="3">
        <f t="shared" si="30"/>
        <v>51.979725000000002</v>
      </c>
    </row>
    <row r="351" spans="1:17" x14ac:dyDescent="0.3">
      <c r="A351" t="s">
        <v>380</v>
      </c>
      <c r="B351" t="s">
        <v>21</v>
      </c>
      <c r="C351" t="s">
        <v>16</v>
      </c>
      <c r="D351" t="s">
        <v>17</v>
      </c>
      <c r="E351" t="s">
        <v>40</v>
      </c>
      <c r="F351" s="3">
        <v>104.26500000000001</v>
      </c>
      <c r="G351">
        <v>10</v>
      </c>
      <c r="H351" s="3">
        <f t="shared" si="31"/>
        <v>1042.6500000000001</v>
      </c>
      <c r="I351" s="1">
        <v>43511</v>
      </c>
      <c r="J351" s="8">
        <v>0.62013888888888891</v>
      </c>
      <c r="K351" s="10" t="str">
        <f t="shared" si="32"/>
        <v>Feb</v>
      </c>
      <c r="L351" s="2" t="str">
        <f t="shared" si="33"/>
        <v>Fri</v>
      </c>
      <c r="M351" t="str">
        <f t="shared" si="34"/>
        <v>2 PM</v>
      </c>
      <c r="N351" t="s">
        <v>28</v>
      </c>
      <c r="O351" s="3">
        <f t="shared" si="35"/>
        <v>544.05476999999996</v>
      </c>
      <c r="P351" s="3" t="str" cm="1">
        <f t="array" ref="P351">_xlfn.IFS(E351="Health and beauty", "36.67", E351 = "Electronic accessories", "19.66", E351 = "Home and lifestyle", "50.89", E351 = "Sports and travel", "38.87", E351 = "Food and beverages", "31.24", E351 = "Fashion accessories", "47.82")</f>
        <v>47.82</v>
      </c>
      <c r="Q351" s="3">
        <f t="shared" si="30"/>
        <v>498.59523000000007</v>
      </c>
    </row>
    <row r="352" spans="1:17" x14ac:dyDescent="0.3">
      <c r="A352" t="s">
        <v>381</v>
      </c>
      <c r="B352" t="s">
        <v>15</v>
      </c>
      <c r="C352" t="s">
        <v>22</v>
      </c>
      <c r="D352" t="s">
        <v>26</v>
      </c>
      <c r="E352" t="s">
        <v>23</v>
      </c>
      <c r="F352" s="3">
        <v>54.274499999999996</v>
      </c>
      <c r="G352">
        <v>8</v>
      </c>
      <c r="H352" s="3">
        <f t="shared" si="31"/>
        <v>434.19599999999997</v>
      </c>
      <c r="I352" s="1">
        <v>43491</v>
      </c>
      <c r="J352" s="8">
        <v>0.76527777777777783</v>
      </c>
      <c r="K352" s="10" t="str">
        <f t="shared" si="32"/>
        <v>Jan</v>
      </c>
      <c r="L352" s="2" t="str">
        <f t="shared" si="33"/>
        <v>Sat</v>
      </c>
      <c r="M352" t="str">
        <f t="shared" si="34"/>
        <v>6 PM</v>
      </c>
      <c r="N352" t="s">
        <v>24</v>
      </c>
      <c r="O352" s="3">
        <f t="shared" si="35"/>
        <v>348.83306640000001</v>
      </c>
      <c r="P352" s="3" t="str" cm="1">
        <f t="array" ref="P352">_xlfn.IFS(E352="Health and beauty", "36.67", E352 = "Electronic accessories", "19.66", E352 = "Home and lifestyle", "50.89", E352 = "Sports and travel", "38.87", E352 = "Food and beverages", "31.24", E352 = "Fashion accessories", "47.82")</f>
        <v>19.66</v>
      </c>
      <c r="Q352" s="3">
        <f t="shared" si="30"/>
        <v>85.362933599999991</v>
      </c>
    </row>
    <row r="353" spans="1:17" x14ac:dyDescent="0.3">
      <c r="A353" t="s">
        <v>382</v>
      </c>
      <c r="B353" t="s">
        <v>37</v>
      </c>
      <c r="C353" t="s">
        <v>16</v>
      </c>
      <c r="D353" t="s">
        <v>17</v>
      </c>
      <c r="E353" t="s">
        <v>40</v>
      </c>
      <c r="F353" s="3">
        <v>57.466499999999996</v>
      </c>
      <c r="G353">
        <v>7</v>
      </c>
      <c r="H353" s="3">
        <f t="shared" si="31"/>
        <v>402.26549999999997</v>
      </c>
      <c r="I353" s="1">
        <v>43538</v>
      </c>
      <c r="J353" s="8">
        <v>0.79305555555555562</v>
      </c>
      <c r="K353" s="10" t="str">
        <f t="shared" si="32"/>
        <v>Mar</v>
      </c>
      <c r="L353" s="2" t="str">
        <f t="shared" si="33"/>
        <v>Thu</v>
      </c>
      <c r="M353" t="str">
        <f t="shared" si="34"/>
        <v>7 PM</v>
      </c>
      <c r="N353" t="s">
        <v>28</v>
      </c>
      <c r="O353" s="3">
        <f t="shared" si="35"/>
        <v>209.90213789999999</v>
      </c>
      <c r="P353" s="3" t="str" cm="1">
        <f t="array" ref="P353">_xlfn.IFS(E353="Health and beauty", "36.67", E353 = "Electronic accessories", "19.66", E353 = "Home and lifestyle", "50.89", E353 = "Sports and travel", "38.87", E353 = "Food and beverages", "31.24", E353 = "Fashion accessories", "47.82")</f>
        <v>47.82</v>
      </c>
      <c r="Q353" s="3">
        <f t="shared" si="30"/>
        <v>192.36336209999999</v>
      </c>
    </row>
    <row r="354" spans="1:17" x14ac:dyDescent="0.3">
      <c r="A354" t="s">
        <v>383</v>
      </c>
      <c r="B354" t="s">
        <v>37</v>
      </c>
      <c r="C354" t="s">
        <v>16</v>
      </c>
      <c r="D354" t="s">
        <v>26</v>
      </c>
      <c r="E354" t="s">
        <v>27</v>
      </c>
      <c r="F354" s="3">
        <v>28.35</v>
      </c>
      <c r="G354">
        <v>9</v>
      </c>
      <c r="H354" s="3">
        <f t="shared" si="31"/>
        <v>255.15</v>
      </c>
      <c r="I354" s="1">
        <v>43526</v>
      </c>
      <c r="J354" s="8">
        <v>0.59444444444444444</v>
      </c>
      <c r="K354" s="10" t="str">
        <f t="shared" si="32"/>
        <v>Mar</v>
      </c>
      <c r="L354" s="2" t="str">
        <f t="shared" si="33"/>
        <v>Sat</v>
      </c>
      <c r="M354" t="str">
        <f t="shared" si="34"/>
        <v>2 PM</v>
      </c>
      <c r="N354" t="s">
        <v>24</v>
      </c>
      <c r="O354" s="3">
        <f t="shared" si="35"/>
        <v>125.30416500000001</v>
      </c>
      <c r="P354" s="3" t="str" cm="1">
        <f t="array" ref="P354">_xlfn.IFS(E354="Health and beauty", "36.67", E354 = "Electronic accessories", "19.66", E354 = "Home and lifestyle", "50.89", E354 = "Sports and travel", "38.87", E354 = "Food and beverages", "31.24", E354 = "Fashion accessories", "47.82")</f>
        <v>50.89</v>
      </c>
      <c r="Q354" s="3">
        <f t="shared" si="30"/>
        <v>129.84583499999999</v>
      </c>
    </row>
    <row r="355" spans="1:17" x14ac:dyDescent="0.3">
      <c r="A355" t="s">
        <v>384</v>
      </c>
      <c r="B355" t="s">
        <v>21</v>
      </c>
      <c r="C355" t="s">
        <v>22</v>
      </c>
      <c r="D355" t="s">
        <v>17</v>
      </c>
      <c r="E355" t="s">
        <v>23</v>
      </c>
      <c r="F355" s="3">
        <v>31.751999999999999</v>
      </c>
      <c r="G355">
        <v>1</v>
      </c>
      <c r="H355" s="3">
        <f t="shared" si="31"/>
        <v>31.751999999999999</v>
      </c>
      <c r="I355" s="1">
        <v>43528</v>
      </c>
      <c r="J355" s="8">
        <v>0.65555555555555556</v>
      </c>
      <c r="K355" s="10" t="str">
        <f t="shared" si="32"/>
        <v>Mar</v>
      </c>
      <c r="L355" s="2" t="str">
        <f t="shared" si="33"/>
        <v>Mon</v>
      </c>
      <c r="M355" t="str">
        <f t="shared" si="34"/>
        <v>3 PM</v>
      </c>
      <c r="N355" t="s">
        <v>24</v>
      </c>
      <c r="O355" s="3">
        <f t="shared" si="35"/>
        <v>25.509556799999999</v>
      </c>
      <c r="P355" s="3" t="str" cm="1">
        <f t="array" ref="P355">_xlfn.IFS(E355="Health and beauty", "36.67", E355 = "Electronic accessories", "19.66", E355 = "Home and lifestyle", "50.89", E355 = "Sports and travel", "38.87", E355 = "Food and beverages", "31.24", E355 = "Fashion accessories", "47.82")</f>
        <v>19.66</v>
      </c>
      <c r="Q355" s="3">
        <f t="shared" si="30"/>
        <v>6.2424431999999994</v>
      </c>
    </row>
    <row r="356" spans="1:17" x14ac:dyDescent="0.3">
      <c r="A356" t="s">
        <v>385</v>
      </c>
      <c r="B356" t="s">
        <v>37</v>
      </c>
      <c r="C356" t="s">
        <v>16</v>
      </c>
      <c r="D356" t="s">
        <v>17</v>
      </c>
      <c r="E356" t="s">
        <v>38</v>
      </c>
      <c r="F356" s="3">
        <v>93.596999999999994</v>
      </c>
      <c r="G356">
        <v>4</v>
      </c>
      <c r="H356" s="3">
        <f t="shared" si="31"/>
        <v>374.38799999999998</v>
      </c>
      <c r="I356" s="1">
        <v>43472</v>
      </c>
      <c r="J356" s="8">
        <v>0.51388888888888895</v>
      </c>
      <c r="K356" s="10" t="str">
        <f t="shared" si="32"/>
        <v>Jan</v>
      </c>
      <c r="L356" s="2" t="str">
        <f t="shared" si="33"/>
        <v>Mon</v>
      </c>
      <c r="M356" t="str">
        <f t="shared" si="34"/>
        <v>12 PM</v>
      </c>
      <c r="N356" t="s">
        <v>28</v>
      </c>
      <c r="O356" s="3">
        <f t="shared" si="35"/>
        <v>257.42918879999996</v>
      </c>
      <c r="P356" s="3" t="str" cm="1">
        <f t="array" ref="P356">_xlfn.IFS(E356="Health and beauty", "36.67", E356 = "Electronic accessories", "19.66", E356 = "Home and lifestyle", "50.89", E356 = "Sports and travel", "38.87", E356 = "Food and beverages", "31.24", E356 = "Fashion accessories", "47.82")</f>
        <v>31.24</v>
      </c>
      <c r="Q356" s="3">
        <f t="shared" si="30"/>
        <v>116.9588112</v>
      </c>
    </row>
    <row r="357" spans="1:17" x14ac:dyDescent="0.3">
      <c r="A357" t="s">
        <v>386</v>
      </c>
      <c r="B357" t="s">
        <v>21</v>
      </c>
      <c r="C357" t="s">
        <v>22</v>
      </c>
      <c r="D357" t="s">
        <v>17</v>
      </c>
      <c r="E357" t="s">
        <v>40</v>
      </c>
      <c r="F357" s="3">
        <v>39.427499999999995</v>
      </c>
      <c r="G357">
        <v>10</v>
      </c>
      <c r="H357" s="3">
        <f t="shared" si="31"/>
        <v>394.27499999999998</v>
      </c>
      <c r="I357" s="1">
        <v>43532</v>
      </c>
      <c r="J357" s="8">
        <v>0.8340277777777777</v>
      </c>
      <c r="K357" s="10" t="str">
        <f t="shared" si="32"/>
        <v>Mar</v>
      </c>
      <c r="L357" s="2" t="str">
        <f t="shared" si="33"/>
        <v>Fri</v>
      </c>
      <c r="M357" t="str">
        <f t="shared" si="34"/>
        <v>8 PM</v>
      </c>
      <c r="N357" t="s">
        <v>28</v>
      </c>
      <c r="O357" s="3">
        <f t="shared" si="35"/>
        <v>205.73269499999998</v>
      </c>
      <c r="P357" s="3" t="str" cm="1">
        <f t="array" ref="P357">_xlfn.IFS(E357="Health and beauty", "36.67", E357 = "Electronic accessories", "19.66", E357 = "Home and lifestyle", "50.89", E357 = "Sports and travel", "38.87", E357 = "Food and beverages", "31.24", E357 = "Fashion accessories", "47.82")</f>
        <v>47.82</v>
      </c>
      <c r="Q357" s="3">
        <f t="shared" si="30"/>
        <v>188.542305</v>
      </c>
    </row>
    <row r="358" spans="1:17" x14ac:dyDescent="0.3">
      <c r="A358" t="s">
        <v>387</v>
      </c>
      <c r="B358" t="s">
        <v>21</v>
      </c>
      <c r="C358" t="s">
        <v>22</v>
      </c>
      <c r="D358" t="s">
        <v>17</v>
      </c>
      <c r="E358" t="s">
        <v>31</v>
      </c>
      <c r="F358" s="3">
        <v>100.212</v>
      </c>
      <c r="G358">
        <v>10</v>
      </c>
      <c r="H358" s="3">
        <f t="shared" si="31"/>
        <v>1002.12</v>
      </c>
      <c r="I358" s="1">
        <v>43474</v>
      </c>
      <c r="J358" s="8">
        <v>0.57291666666666663</v>
      </c>
      <c r="K358" s="10" t="str">
        <f t="shared" si="32"/>
        <v>Jan</v>
      </c>
      <c r="L358" s="2" t="str">
        <f t="shared" si="33"/>
        <v>Wed</v>
      </c>
      <c r="M358" t="str">
        <f t="shared" si="34"/>
        <v>1 PM</v>
      </c>
      <c r="N358" t="s">
        <v>24</v>
      </c>
      <c r="O358" s="3">
        <f t="shared" si="35"/>
        <v>612.595956</v>
      </c>
      <c r="P358" s="3" t="str" cm="1">
        <f t="array" ref="P358">_xlfn.IFS(E358="Health and beauty", "36.67", E358 = "Electronic accessories", "19.66", E358 = "Home and lifestyle", "50.89", E358 = "Sports and travel", "38.87", E358 = "Food and beverages", "31.24", E358 = "Fashion accessories", "47.82")</f>
        <v>38.87</v>
      </c>
      <c r="Q358" s="3">
        <f t="shared" si="30"/>
        <v>389.524044</v>
      </c>
    </row>
    <row r="359" spans="1:17" x14ac:dyDescent="0.3">
      <c r="A359" t="s">
        <v>388</v>
      </c>
      <c r="B359" t="s">
        <v>37</v>
      </c>
      <c r="C359" t="s">
        <v>22</v>
      </c>
      <c r="D359" t="s">
        <v>26</v>
      </c>
      <c r="E359" t="s">
        <v>23</v>
      </c>
      <c r="F359" s="3">
        <v>28.875</v>
      </c>
      <c r="G359">
        <v>3</v>
      </c>
      <c r="H359" s="3">
        <f t="shared" si="31"/>
        <v>86.625</v>
      </c>
      <c r="I359" s="1">
        <v>43525</v>
      </c>
      <c r="J359" s="8">
        <v>0.65277777777777779</v>
      </c>
      <c r="K359" s="10" t="str">
        <f t="shared" si="32"/>
        <v>Mar</v>
      </c>
      <c r="L359" s="2" t="str">
        <f t="shared" si="33"/>
        <v>Fri</v>
      </c>
      <c r="M359" t="str">
        <f t="shared" si="34"/>
        <v>3 PM</v>
      </c>
      <c r="N359" t="s">
        <v>19</v>
      </c>
      <c r="O359" s="3">
        <f t="shared" si="35"/>
        <v>69.594525000000004</v>
      </c>
      <c r="P359" s="3" t="str" cm="1">
        <f t="array" ref="P359">_xlfn.IFS(E359="Health and beauty", "36.67", E359 = "Electronic accessories", "19.66", E359 = "Home and lifestyle", "50.89", E359 = "Sports and travel", "38.87", E359 = "Food and beverages", "31.24", E359 = "Fashion accessories", "47.82")</f>
        <v>19.66</v>
      </c>
      <c r="Q359" s="3">
        <f t="shared" si="30"/>
        <v>17.030474999999999</v>
      </c>
    </row>
    <row r="360" spans="1:17" x14ac:dyDescent="0.3">
      <c r="A360" t="s">
        <v>389</v>
      </c>
      <c r="B360" t="s">
        <v>37</v>
      </c>
      <c r="C360" t="s">
        <v>22</v>
      </c>
      <c r="D360" t="s">
        <v>26</v>
      </c>
      <c r="E360" t="s">
        <v>31</v>
      </c>
      <c r="F360" s="3">
        <v>78.718500000000006</v>
      </c>
      <c r="G360">
        <v>1</v>
      </c>
      <c r="H360" s="3">
        <f t="shared" si="31"/>
        <v>78.718500000000006</v>
      </c>
      <c r="I360" s="1">
        <v>43540</v>
      </c>
      <c r="J360" s="8">
        <v>0.70694444444444438</v>
      </c>
      <c r="K360" s="10" t="str">
        <f t="shared" si="32"/>
        <v>Mar</v>
      </c>
      <c r="L360" s="2" t="str">
        <f t="shared" si="33"/>
        <v>Sat</v>
      </c>
      <c r="M360" t="str">
        <f t="shared" si="34"/>
        <v>4 PM</v>
      </c>
      <c r="N360" t="s">
        <v>24</v>
      </c>
      <c r="O360" s="3">
        <f t="shared" si="35"/>
        <v>48.120619050000002</v>
      </c>
      <c r="P360" s="3" t="str" cm="1">
        <f t="array" ref="P360">_xlfn.IFS(E360="Health and beauty", "36.67", E360 = "Electronic accessories", "19.66", E360 = "Home and lifestyle", "50.89", E360 = "Sports and travel", "38.87", E360 = "Food and beverages", "31.24", E360 = "Fashion accessories", "47.82")</f>
        <v>38.87</v>
      </c>
      <c r="Q360" s="3">
        <f t="shared" si="30"/>
        <v>30.59788095</v>
      </c>
    </row>
    <row r="361" spans="1:17" x14ac:dyDescent="0.3">
      <c r="A361" t="s">
        <v>390</v>
      </c>
      <c r="B361" t="s">
        <v>15</v>
      </c>
      <c r="C361" t="s">
        <v>16</v>
      </c>
      <c r="D361" t="s">
        <v>26</v>
      </c>
      <c r="E361" t="s">
        <v>38</v>
      </c>
      <c r="F361" s="3">
        <v>85.007999999999996</v>
      </c>
      <c r="G361">
        <v>9</v>
      </c>
      <c r="H361" s="3">
        <f t="shared" si="31"/>
        <v>765.072</v>
      </c>
      <c r="I361" s="1">
        <v>43513</v>
      </c>
      <c r="J361" s="8">
        <v>0.46666666666666662</v>
      </c>
      <c r="K361" s="10" t="str">
        <f t="shared" si="32"/>
        <v>Feb</v>
      </c>
      <c r="L361" s="2" t="str">
        <f t="shared" si="33"/>
        <v>Sun</v>
      </c>
      <c r="M361" t="str">
        <f t="shared" si="34"/>
        <v>11 AM</v>
      </c>
      <c r="N361" t="s">
        <v>28</v>
      </c>
      <c r="O361" s="3">
        <f t="shared" si="35"/>
        <v>526.0635072</v>
      </c>
      <c r="P361" s="3" t="str" cm="1">
        <f t="array" ref="P361">_xlfn.IFS(E361="Health and beauty", "36.67", E361 = "Electronic accessories", "19.66", E361 = "Home and lifestyle", "50.89", E361 = "Sports and travel", "38.87", E361 = "Food and beverages", "31.24", E361 = "Fashion accessories", "47.82")</f>
        <v>31.24</v>
      </c>
      <c r="Q361" s="3">
        <f t="shared" si="30"/>
        <v>239.0084928</v>
      </c>
    </row>
    <row r="362" spans="1:17" x14ac:dyDescent="0.3">
      <c r="A362" t="s">
        <v>391</v>
      </c>
      <c r="B362" t="s">
        <v>21</v>
      </c>
      <c r="C362" t="s">
        <v>22</v>
      </c>
      <c r="D362" t="s">
        <v>17</v>
      </c>
      <c r="E362" t="s">
        <v>38</v>
      </c>
      <c r="F362" s="3">
        <v>99.1935</v>
      </c>
      <c r="G362">
        <v>8</v>
      </c>
      <c r="H362" s="3">
        <f t="shared" si="31"/>
        <v>793.548</v>
      </c>
      <c r="I362" s="1">
        <v>43523</v>
      </c>
      <c r="J362" s="8">
        <v>0.6333333333333333</v>
      </c>
      <c r="K362" s="10" t="str">
        <f t="shared" si="32"/>
        <v>Feb</v>
      </c>
      <c r="L362" s="2" t="str">
        <f t="shared" si="33"/>
        <v>Wed</v>
      </c>
      <c r="M362" t="str">
        <f t="shared" si="34"/>
        <v>3 PM</v>
      </c>
      <c r="N362" t="s">
        <v>24</v>
      </c>
      <c r="O362" s="3">
        <f t="shared" si="35"/>
        <v>545.64360480000005</v>
      </c>
      <c r="P362" s="3" t="str" cm="1">
        <f t="array" ref="P362">_xlfn.IFS(E362="Health and beauty", "36.67", E362 = "Electronic accessories", "19.66", E362 = "Home and lifestyle", "50.89", E362 = "Sports and travel", "38.87", E362 = "Food and beverages", "31.24", E362 = "Fashion accessories", "47.82")</f>
        <v>31.24</v>
      </c>
      <c r="Q362" s="3">
        <f t="shared" si="30"/>
        <v>247.90439520000001</v>
      </c>
    </row>
    <row r="363" spans="1:17" x14ac:dyDescent="0.3">
      <c r="A363" t="s">
        <v>392</v>
      </c>
      <c r="B363" t="s">
        <v>21</v>
      </c>
      <c r="C363" t="s">
        <v>22</v>
      </c>
      <c r="D363" t="s">
        <v>26</v>
      </c>
      <c r="E363" t="s">
        <v>38</v>
      </c>
      <c r="F363" s="3">
        <v>104.7795</v>
      </c>
      <c r="G363">
        <v>2</v>
      </c>
      <c r="H363" s="3">
        <f t="shared" si="31"/>
        <v>209.559</v>
      </c>
      <c r="I363" s="1">
        <v>43531</v>
      </c>
      <c r="J363" s="8">
        <v>0.85902777777777783</v>
      </c>
      <c r="K363" s="10" t="str">
        <f t="shared" si="32"/>
        <v>Mar</v>
      </c>
      <c r="L363" s="2" t="str">
        <f t="shared" si="33"/>
        <v>Thu</v>
      </c>
      <c r="M363" t="str">
        <f t="shared" si="34"/>
        <v>8 PM</v>
      </c>
      <c r="N363" t="s">
        <v>19</v>
      </c>
      <c r="O363" s="3">
        <f t="shared" si="35"/>
        <v>144.09276840000001</v>
      </c>
      <c r="P363" s="3" t="str" cm="1">
        <f t="array" ref="P363">_xlfn.IFS(E363="Health and beauty", "36.67", E363 = "Electronic accessories", "19.66", E363 = "Home and lifestyle", "50.89", E363 = "Sports and travel", "38.87", E363 = "Food and beverages", "31.24", E363 = "Fashion accessories", "47.82")</f>
        <v>31.24</v>
      </c>
      <c r="Q363" s="3">
        <f t="shared" si="30"/>
        <v>65.4662316</v>
      </c>
    </row>
    <row r="364" spans="1:17" x14ac:dyDescent="0.3">
      <c r="A364" t="s">
        <v>393</v>
      </c>
      <c r="B364" t="s">
        <v>15</v>
      </c>
      <c r="C364" t="s">
        <v>22</v>
      </c>
      <c r="D364" t="s">
        <v>26</v>
      </c>
      <c r="E364" t="s">
        <v>27</v>
      </c>
      <c r="F364" s="3">
        <v>76.881</v>
      </c>
      <c r="G364">
        <v>7</v>
      </c>
      <c r="H364" s="3">
        <f t="shared" si="31"/>
        <v>538.16700000000003</v>
      </c>
      <c r="I364" s="1">
        <v>43486</v>
      </c>
      <c r="J364" s="8">
        <v>0.73888888888888893</v>
      </c>
      <c r="K364" s="10" t="str">
        <f t="shared" si="32"/>
        <v>Jan</v>
      </c>
      <c r="L364" s="2" t="str">
        <f t="shared" si="33"/>
        <v>Mon</v>
      </c>
      <c r="M364" t="str">
        <f t="shared" si="34"/>
        <v>5 PM</v>
      </c>
      <c r="N364" t="s">
        <v>24</v>
      </c>
      <c r="O364" s="3">
        <f t="shared" si="35"/>
        <v>264.29381369999999</v>
      </c>
      <c r="P364" s="3" t="str" cm="1">
        <f t="array" ref="P364">_xlfn.IFS(E364="Health and beauty", "36.67", E364 = "Electronic accessories", "19.66", E364 = "Home and lifestyle", "50.89", E364 = "Sports and travel", "38.87", E364 = "Food and beverages", "31.24", E364 = "Fashion accessories", "47.82")</f>
        <v>50.89</v>
      </c>
      <c r="Q364" s="3">
        <f t="shared" si="30"/>
        <v>273.87318630000004</v>
      </c>
    </row>
    <row r="365" spans="1:17" x14ac:dyDescent="0.3">
      <c r="A365" t="s">
        <v>394</v>
      </c>
      <c r="B365" t="s">
        <v>21</v>
      </c>
      <c r="C365" t="s">
        <v>22</v>
      </c>
      <c r="D365" t="s">
        <v>17</v>
      </c>
      <c r="E365" t="s">
        <v>38</v>
      </c>
      <c r="F365" s="3">
        <v>43.302</v>
      </c>
      <c r="G365">
        <v>4</v>
      </c>
      <c r="H365" s="3">
        <f t="shared" si="31"/>
        <v>173.208</v>
      </c>
      <c r="I365" s="1">
        <v>43515</v>
      </c>
      <c r="J365" s="8">
        <v>0.68263888888888891</v>
      </c>
      <c r="K365" s="10" t="str">
        <f t="shared" si="32"/>
        <v>Feb</v>
      </c>
      <c r="L365" s="2" t="str">
        <f t="shared" si="33"/>
        <v>Tue</v>
      </c>
      <c r="M365" t="str">
        <f t="shared" si="34"/>
        <v>4 PM</v>
      </c>
      <c r="N365" t="s">
        <v>24</v>
      </c>
      <c r="O365" s="3">
        <f t="shared" si="35"/>
        <v>119.09782079999999</v>
      </c>
      <c r="P365" s="3" t="str" cm="1">
        <f t="array" ref="P365">_xlfn.IFS(E365="Health and beauty", "36.67", E365 = "Electronic accessories", "19.66", E365 = "Home and lifestyle", "50.89", E365 = "Sports and travel", "38.87", E365 = "Food and beverages", "31.24", E365 = "Fashion accessories", "47.82")</f>
        <v>31.24</v>
      </c>
      <c r="Q365" s="3">
        <f t="shared" si="30"/>
        <v>54.110179200000005</v>
      </c>
    </row>
    <row r="366" spans="1:17" x14ac:dyDescent="0.3">
      <c r="A366" t="s">
        <v>395</v>
      </c>
      <c r="B366" t="s">
        <v>21</v>
      </c>
      <c r="C366" t="s">
        <v>22</v>
      </c>
      <c r="D366" t="s">
        <v>17</v>
      </c>
      <c r="E366" t="s">
        <v>40</v>
      </c>
      <c r="F366" s="3">
        <v>85.763999999999996</v>
      </c>
      <c r="G366">
        <v>4</v>
      </c>
      <c r="H366" s="3">
        <f t="shared" si="31"/>
        <v>343.05599999999998</v>
      </c>
      <c r="I366" s="1">
        <v>43471</v>
      </c>
      <c r="J366" s="8">
        <v>0.5083333333333333</v>
      </c>
      <c r="K366" s="10" t="str">
        <f t="shared" si="32"/>
        <v>Jan</v>
      </c>
      <c r="L366" s="2" t="str">
        <f t="shared" si="33"/>
        <v>Sun</v>
      </c>
      <c r="M366" t="str">
        <f t="shared" si="34"/>
        <v>12 PM</v>
      </c>
      <c r="N366" t="s">
        <v>24</v>
      </c>
      <c r="O366" s="3">
        <f t="shared" si="35"/>
        <v>179.00662079999998</v>
      </c>
      <c r="P366" s="3" t="str" cm="1">
        <f t="array" ref="P366">_xlfn.IFS(E366="Health and beauty", "36.67", E366 = "Electronic accessories", "19.66", E366 = "Home and lifestyle", "50.89", E366 = "Sports and travel", "38.87", E366 = "Food and beverages", "31.24", E366 = "Fashion accessories", "47.82")</f>
        <v>47.82</v>
      </c>
      <c r="Q366" s="3">
        <f t="shared" si="30"/>
        <v>164.0493792</v>
      </c>
    </row>
    <row r="367" spans="1:17" x14ac:dyDescent="0.3">
      <c r="A367" t="s">
        <v>396</v>
      </c>
      <c r="B367" t="s">
        <v>21</v>
      </c>
      <c r="C367" t="s">
        <v>22</v>
      </c>
      <c r="D367" t="s">
        <v>17</v>
      </c>
      <c r="E367" t="s">
        <v>23</v>
      </c>
      <c r="F367" s="3">
        <v>53.885999999999996</v>
      </c>
      <c r="G367">
        <v>9</v>
      </c>
      <c r="H367" s="3">
        <f t="shared" si="31"/>
        <v>484.97399999999993</v>
      </c>
      <c r="I367" s="1">
        <v>43538</v>
      </c>
      <c r="J367" s="8">
        <v>0.81458333333333333</v>
      </c>
      <c r="K367" s="10" t="str">
        <f t="shared" si="32"/>
        <v>Mar</v>
      </c>
      <c r="L367" s="2" t="str">
        <f t="shared" si="33"/>
        <v>Thu</v>
      </c>
      <c r="M367" t="str">
        <f t="shared" si="34"/>
        <v>7 PM</v>
      </c>
      <c r="N367" t="s">
        <v>24</v>
      </c>
      <c r="O367" s="3">
        <f t="shared" si="35"/>
        <v>389.62811159999995</v>
      </c>
      <c r="P367" s="3" t="str" cm="1">
        <f t="array" ref="P367">_xlfn.IFS(E367="Health and beauty", "36.67", E367 = "Electronic accessories", "19.66", E367 = "Home and lifestyle", "50.89", E367 = "Sports and travel", "38.87", E367 = "Food and beverages", "31.24", E367 = "Fashion accessories", "47.82")</f>
        <v>19.66</v>
      </c>
      <c r="Q367" s="3">
        <f t="shared" si="30"/>
        <v>95.345888399999978</v>
      </c>
    </row>
    <row r="368" spans="1:17" x14ac:dyDescent="0.3">
      <c r="A368" t="s">
        <v>397</v>
      </c>
      <c r="B368" t="s">
        <v>15</v>
      </c>
      <c r="C368" t="s">
        <v>16</v>
      </c>
      <c r="D368" t="s">
        <v>26</v>
      </c>
      <c r="E368" t="s">
        <v>27</v>
      </c>
      <c r="F368" s="3">
        <v>69.236999999999995</v>
      </c>
      <c r="G368">
        <v>5</v>
      </c>
      <c r="H368" s="3">
        <f t="shared" si="31"/>
        <v>346.18499999999995</v>
      </c>
      <c r="I368" s="1">
        <v>43548</v>
      </c>
      <c r="J368" s="8">
        <v>0.4368055555555555</v>
      </c>
      <c r="K368" s="10" t="str">
        <f t="shared" si="32"/>
        <v>Mar</v>
      </c>
      <c r="L368" s="2" t="str">
        <f t="shared" si="33"/>
        <v>Sun</v>
      </c>
      <c r="M368" t="str">
        <f t="shared" si="34"/>
        <v>10 AM</v>
      </c>
      <c r="N368" t="s">
        <v>24</v>
      </c>
      <c r="O368" s="3">
        <f t="shared" si="35"/>
        <v>170.01145349999996</v>
      </c>
      <c r="P368" s="3" t="str" cm="1">
        <f t="array" ref="P368">_xlfn.IFS(E368="Health and beauty", "36.67", E368 = "Electronic accessories", "19.66", E368 = "Home and lifestyle", "50.89", E368 = "Sports and travel", "38.87", E368 = "Food and beverages", "31.24", E368 = "Fashion accessories", "47.82")</f>
        <v>50.89</v>
      </c>
      <c r="Q368" s="3">
        <f t="shared" si="30"/>
        <v>176.17354649999999</v>
      </c>
    </row>
    <row r="369" spans="1:17" x14ac:dyDescent="0.3">
      <c r="A369" t="s">
        <v>398</v>
      </c>
      <c r="B369" t="s">
        <v>21</v>
      </c>
      <c r="C369" t="s">
        <v>22</v>
      </c>
      <c r="D369" t="s">
        <v>17</v>
      </c>
      <c r="E369" t="s">
        <v>31</v>
      </c>
      <c r="F369" s="3">
        <v>15.077999999999999</v>
      </c>
      <c r="G369">
        <v>10</v>
      </c>
      <c r="H369" s="3">
        <f t="shared" si="31"/>
        <v>150.78</v>
      </c>
      <c r="I369" s="1">
        <v>43492</v>
      </c>
      <c r="J369" s="8">
        <v>0.60277777777777775</v>
      </c>
      <c r="K369" s="10" t="str">
        <f t="shared" si="32"/>
        <v>Jan</v>
      </c>
      <c r="L369" s="2" t="str">
        <f t="shared" si="33"/>
        <v>Sun</v>
      </c>
      <c r="M369" t="str">
        <f t="shared" si="34"/>
        <v>2 PM</v>
      </c>
      <c r="N369" t="s">
        <v>24</v>
      </c>
      <c r="O369" s="3">
        <f t="shared" si="35"/>
        <v>92.171814000000012</v>
      </c>
      <c r="P369" s="3" t="str" cm="1">
        <f t="array" ref="P369">_xlfn.IFS(E369="Health and beauty", "36.67", E369 = "Electronic accessories", "19.66", E369 = "Home and lifestyle", "50.89", E369 = "Sports and travel", "38.87", E369 = "Food and beverages", "31.24", E369 = "Fashion accessories", "47.82")</f>
        <v>38.87</v>
      </c>
      <c r="Q369" s="3">
        <f t="shared" si="30"/>
        <v>58.608185999999996</v>
      </c>
    </row>
    <row r="370" spans="1:17" x14ac:dyDescent="0.3">
      <c r="A370" t="s">
        <v>399</v>
      </c>
      <c r="B370" t="s">
        <v>15</v>
      </c>
      <c r="C370" t="s">
        <v>16</v>
      </c>
      <c r="D370" t="s">
        <v>26</v>
      </c>
      <c r="E370" t="s">
        <v>23</v>
      </c>
      <c r="F370" s="3">
        <v>22.575000000000003</v>
      </c>
      <c r="G370">
        <v>10</v>
      </c>
      <c r="H370" s="3">
        <f t="shared" si="31"/>
        <v>225.75000000000003</v>
      </c>
      <c r="I370" s="1">
        <v>43530</v>
      </c>
      <c r="J370" s="8">
        <v>0.53194444444444444</v>
      </c>
      <c r="K370" s="10" t="str">
        <f t="shared" si="32"/>
        <v>Mar</v>
      </c>
      <c r="L370" s="2" t="str">
        <f t="shared" si="33"/>
        <v>Wed</v>
      </c>
      <c r="M370" t="str">
        <f t="shared" si="34"/>
        <v>12 PM</v>
      </c>
      <c r="N370" t="s">
        <v>28</v>
      </c>
      <c r="O370" s="3">
        <f t="shared" si="35"/>
        <v>181.36755000000002</v>
      </c>
      <c r="P370" s="3" t="str" cm="1">
        <f t="array" ref="P370">_xlfn.IFS(E370="Health and beauty", "36.67", E370 = "Electronic accessories", "19.66", E370 = "Home and lifestyle", "50.89", E370 = "Sports and travel", "38.87", E370 = "Food and beverages", "31.24", E370 = "Fashion accessories", "47.82")</f>
        <v>19.66</v>
      </c>
      <c r="Q370" s="3">
        <f t="shared" si="30"/>
        <v>44.382450000000006</v>
      </c>
    </row>
    <row r="371" spans="1:17" x14ac:dyDescent="0.3">
      <c r="A371" t="s">
        <v>400</v>
      </c>
      <c r="B371" t="s">
        <v>37</v>
      </c>
      <c r="C371" t="s">
        <v>16</v>
      </c>
      <c r="D371" t="s">
        <v>17</v>
      </c>
      <c r="E371" t="s">
        <v>23</v>
      </c>
      <c r="F371" s="3">
        <v>27.573</v>
      </c>
      <c r="G371">
        <v>7</v>
      </c>
      <c r="H371" s="3">
        <f t="shared" si="31"/>
        <v>193.011</v>
      </c>
      <c r="I371" s="1">
        <v>43498</v>
      </c>
      <c r="J371" s="8">
        <v>0.81944444444444453</v>
      </c>
      <c r="K371" s="10" t="str">
        <f t="shared" si="32"/>
        <v>Feb</v>
      </c>
      <c r="L371" s="2" t="str">
        <f t="shared" si="33"/>
        <v>Sat</v>
      </c>
      <c r="M371" t="str">
        <f t="shared" si="34"/>
        <v>7 PM</v>
      </c>
      <c r="N371" t="s">
        <v>24</v>
      </c>
      <c r="O371" s="3">
        <f t="shared" si="35"/>
        <v>155.06503739999999</v>
      </c>
      <c r="P371" s="3" t="str" cm="1">
        <f t="array" ref="P371">_xlfn.IFS(E371="Health and beauty", "36.67", E371 = "Electronic accessories", "19.66", E371 = "Home and lifestyle", "50.89", E371 = "Sports and travel", "38.87", E371 = "Food and beverages", "31.24", E371 = "Fashion accessories", "47.82")</f>
        <v>19.66</v>
      </c>
      <c r="Q371" s="3">
        <f t="shared" si="30"/>
        <v>37.945962600000001</v>
      </c>
    </row>
    <row r="372" spans="1:17" x14ac:dyDescent="0.3">
      <c r="A372" t="s">
        <v>401</v>
      </c>
      <c r="B372" t="s">
        <v>37</v>
      </c>
      <c r="C372" t="s">
        <v>22</v>
      </c>
      <c r="D372" t="s">
        <v>17</v>
      </c>
      <c r="E372" t="s">
        <v>40</v>
      </c>
      <c r="F372" s="3">
        <v>64.007999999999996</v>
      </c>
      <c r="G372">
        <v>2</v>
      </c>
      <c r="H372" s="3">
        <f t="shared" si="31"/>
        <v>128.01599999999999</v>
      </c>
      <c r="I372" s="1">
        <v>43490</v>
      </c>
      <c r="J372" s="8">
        <v>0.81874999999999998</v>
      </c>
      <c r="K372" s="10" t="str">
        <f t="shared" si="32"/>
        <v>Jan</v>
      </c>
      <c r="L372" s="2" t="str">
        <f t="shared" si="33"/>
        <v>Fri</v>
      </c>
      <c r="M372" t="str">
        <f t="shared" si="34"/>
        <v>7 PM</v>
      </c>
      <c r="N372" t="s">
        <v>28</v>
      </c>
      <c r="O372" s="3">
        <f t="shared" si="35"/>
        <v>66.798748799999998</v>
      </c>
      <c r="P372" s="3" t="str" cm="1">
        <f t="array" ref="P372">_xlfn.IFS(E372="Health and beauty", "36.67", E372 = "Electronic accessories", "19.66", E372 = "Home and lifestyle", "50.89", E372 = "Sports and travel", "38.87", E372 = "Food and beverages", "31.24", E372 = "Fashion accessories", "47.82")</f>
        <v>47.82</v>
      </c>
      <c r="Q372" s="3">
        <f t="shared" si="30"/>
        <v>61.2172512</v>
      </c>
    </row>
    <row r="373" spans="1:17" x14ac:dyDescent="0.3">
      <c r="A373" t="s">
        <v>402</v>
      </c>
      <c r="B373" t="s">
        <v>21</v>
      </c>
      <c r="C373" t="s">
        <v>22</v>
      </c>
      <c r="D373" t="s">
        <v>17</v>
      </c>
      <c r="E373" t="s">
        <v>27</v>
      </c>
      <c r="F373" s="3">
        <v>73.615499999999997</v>
      </c>
      <c r="G373">
        <v>6</v>
      </c>
      <c r="H373" s="3">
        <f t="shared" si="31"/>
        <v>441.69299999999998</v>
      </c>
      <c r="I373" s="1">
        <v>43538</v>
      </c>
      <c r="J373" s="8">
        <v>0.74583333333333324</v>
      </c>
      <c r="K373" s="10" t="str">
        <f t="shared" si="32"/>
        <v>Mar</v>
      </c>
      <c r="L373" s="2" t="str">
        <f t="shared" si="33"/>
        <v>Thu</v>
      </c>
      <c r="M373" t="str">
        <f t="shared" si="34"/>
        <v>5 PM</v>
      </c>
      <c r="N373" t="s">
        <v>19</v>
      </c>
      <c r="O373" s="3">
        <f t="shared" si="35"/>
        <v>216.91543229999999</v>
      </c>
      <c r="P373" s="3" t="str" cm="1">
        <f t="array" ref="P373">_xlfn.IFS(E373="Health and beauty", "36.67", E373 = "Electronic accessories", "19.66", E373 = "Home and lifestyle", "50.89", E373 = "Sports and travel", "38.87", E373 = "Food and beverages", "31.24", E373 = "Fashion accessories", "47.82")</f>
        <v>50.89</v>
      </c>
      <c r="Q373" s="3">
        <f t="shared" si="30"/>
        <v>224.77756769999999</v>
      </c>
    </row>
    <row r="374" spans="1:17" x14ac:dyDescent="0.3">
      <c r="A374" t="s">
        <v>403</v>
      </c>
      <c r="B374" t="s">
        <v>21</v>
      </c>
      <c r="C374" t="s">
        <v>22</v>
      </c>
      <c r="D374" t="s">
        <v>26</v>
      </c>
      <c r="E374" t="s">
        <v>40</v>
      </c>
      <c r="F374" s="3">
        <v>44.183999999999997</v>
      </c>
      <c r="G374">
        <v>6</v>
      </c>
      <c r="H374" s="3">
        <f t="shared" si="31"/>
        <v>265.10399999999998</v>
      </c>
      <c r="I374" s="1">
        <v>43494</v>
      </c>
      <c r="J374" s="8">
        <v>0.51736111111111105</v>
      </c>
      <c r="K374" s="10" t="str">
        <f t="shared" si="32"/>
        <v>Jan</v>
      </c>
      <c r="L374" s="2" t="str">
        <f t="shared" si="33"/>
        <v>Tue</v>
      </c>
      <c r="M374" t="str">
        <f t="shared" si="34"/>
        <v>12 PM</v>
      </c>
      <c r="N374" t="s">
        <v>24</v>
      </c>
      <c r="O374" s="3">
        <f t="shared" si="35"/>
        <v>138.33126719999998</v>
      </c>
      <c r="P374" s="3" t="str" cm="1">
        <f t="array" ref="P374">_xlfn.IFS(E374="Health and beauty", "36.67", E374 = "Electronic accessories", "19.66", E374 = "Home and lifestyle", "50.89", E374 = "Sports and travel", "38.87", E374 = "Food and beverages", "31.24", E374 = "Fashion accessories", "47.82")</f>
        <v>47.82</v>
      </c>
      <c r="Q374" s="3">
        <f t="shared" si="30"/>
        <v>126.7727328</v>
      </c>
    </row>
    <row r="375" spans="1:17" x14ac:dyDescent="0.3">
      <c r="A375" t="s">
        <v>404</v>
      </c>
      <c r="B375" t="s">
        <v>15</v>
      </c>
      <c r="C375" t="s">
        <v>22</v>
      </c>
      <c r="D375" t="s">
        <v>17</v>
      </c>
      <c r="E375" t="s">
        <v>27</v>
      </c>
      <c r="F375" s="3">
        <v>70.444500000000005</v>
      </c>
      <c r="G375">
        <v>6</v>
      </c>
      <c r="H375" s="3">
        <f t="shared" si="31"/>
        <v>422.66700000000003</v>
      </c>
      <c r="I375" s="1">
        <v>43468</v>
      </c>
      <c r="J375" s="8">
        <v>0.69930555555555562</v>
      </c>
      <c r="K375" s="10" t="str">
        <f t="shared" si="32"/>
        <v>Jan</v>
      </c>
      <c r="L375" s="2" t="str">
        <f t="shared" si="33"/>
        <v>Thu</v>
      </c>
      <c r="M375" t="str">
        <f t="shared" si="34"/>
        <v>4 PM</v>
      </c>
      <c r="N375" t="s">
        <v>28</v>
      </c>
      <c r="O375" s="3">
        <f t="shared" si="35"/>
        <v>207.57176370000002</v>
      </c>
      <c r="P375" s="3" t="str" cm="1">
        <f t="array" ref="P375">_xlfn.IFS(E375="Health and beauty", "36.67", E375 = "Electronic accessories", "19.66", E375 = "Home and lifestyle", "50.89", E375 = "Sports and travel", "38.87", E375 = "Food and beverages", "31.24", E375 = "Fashion accessories", "47.82")</f>
        <v>50.89</v>
      </c>
      <c r="Q375" s="3">
        <f t="shared" si="30"/>
        <v>215.09523630000001</v>
      </c>
    </row>
    <row r="376" spans="1:17" x14ac:dyDescent="0.3">
      <c r="A376" t="s">
        <v>405</v>
      </c>
      <c r="B376" t="s">
        <v>15</v>
      </c>
      <c r="C376" t="s">
        <v>16</v>
      </c>
      <c r="D376" t="s">
        <v>17</v>
      </c>
      <c r="E376" t="s">
        <v>40</v>
      </c>
      <c r="F376" s="3">
        <v>101.535</v>
      </c>
      <c r="G376">
        <v>6</v>
      </c>
      <c r="H376" s="3">
        <f t="shared" si="31"/>
        <v>609.21</v>
      </c>
      <c r="I376" s="1">
        <v>43479</v>
      </c>
      <c r="J376" s="8">
        <v>0.53611111111111109</v>
      </c>
      <c r="K376" s="10" t="str">
        <f t="shared" si="32"/>
        <v>Jan</v>
      </c>
      <c r="L376" s="2" t="str">
        <f t="shared" si="33"/>
        <v>Mon</v>
      </c>
      <c r="M376" t="str">
        <f t="shared" si="34"/>
        <v>12 PM</v>
      </c>
      <c r="N376" t="s">
        <v>19</v>
      </c>
      <c r="O376" s="3">
        <f t="shared" si="35"/>
        <v>317.88577800000002</v>
      </c>
      <c r="P376" s="3" t="str" cm="1">
        <f t="array" ref="P376">_xlfn.IFS(E376="Health and beauty", "36.67", E376 = "Electronic accessories", "19.66", E376 = "Home and lifestyle", "50.89", E376 = "Sports and travel", "38.87", E376 = "Food and beverages", "31.24", E376 = "Fashion accessories", "47.82")</f>
        <v>47.82</v>
      </c>
      <c r="Q376" s="3">
        <f t="shared" si="30"/>
        <v>291.32422200000002</v>
      </c>
    </row>
    <row r="377" spans="1:17" x14ac:dyDescent="0.3">
      <c r="A377" t="s">
        <v>406</v>
      </c>
      <c r="B377" t="s">
        <v>37</v>
      </c>
      <c r="C377" t="s">
        <v>16</v>
      </c>
      <c r="D377" t="s">
        <v>17</v>
      </c>
      <c r="E377" t="s">
        <v>27</v>
      </c>
      <c r="F377" s="3">
        <v>37.149000000000001</v>
      </c>
      <c r="G377">
        <v>9</v>
      </c>
      <c r="H377" s="3">
        <f t="shared" si="31"/>
        <v>334.34100000000001</v>
      </c>
      <c r="I377" s="1">
        <v>43470</v>
      </c>
      <c r="J377" s="8">
        <v>0.82638888888888884</v>
      </c>
      <c r="K377" s="10" t="str">
        <f t="shared" si="32"/>
        <v>Jan</v>
      </c>
      <c r="L377" s="2" t="str">
        <f t="shared" si="33"/>
        <v>Sat</v>
      </c>
      <c r="M377" t="str">
        <f t="shared" si="34"/>
        <v>7 PM</v>
      </c>
      <c r="N377" t="s">
        <v>28</v>
      </c>
      <c r="O377" s="3">
        <f t="shared" si="35"/>
        <v>164.19486509999999</v>
      </c>
      <c r="P377" s="3" t="str" cm="1">
        <f t="array" ref="P377">_xlfn.IFS(E377="Health and beauty", "36.67", E377 = "Electronic accessories", "19.66", E377 = "Home and lifestyle", "50.89", E377 = "Sports and travel", "38.87", E377 = "Food and beverages", "31.24", E377 = "Fashion accessories", "47.82")</f>
        <v>50.89</v>
      </c>
      <c r="Q377" s="3">
        <f t="shared" si="30"/>
        <v>170.14613490000002</v>
      </c>
    </row>
    <row r="378" spans="1:17" x14ac:dyDescent="0.3">
      <c r="A378" t="s">
        <v>407</v>
      </c>
      <c r="B378" t="s">
        <v>21</v>
      </c>
      <c r="C378" t="s">
        <v>22</v>
      </c>
      <c r="D378" t="s">
        <v>26</v>
      </c>
      <c r="E378" t="s">
        <v>31</v>
      </c>
      <c r="F378" s="3">
        <v>100.2645</v>
      </c>
      <c r="G378">
        <v>7</v>
      </c>
      <c r="H378" s="3">
        <f t="shared" si="31"/>
        <v>701.85149999999999</v>
      </c>
      <c r="I378" s="1">
        <v>43518</v>
      </c>
      <c r="J378" s="8">
        <v>0.76180555555555562</v>
      </c>
      <c r="K378" s="10" t="str">
        <f t="shared" si="32"/>
        <v>Feb</v>
      </c>
      <c r="L378" s="2" t="str">
        <f t="shared" si="33"/>
        <v>Fri</v>
      </c>
      <c r="M378" t="str">
        <f t="shared" si="34"/>
        <v>6 PM</v>
      </c>
      <c r="N378" t="s">
        <v>19</v>
      </c>
      <c r="O378" s="3">
        <f t="shared" si="35"/>
        <v>429.04182194999999</v>
      </c>
      <c r="P378" s="3" t="str" cm="1">
        <f t="array" ref="P378">_xlfn.IFS(E378="Health and beauty", "36.67", E378 = "Electronic accessories", "19.66", E378 = "Home and lifestyle", "50.89", E378 = "Sports and travel", "38.87", E378 = "Food and beverages", "31.24", E378 = "Fashion accessories", "47.82")</f>
        <v>38.87</v>
      </c>
      <c r="Q378" s="3">
        <f t="shared" si="30"/>
        <v>272.80967805</v>
      </c>
    </row>
    <row r="379" spans="1:17" x14ac:dyDescent="0.3">
      <c r="A379" t="s">
        <v>408</v>
      </c>
      <c r="B379" t="s">
        <v>21</v>
      </c>
      <c r="C379" t="s">
        <v>16</v>
      </c>
      <c r="D379" t="s">
        <v>26</v>
      </c>
      <c r="E379" t="s">
        <v>40</v>
      </c>
      <c r="F379" s="3">
        <v>101.82899999999999</v>
      </c>
      <c r="G379">
        <v>4</v>
      </c>
      <c r="H379" s="3">
        <f t="shared" si="31"/>
        <v>407.31599999999997</v>
      </c>
      <c r="I379" s="1">
        <v>43502</v>
      </c>
      <c r="J379" s="8">
        <v>0.72222222222222221</v>
      </c>
      <c r="K379" s="10" t="str">
        <f t="shared" si="32"/>
        <v>Feb</v>
      </c>
      <c r="L379" s="2" t="str">
        <f t="shared" si="33"/>
        <v>Wed</v>
      </c>
      <c r="M379" t="str">
        <f t="shared" si="34"/>
        <v>5 PM</v>
      </c>
      <c r="N379" t="s">
        <v>19</v>
      </c>
      <c r="O379" s="3">
        <f t="shared" si="35"/>
        <v>212.53748879999998</v>
      </c>
      <c r="P379" s="3" t="str" cm="1">
        <f t="array" ref="P379">_xlfn.IFS(E379="Health and beauty", "36.67", E379 = "Electronic accessories", "19.66", E379 = "Home and lifestyle", "50.89", E379 = "Sports and travel", "38.87", E379 = "Food and beverages", "31.24", E379 = "Fashion accessories", "47.82")</f>
        <v>47.82</v>
      </c>
      <c r="Q379" s="3">
        <f t="shared" si="30"/>
        <v>194.7785112</v>
      </c>
    </row>
    <row r="380" spans="1:17" x14ac:dyDescent="0.3">
      <c r="A380" t="s">
        <v>409</v>
      </c>
      <c r="B380" t="s">
        <v>37</v>
      </c>
      <c r="C380" t="s">
        <v>22</v>
      </c>
      <c r="D380" t="s">
        <v>17</v>
      </c>
      <c r="E380" t="s">
        <v>23</v>
      </c>
      <c r="F380" s="3">
        <v>24.8325</v>
      </c>
      <c r="G380">
        <v>4</v>
      </c>
      <c r="H380" s="3">
        <f t="shared" si="31"/>
        <v>99.33</v>
      </c>
      <c r="I380" s="1">
        <v>43495</v>
      </c>
      <c r="J380" s="8">
        <v>0.56388888888888888</v>
      </c>
      <c r="K380" s="10" t="str">
        <f t="shared" si="32"/>
        <v>Jan</v>
      </c>
      <c r="L380" s="2" t="str">
        <f t="shared" si="33"/>
        <v>Wed</v>
      </c>
      <c r="M380" t="str">
        <f t="shared" si="34"/>
        <v>1 PM</v>
      </c>
      <c r="N380" t="s">
        <v>28</v>
      </c>
      <c r="O380" s="3">
        <f t="shared" si="35"/>
        <v>79.801721999999998</v>
      </c>
      <c r="P380" s="3" t="str" cm="1">
        <f t="array" ref="P380">_xlfn.IFS(E380="Health and beauty", "36.67", E380 = "Electronic accessories", "19.66", E380 = "Home and lifestyle", "50.89", E380 = "Sports and travel", "38.87", E380 = "Food and beverages", "31.24", E380 = "Fashion accessories", "47.82")</f>
        <v>19.66</v>
      </c>
      <c r="Q380" s="3">
        <f t="shared" si="30"/>
        <v>19.528278</v>
      </c>
    </row>
    <row r="381" spans="1:17" x14ac:dyDescent="0.3">
      <c r="A381" t="s">
        <v>410</v>
      </c>
      <c r="B381" t="s">
        <v>15</v>
      </c>
      <c r="C381" t="s">
        <v>16</v>
      </c>
      <c r="D381" t="s">
        <v>26</v>
      </c>
      <c r="E381" t="s">
        <v>31</v>
      </c>
      <c r="F381" s="3">
        <v>86.4465</v>
      </c>
      <c r="G381">
        <v>5</v>
      </c>
      <c r="H381" s="3">
        <f t="shared" si="31"/>
        <v>432.23250000000002</v>
      </c>
      <c r="I381" s="1">
        <v>43476</v>
      </c>
      <c r="J381" s="8">
        <v>0.44236111111111115</v>
      </c>
      <c r="K381" s="10" t="str">
        <f t="shared" si="32"/>
        <v>Jan</v>
      </c>
      <c r="L381" s="2" t="str">
        <f t="shared" si="33"/>
        <v>Fri</v>
      </c>
      <c r="M381" t="str">
        <f t="shared" si="34"/>
        <v>10 AM</v>
      </c>
      <c r="N381" t="s">
        <v>28</v>
      </c>
      <c r="O381" s="3">
        <f t="shared" si="35"/>
        <v>264.22372725000002</v>
      </c>
      <c r="P381" s="3" t="str" cm="1">
        <f t="array" ref="P381">_xlfn.IFS(E381="Health and beauty", "36.67", E381 = "Electronic accessories", "19.66", E381 = "Home and lifestyle", "50.89", E381 = "Sports and travel", "38.87", E381 = "Food and beverages", "31.24", E381 = "Fashion accessories", "47.82")</f>
        <v>38.87</v>
      </c>
      <c r="Q381" s="3">
        <f t="shared" si="30"/>
        <v>168.00877274999999</v>
      </c>
    </row>
    <row r="382" spans="1:17" x14ac:dyDescent="0.3">
      <c r="A382" t="s">
        <v>411</v>
      </c>
      <c r="B382" t="s">
        <v>21</v>
      </c>
      <c r="C382" t="s">
        <v>22</v>
      </c>
      <c r="D382" t="s">
        <v>17</v>
      </c>
      <c r="E382" t="s">
        <v>23</v>
      </c>
      <c r="F382" s="3">
        <v>27.9405</v>
      </c>
      <c r="G382">
        <v>2</v>
      </c>
      <c r="H382" s="3">
        <f t="shared" si="31"/>
        <v>55.881</v>
      </c>
      <c r="I382" s="1">
        <v>43543</v>
      </c>
      <c r="J382" s="8">
        <v>0.60763888888888895</v>
      </c>
      <c r="K382" s="10" t="str">
        <f t="shared" si="32"/>
        <v>Mar</v>
      </c>
      <c r="L382" s="2" t="str">
        <f t="shared" si="33"/>
        <v>Tue</v>
      </c>
      <c r="M382" t="str">
        <f t="shared" si="34"/>
        <v>2 PM</v>
      </c>
      <c r="N382" t="s">
        <v>24</v>
      </c>
      <c r="O382" s="3">
        <f t="shared" si="35"/>
        <v>44.8947954</v>
      </c>
      <c r="P382" s="3" t="str" cm="1">
        <f t="array" ref="P382">_xlfn.IFS(E382="Health and beauty", "36.67", E382 = "Electronic accessories", "19.66", E382 = "Home and lifestyle", "50.89", E382 = "Sports and travel", "38.87", E382 = "Food and beverages", "31.24", E382 = "Fashion accessories", "47.82")</f>
        <v>19.66</v>
      </c>
      <c r="Q382" s="3">
        <f t="shared" si="30"/>
        <v>10.986204600000001</v>
      </c>
    </row>
    <row r="383" spans="1:17" x14ac:dyDescent="0.3">
      <c r="A383" t="s">
        <v>412</v>
      </c>
      <c r="B383" t="s">
        <v>37</v>
      </c>
      <c r="C383" t="s">
        <v>22</v>
      </c>
      <c r="D383" t="s">
        <v>17</v>
      </c>
      <c r="E383" t="s">
        <v>38</v>
      </c>
      <c r="F383" s="3">
        <v>104.67449999999999</v>
      </c>
      <c r="G383">
        <v>5</v>
      </c>
      <c r="H383" s="3">
        <f t="shared" si="31"/>
        <v>523.37249999999995</v>
      </c>
      <c r="I383" s="1">
        <v>43479</v>
      </c>
      <c r="J383" s="8">
        <v>0.50624999999999998</v>
      </c>
      <c r="K383" s="10" t="str">
        <f t="shared" si="32"/>
        <v>Jan</v>
      </c>
      <c r="L383" s="2" t="str">
        <f t="shared" si="33"/>
        <v>Mon</v>
      </c>
      <c r="M383" t="str">
        <f t="shared" si="34"/>
        <v>12 PM</v>
      </c>
      <c r="N383" t="s">
        <v>24</v>
      </c>
      <c r="O383" s="3">
        <f t="shared" si="35"/>
        <v>359.87093099999993</v>
      </c>
      <c r="P383" s="3" t="str" cm="1">
        <f t="array" ref="P383">_xlfn.IFS(E383="Health and beauty", "36.67", E383 = "Electronic accessories", "19.66", E383 = "Home and lifestyle", "50.89", E383 = "Sports and travel", "38.87", E383 = "Food and beverages", "31.24", E383 = "Fashion accessories", "47.82")</f>
        <v>31.24</v>
      </c>
      <c r="Q383" s="3">
        <f t="shared" si="30"/>
        <v>163.50156899999999</v>
      </c>
    </row>
    <row r="384" spans="1:17" x14ac:dyDescent="0.3">
      <c r="A384" t="s">
        <v>413</v>
      </c>
      <c r="B384" t="s">
        <v>21</v>
      </c>
      <c r="C384" t="s">
        <v>16</v>
      </c>
      <c r="D384" t="s">
        <v>17</v>
      </c>
      <c r="E384" t="s">
        <v>38</v>
      </c>
      <c r="F384" s="3">
        <v>78.634500000000003</v>
      </c>
      <c r="G384">
        <v>4</v>
      </c>
      <c r="H384" s="3">
        <f t="shared" si="31"/>
        <v>314.53800000000001</v>
      </c>
      <c r="I384" s="1">
        <v>43525</v>
      </c>
      <c r="J384" s="8">
        <v>0.64722222222222225</v>
      </c>
      <c r="K384" s="10" t="str">
        <f t="shared" si="32"/>
        <v>Mar</v>
      </c>
      <c r="L384" s="2" t="str">
        <f t="shared" si="33"/>
        <v>Fri</v>
      </c>
      <c r="M384" t="str">
        <f t="shared" si="34"/>
        <v>3 PM</v>
      </c>
      <c r="N384" t="s">
        <v>19</v>
      </c>
      <c r="O384" s="3">
        <f t="shared" si="35"/>
        <v>216.27632879999999</v>
      </c>
      <c r="P384" s="3" t="str" cm="1">
        <f t="array" ref="P384">_xlfn.IFS(E384="Health and beauty", "36.67", E384 = "Electronic accessories", "19.66", E384 = "Home and lifestyle", "50.89", E384 = "Sports and travel", "38.87", E384 = "Food and beverages", "31.24", E384 = "Fashion accessories", "47.82")</f>
        <v>31.24</v>
      </c>
      <c r="Q384" s="3">
        <f t="shared" si="30"/>
        <v>98.261671200000009</v>
      </c>
    </row>
    <row r="385" spans="1:17" x14ac:dyDescent="0.3">
      <c r="A385" t="s">
        <v>414</v>
      </c>
      <c r="B385" t="s">
        <v>15</v>
      </c>
      <c r="C385" t="s">
        <v>22</v>
      </c>
      <c r="D385" t="s">
        <v>17</v>
      </c>
      <c r="E385" t="s">
        <v>38</v>
      </c>
      <c r="F385" s="3">
        <v>42.987000000000002</v>
      </c>
      <c r="G385">
        <v>6</v>
      </c>
      <c r="H385" s="3">
        <f t="shared" si="31"/>
        <v>257.92200000000003</v>
      </c>
      <c r="I385" s="1">
        <v>43471</v>
      </c>
      <c r="J385" s="8">
        <v>0.58194444444444449</v>
      </c>
      <c r="K385" s="10" t="str">
        <f t="shared" si="32"/>
        <v>Jan</v>
      </c>
      <c r="L385" s="2" t="str">
        <f t="shared" si="33"/>
        <v>Sun</v>
      </c>
      <c r="M385" t="str">
        <f t="shared" si="34"/>
        <v>1 PM</v>
      </c>
      <c r="N385" t="s">
        <v>19</v>
      </c>
      <c r="O385" s="3">
        <f t="shared" si="35"/>
        <v>177.3471672</v>
      </c>
      <c r="P385" s="3" t="str" cm="1">
        <f t="array" ref="P385">_xlfn.IFS(E385="Health and beauty", "36.67", E385 = "Electronic accessories", "19.66", E385 = "Home and lifestyle", "50.89", E385 = "Sports and travel", "38.87", E385 = "Food and beverages", "31.24", E385 = "Fashion accessories", "47.82")</f>
        <v>31.24</v>
      </c>
      <c r="Q385" s="3">
        <f t="shared" ref="Q385:Q448" si="36">H385*(P385/100)</f>
        <v>80.57483280000001</v>
      </c>
    </row>
    <row r="386" spans="1:17" x14ac:dyDescent="0.3">
      <c r="A386" t="s">
        <v>415</v>
      </c>
      <c r="B386" t="s">
        <v>37</v>
      </c>
      <c r="C386" t="s">
        <v>16</v>
      </c>
      <c r="D386" t="s">
        <v>26</v>
      </c>
      <c r="E386" t="s">
        <v>31</v>
      </c>
      <c r="F386" s="3">
        <v>79.611000000000004</v>
      </c>
      <c r="G386">
        <v>1</v>
      </c>
      <c r="H386" s="3">
        <f t="shared" ref="H386:H449" si="37">F386*G386</f>
        <v>79.611000000000004</v>
      </c>
      <c r="I386" s="1">
        <v>43496</v>
      </c>
      <c r="J386" s="8">
        <v>0.55486111111111114</v>
      </c>
      <c r="K386" s="10" t="str">
        <f t="shared" ref="K386:K449" si="38">TEXT(I386, "mmm")</f>
        <v>Jan</v>
      </c>
      <c r="L386" s="2" t="str">
        <f t="shared" ref="L386:L449" si="39">TEXT(I386,"ddd")</f>
        <v>Thu</v>
      </c>
      <c r="M386" t="str">
        <f t="shared" ref="M386:M449" si="40">TEXT(J386, "h AM/PM")</f>
        <v>1 PM</v>
      </c>
      <c r="N386" t="s">
        <v>24</v>
      </c>
      <c r="O386" s="3">
        <f t="shared" ref="O386:O449" si="41">H386-Q386</f>
        <v>48.666204300000004</v>
      </c>
      <c r="P386" s="3" t="str" cm="1">
        <f t="array" ref="P386">_xlfn.IFS(E386="Health and beauty", "36.67", E386 = "Electronic accessories", "19.66", E386 = "Home and lifestyle", "50.89", E386 = "Sports and travel", "38.87", E386 = "Food and beverages", "31.24", E386 = "Fashion accessories", "47.82")</f>
        <v>38.87</v>
      </c>
      <c r="Q386" s="3">
        <f t="shared" si="36"/>
        <v>30.9447957</v>
      </c>
    </row>
    <row r="387" spans="1:17" x14ac:dyDescent="0.3">
      <c r="A387" t="s">
        <v>416</v>
      </c>
      <c r="B387" t="s">
        <v>21</v>
      </c>
      <c r="C387" t="s">
        <v>22</v>
      </c>
      <c r="D387" t="s">
        <v>26</v>
      </c>
      <c r="E387" t="s">
        <v>38</v>
      </c>
      <c r="F387" s="3">
        <v>49.108499999999999</v>
      </c>
      <c r="G387">
        <v>6</v>
      </c>
      <c r="H387" s="3">
        <f t="shared" si="37"/>
        <v>294.65100000000001</v>
      </c>
      <c r="I387" s="1">
        <v>43535</v>
      </c>
      <c r="J387" s="8">
        <v>0.56736111111111109</v>
      </c>
      <c r="K387" s="10" t="str">
        <f t="shared" si="38"/>
        <v>Mar</v>
      </c>
      <c r="L387" s="2" t="str">
        <f t="shared" si="39"/>
        <v>Mon</v>
      </c>
      <c r="M387" t="str">
        <f t="shared" si="40"/>
        <v>1 PM</v>
      </c>
      <c r="N387" t="s">
        <v>24</v>
      </c>
      <c r="O387" s="3">
        <f t="shared" si="41"/>
        <v>202.60202759999999</v>
      </c>
      <c r="P387" s="3" t="str" cm="1">
        <f t="array" ref="P387">_xlfn.IFS(E387="Health and beauty", "36.67", E387 = "Electronic accessories", "19.66", E387 = "Home and lifestyle", "50.89", E387 = "Sports and travel", "38.87", E387 = "Food and beverages", "31.24", E387 = "Fashion accessories", "47.82")</f>
        <v>31.24</v>
      </c>
      <c r="Q387" s="3">
        <f t="shared" si="36"/>
        <v>92.048972400000011</v>
      </c>
    </row>
    <row r="388" spans="1:17" x14ac:dyDescent="0.3">
      <c r="A388" t="s">
        <v>417</v>
      </c>
      <c r="B388" t="s">
        <v>15</v>
      </c>
      <c r="C388" t="s">
        <v>22</v>
      </c>
      <c r="D388" t="s">
        <v>17</v>
      </c>
      <c r="E388" t="s">
        <v>18</v>
      </c>
      <c r="F388" s="3">
        <v>33.936</v>
      </c>
      <c r="G388">
        <v>11</v>
      </c>
      <c r="H388" s="3">
        <f t="shared" si="37"/>
        <v>373.29599999999999</v>
      </c>
      <c r="I388" s="1">
        <v>43516</v>
      </c>
      <c r="J388" s="8">
        <v>0.7006944444444444</v>
      </c>
      <c r="K388" s="10" t="str">
        <f t="shared" si="38"/>
        <v>Feb</v>
      </c>
      <c r="L388" s="2" t="str">
        <f t="shared" si="39"/>
        <v>Wed</v>
      </c>
      <c r="M388" t="str">
        <f t="shared" si="40"/>
        <v>4 PM</v>
      </c>
      <c r="N388" t="s">
        <v>28</v>
      </c>
      <c r="O388" s="3">
        <f t="shared" si="41"/>
        <v>236.40835679999998</v>
      </c>
      <c r="P388" s="3" t="str" cm="1">
        <f t="array" ref="P388">_xlfn.IFS(E388="Health and beauty", "36.67", E388 = "Electronic accessories", "19.66", E388 = "Home and lifestyle", "50.89", E388 = "Sports and travel", "38.87", E388 = "Food and beverages", "31.24", E388 = "Fashion accessories", "47.82")</f>
        <v>36.67</v>
      </c>
      <c r="Q388" s="3">
        <f t="shared" si="36"/>
        <v>136.88764320000001</v>
      </c>
    </row>
    <row r="389" spans="1:17" x14ac:dyDescent="0.3">
      <c r="A389" t="s">
        <v>418</v>
      </c>
      <c r="B389" t="s">
        <v>21</v>
      </c>
      <c r="C389" t="s">
        <v>16</v>
      </c>
      <c r="D389" t="s">
        <v>17</v>
      </c>
      <c r="E389" t="s">
        <v>40</v>
      </c>
      <c r="F389" s="3">
        <v>56.773499999999999</v>
      </c>
      <c r="G389">
        <v>9</v>
      </c>
      <c r="H389" s="3">
        <f t="shared" si="37"/>
        <v>510.9615</v>
      </c>
      <c r="I389" s="1">
        <v>43492</v>
      </c>
      <c r="J389" s="8">
        <v>0.62152777777777779</v>
      </c>
      <c r="K389" s="10" t="str">
        <f t="shared" si="38"/>
        <v>Jan</v>
      </c>
      <c r="L389" s="2" t="str">
        <f t="shared" si="39"/>
        <v>Sun</v>
      </c>
      <c r="M389" t="str">
        <f t="shared" si="40"/>
        <v>2 PM</v>
      </c>
      <c r="N389" t="s">
        <v>19</v>
      </c>
      <c r="O389" s="3">
        <f t="shared" si="41"/>
        <v>266.61971069999998</v>
      </c>
      <c r="P389" s="3" t="str" cm="1">
        <f t="array" ref="P389">_xlfn.IFS(E389="Health and beauty", "36.67", E389 = "Electronic accessories", "19.66", E389 = "Home and lifestyle", "50.89", E389 = "Sports and travel", "38.87", E389 = "Food and beverages", "31.24", E389 = "Fashion accessories", "47.82")</f>
        <v>47.82</v>
      </c>
      <c r="Q389" s="3">
        <f t="shared" si="36"/>
        <v>244.34178930000002</v>
      </c>
    </row>
    <row r="390" spans="1:17" x14ac:dyDescent="0.3">
      <c r="A390" t="s">
        <v>419</v>
      </c>
      <c r="B390" t="s">
        <v>37</v>
      </c>
      <c r="C390" t="s">
        <v>22</v>
      </c>
      <c r="D390" t="s">
        <v>26</v>
      </c>
      <c r="E390" t="s">
        <v>38</v>
      </c>
      <c r="F390" s="3">
        <v>19.131</v>
      </c>
      <c r="G390">
        <v>7</v>
      </c>
      <c r="H390" s="3">
        <f t="shared" si="37"/>
        <v>133.917</v>
      </c>
      <c r="I390" s="1">
        <v>43534</v>
      </c>
      <c r="J390" s="8">
        <v>0.58611111111111114</v>
      </c>
      <c r="K390" s="10" t="str">
        <f t="shared" si="38"/>
        <v>Mar</v>
      </c>
      <c r="L390" s="2" t="str">
        <f t="shared" si="39"/>
        <v>Sun</v>
      </c>
      <c r="M390" t="str">
        <f t="shared" si="40"/>
        <v>2 PM</v>
      </c>
      <c r="N390" t="s">
        <v>28</v>
      </c>
      <c r="O390" s="3">
        <f t="shared" si="41"/>
        <v>92.081329199999999</v>
      </c>
      <c r="P390" s="3" t="str" cm="1">
        <f t="array" ref="P390">_xlfn.IFS(E390="Health and beauty", "36.67", E390 = "Electronic accessories", "19.66", E390 = "Home and lifestyle", "50.89", E390 = "Sports and travel", "38.87", E390 = "Food and beverages", "31.24", E390 = "Fashion accessories", "47.82")</f>
        <v>31.24</v>
      </c>
      <c r="Q390" s="3">
        <f t="shared" si="36"/>
        <v>41.835670800000003</v>
      </c>
    </row>
    <row r="391" spans="1:17" x14ac:dyDescent="0.3">
      <c r="A391" t="s">
        <v>420</v>
      </c>
      <c r="B391" t="s">
        <v>21</v>
      </c>
      <c r="C391" t="s">
        <v>16</v>
      </c>
      <c r="D391" t="s">
        <v>17</v>
      </c>
      <c r="E391" t="s">
        <v>40</v>
      </c>
      <c r="F391" s="3">
        <v>84.504000000000005</v>
      </c>
      <c r="G391">
        <v>3</v>
      </c>
      <c r="H391" s="3">
        <f t="shared" si="37"/>
        <v>253.512</v>
      </c>
      <c r="I391" s="1">
        <v>43511</v>
      </c>
      <c r="J391" s="8">
        <v>0.52152777777777781</v>
      </c>
      <c r="K391" s="10" t="str">
        <f t="shared" si="38"/>
        <v>Feb</v>
      </c>
      <c r="L391" s="2" t="str">
        <f t="shared" si="39"/>
        <v>Fri</v>
      </c>
      <c r="M391" t="str">
        <f t="shared" si="40"/>
        <v>12 PM</v>
      </c>
      <c r="N391" t="s">
        <v>24</v>
      </c>
      <c r="O391" s="3">
        <f t="shared" si="41"/>
        <v>132.28256160000001</v>
      </c>
      <c r="P391" s="3" t="str" cm="1">
        <f t="array" ref="P391">_xlfn.IFS(E391="Health and beauty", "36.67", E391 = "Electronic accessories", "19.66", E391 = "Home and lifestyle", "50.89", E391 = "Sports and travel", "38.87", E391 = "Food and beverages", "31.24", E391 = "Fashion accessories", "47.82")</f>
        <v>47.82</v>
      </c>
      <c r="Q391" s="3">
        <f t="shared" si="36"/>
        <v>121.22943840000001</v>
      </c>
    </row>
    <row r="392" spans="1:17" x14ac:dyDescent="0.3">
      <c r="A392" t="s">
        <v>421</v>
      </c>
      <c r="B392" t="s">
        <v>37</v>
      </c>
      <c r="C392" t="s">
        <v>22</v>
      </c>
      <c r="D392" t="s">
        <v>17</v>
      </c>
      <c r="E392" t="s">
        <v>40</v>
      </c>
      <c r="F392" s="3">
        <v>39.847500000000004</v>
      </c>
      <c r="G392">
        <v>10</v>
      </c>
      <c r="H392" s="3">
        <f t="shared" si="37"/>
        <v>398.47500000000002</v>
      </c>
      <c r="I392" s="1">
        <v>43491</v>
      </c>
      <c r="J392" s="8">
        <v>0.61875000000000002</v>
      </c>
      <c r="K392" s="10" t="str">
        <f t="shared" si="38"/>
        <v>Jan</v>
      </c>
      <c r="L392" s="2" t="str">
        <f t="shared" si="39"/>
        <v>Sat</v>
      </c>
      <c r="M392" t="str">
        <f t="shared" si="40"/>
        <v>2 PM</v>
      </c>
      <c r="N392" t="s">
        <v>24</v>
      </c>
      <c r="O392" s="3">
        <f t="shared" si="41"/>
        <v>207.92425500000002</v>
      </c>
      <c r="P392" s="3" t="str" cm="1">
        <f t="array" ref="P392">_xlfn.IFS(E392="Health and beauty", "36.67", E392 = "Electronic accessories", "19.66", E392 = "Home and lifestyle", "50.89", E392 = "Sports and travel", "38.87", E392 = "Food and beverages", "31.24", E392 = "Fashion accessories", "47.82")</f>
        <v>47.82</v>
      </c>
      <c r="Q392" s="3">
        <f t="shared" si="36"/>
        <v>190.55074500000001</v>
      </c>
    </row>
    <row r="393" spans="1:17" x14ac:dyDescent="0.3">
      <c r="A393" t="s">
        <v>422</v>
      </c>
      <c r="B393" t="s">
        <v>15</v>
      </c>
      <c r="C393" t="s">
        <v>16</v>
      </c>
      <c r="D393" t="s">
        <v>26</v>
      </c>
      <c r="E393" t="s">
        <v>23</v>
      </c>
      <c r="F393" s="3">
        <v>80.661000000000001</v>
      </c>
      <c r="G393">
        <v>2</v>
      </c>
      <c r="H393" s="3">
        <f t="shared" si="37"/>
        <v>161.322</v>
      </c>
      <c r="I393" s="1">
        <v>43509</v>
      </c>
      <c r="J393" s="8">
        <v>0.76874999999999993</v>
      </c>
      <c r="K393" s="10" t="str">
        <f t="shared" si="38"/>
        <v>Feb</v>
      </c>
      <c r="L393" s="2" t="str">
        <f t="shared" si="39"/>
        <v>Wed</v>
      </c>
      <c r="M393" t="str">
        <f t="shared" si="40"/>
        <v>6 PM</v>
      </c>
      <c r="N393" t="s">
        <v>19</v>
      </c>
      <c r="O393" s="3">
        <f t="shared" si="41"/>
        <v>129.60609479999999</v>
      </c>
      <c r="P393" s="3" t="str" cm="1">
        <f t="array" ref="P393">_xlfn.IFS(E393="Health and beauty", "36.67", E393 = "Electronic accessories", "19.66", E393 = "Home and lifestyle", "50.89", E393 = "Sports and travel", "38.87", E393 = "Food and beverages", "31.24", E393 = "Fashion accessories", "47.82")</f>
        <v>19.66</v>
      </c>
      <c r="Q393" s="3">
        <f t="shared" si="36"/>
        <v>31.715905200000002</v>
      </c>
    </row>
    <row r="394" spans="1:17" x14ac:dyDescent="0.3">
      <c r="A394" t="s">
        <v>423</v>
      </c>
      <c r="B394" t="s">
        <v>15</v>
      </c>
      <c r="C394" t="s">
        <v>16</v>
      </c>
      <c r="D394" t="s">
        <v>17</v>
      </c>
      <c r="E394" t="s">
        <v>31</v>
      </c>
      <c r="F394" s="3">
        <v>54.873000000000005</v>
      </c>
      <c r="G394">
        <v>11</v>
      </c>
      <c r="H394" s="3">
        <f t="shared" si="37"/>
        <v>603.60300000000007</v>
      </c>
      <c r="I394" s="1">
        <v>43533</v>
      </c>
      <c r="J394" s="8">
        <v>0.53125</v>
      </c>
      <c r="K394" s="10" t="str">
        <f t="shared" si="38"/>
        <v>Mar</v>
      </c>
      <c r="L394" s="2" t="str">
        <f t="shared" si="39"/>
        <v>Sat</v>
      </c>
      <c r="M394" t="str">
        <f t="shared" si="40"/>
        <v>12 PM</v>
      </c>
      <c r="N394" t="s">
        <v>28</v>
      </c>
      <c r="O394" s="3">
        <f t="shared" si="41"/>
        <v>368.98251390000007</v>
      </c>
      <c r="P394" s="3" t="str" cm="1">
        <f t="array" ref="P394">_xlfn.IFS(E394="Health and beauty", "36.67", E394 = "Electronic accessories", "19.66", E394 = "Home and lifestyle", "50.89", E394 = "Sports and travel", "38.87", E394 = "Food and beverages", "31.24", E394 = "Fashion accessories", "47.82")</f>
        <v>38.87</v>
      </c>
      <c r="Q394" s="3">
        <f t="shared" si="36"/>
        <v>234.62048610000002</v>
      </c>
    </row>
    <row r="395" spans="1:17" x14ac:dyDescent="0.3">
      <c r="A395" t="s">
        <v>424</v>
      </c>
      <c r="B395" t="s">
        <v>15</v>
      </c>
      <c r="C395" t="s">
        <v>22</v>
      </c>
      <c r="D395" t="s">
        <v>17</v>
      </c>
      <c r="E395" t="s">
        <v>18</v>
      </c>
      <c r="F395" s="3">
        <v>83.727000000000004</v>
      </c>
      <c r="G395">
        <v>2</v>
      </c>
      <c r="H395" s="3">
        <f t="shared" si="37"/>
        <v>167.45400000000001</v>
      </c>
      <c r="I395" s="1">
        <v>43530</v>
      </c>
      <c r="J395" s="8">
        <v>0.44166666666666665</v>
      </c>
      <c r="K395" s="10" t="str">
        <f t="shared" si="38"/>
        <v>Mar</v>
      </c>
      <c r="L395" s="2" t="str">
        <f t="shared" si="39"/>
        <v>Wed</v>
      </c>
      <c r="M395" t="str">
        <f t="shared" si="40"/>
        <v>10 AM</v>
      </c>
      <c r="N395" t="s">
        <v>19</v>
      </c>
      <c r="O395" s="3">
        <f t="shared" si="41"/>
        <v>106.04861819999999</v>
      </c>
      <c r="P395" s="3" t="str" cm="1">
        <f t="array" ref="P395">_xlfn.IFS(E395="Health and beauty", "36.67", E395 = "Electronic accessories", "19.66", E395 = "Home and lifestyle", "50.89", E395 = "Sports and travel", "38.87", E395 = "Food and beverages", "31.24", E395 = "Fashion accessories", "47.82")</f>
        <v>36.67</v>
      </c>
      <c r="Q395" s="3">
        <f t="shared" si="36"/>
        <v>61.405381800000008</v>
      </c>
    </row>
    <row r="396" spans="1:17" x14ac:dyDescent="0.3">
      <c r="A396" t="s">
        <v>425</v>
      </c>
      <c r="B396" t="s">
        <v>15</v>
      </c>
      <c r="C396" t="s">
        <v>22</v>
      </c>
      <c r="D396" t="s">
        <v>17</v>
      </c>
      <c r="E396" t="s">
        <v>18</v>
      </c>
      <c r="F396" s="3">
        <v>81.375</v>
      </c>
      <c r="G396">
        <v>6</v>
      </c>
      <c r="H396" s="3">
        <f t="shared" si="37"/>
        <v>488.25</v>
      </c>
      <c r="I396" s="1">
        <v>43489</v>
      </c>
      <c r="J396" s="8">
        <v>0.85833333333333339</v>
      </c>
      <c r="K396" s="10" t="str">
        <f t="shared" si="38"/>
        <v>Jan</v>
      </c>
      <c r="L396" s="2" t="str">
        <f t="shared" si="39"/>
        <v>Thu</v>
      </c>
      <c r="M396" t="str">
        <f t="shared" si="40"/>
        <v>8 PM</v>
      </c>
      <c r="N396" t="s">
        <v>19</v>
      </c>
      <c r="O396" s="3">
        <f t="shared" si="41"/>
        <v>309.20872499999996</v>
      </c>
      <c r="P396" s="3" t="str" cm="1">
        <f t="array" ref="P396">_xlfn.IFS(E396="Health and beauty", "36.67", E396 = "Electronic accessories", "19.66", E396 = "Home and lifestyle", "50.89", E396 = "Sports and travel", "38.87", E396 = "Food and beverages", "31.24", E396 = "Fashion accessories", "47.82")</f>
        <v>36.67</v>
      </c>
      <c r="Q396" s="3">
        <f t="shared" si="36"/>
        <v>179.04127500000001</v>
      </c>
    </row>
    <row r="397" spans="1:17" x14ac:dyDescent="0.3">
      <c r="A397" t="s">
        <v>426</v>
      </c>
      <c r="B397" t="s">
        <v>15</v>
      </c>
      <c r="C397" t="s">
        <v>22</v>
      </c>
      <c r="D397" t="s">
        <v>17</v>
      </c>
      <c r="E397" t="s">
        <v>38</v>
      </c>
      <c r="F397" s="3">
        <v>56.983500000000006</v>
      </c>
      <c r="G397">
        <v>6</v>
      </c>
      <c r="H397" s="3">
        <f t="shared" si="37"/>
        <v>341.90100000000007</v>
      </c>
      <c r="I397" s="1">
        <v>43537</v>
      </c>
      <c r="J397" s="8">
        <v>0.59444444444444444</v>
      </c>
      <c r="K397" s="10" t="str">
        <f t="shared" si="38"/>
        <v>Mar</v>
      </c>
      <c r="L397" s="2" t="str">
        <f t="shared" si="39"/>
        <v>Wed</v>
      </c>
      <c r="M397" t="str">
        <f t="shared" si="40"/>
        <v>2 PM</v>
      </c>
      <c r="N397" t="s">
        <v>19</v>
      </c>
      <c r="O397" s="3">
        <f t="shared" si="41"/>
        <v>235.09112760000005</v>
      </c>
      <c r="P397" s="3" t="str" cm="1">
        <f t="array" ref="P397">_xlfn.IFS(E397="Health and beauty", "36.67", E397 = "Electronic accessories", "19.66", E397 = "Home and lifestyle", "50.89", E397 = "Sports and travel", "38.87", E397 = "Food and beverages", "31.24", E397 = "Fashion accessories", "47.82")</f>
        <v>31.24</v>
      </c>
      <c r="Q397" s="3">
        <f t="shared" si="36"/>
        <v>106.80987240000003</v>
      </c>
    </row>
    <row r="398" spans="1:17" x14ac:dyDescent="0.3">
      <c r="A398" t="s">
        <v>427</v>
      </c>
      <c r="B398" t="s">
        <v>37</v>
      </c>
      <c r="C398" t="s">
        <v>22</v>
      </c>
      <c r="D398" t="s">
        <v>26</v>
      </c>
      <c r="E398" t="s">
        <v>27</v>
      </c>
      <c r="F398" s="3">
        <v>14.269500000000001</v>
      </c>
      <c r="G398">
        <v>9</v>
      </c>
      <c r="H398" s="3">
        <f t="shared" si="37"/>
        <v>128.4255</v>
      </c>
      <c r="I398" s="1">
        <v>43539</v>
      </c>
      <c r="J398" s="8">
        <v>0.43472222222222223</v>
      </c>
      <c r="K398" s="10" t="str">
        <f t="shared" si="38"/>
        <v>Mar</v>
      </c>
      <c r="L398" s="2" t="str">
        <f t="shared" si="39"/>
        <v>Fri</v>
      </c>
      <c r="M398" t="str">
        <f t="shared" si="40"/>
        <v>10 AM</v>
      </c>
      <c r="N398" t="s">
        <v>24</v>
      </c>
      <c r="O398" s="3">
        <f t="shared" si="41"/>
        <v>63.069763049999992</v>
      </c>
      <c r="P398" s="3" t="str" cm="1">
        <f t="array" ref="P398">_xlfn.IFS(E398="Health and beauty", "36.67", E398 = "Electronic accessories", "19.66", E398 = "Home and lifestyle", "50.89", E398 = "Sports and travel", "38.87", E398 = "Food and beverages", "31.24", E398 = "Fashion accessories", "47.82")</f>
        <v>50.89</v>
      </c>
      <c r="Q398" s="3">
        <f t="shared" si="36"/>
        <v>65.355736950000008</v>
      </c>
    </row>
    <row r="399" spans="1:17" x14ac:dyDescent="0.3">
      <c r="A399" t="s">
        <v>428</v>
      </c>
      <c r="B399" t="s">
        <v>37</v>
      </c>
      <c r="C399" t="s">
        <v>16</v>
      </c>
      <c r="D399" t="s">
        <v>17</v>
      </c>
      <c r="E399" t="s">
        <v>18</v>
      </c>
      <c r="F399" s="3">
        <v>43.113</v>
      </c>
      <c r="G399">
        <v>6</v>
      </c>
      <c r="H399" s="3">
        <f t="shared" si="37"/>
        <v>258.678</v>
      </c>
      <c r="I399" s="1">
        <v>43529</v>
      </c>
      <c r="J399" s="8">
        <v>0.5625</v>
      </c>
      <c r="K399" s="10" t="str">
        <f t="shared" si="38"/>
        <v>Mar</v>
      </c>
      <c r="L399" s="2" t="str">
        <f t="shared" si="39"/>
        <v>Tue</v>
      </c>
      <c r="M399" t="str">
        <f t="shared" si="40"/>
        <v>1 PM</v>
      </c>
      <c r="N399" t="s">
        <v>28</v>
      </c>
      <c r="O399" s="3">
        <f t="shared" si="41"/>
        <v>163.8207774</v>
      </c>
      <c r="P399" s="3" t="str" cm="1">
        <f t="array" ref="P399">_xlfn.IFS(E399="Health and beauty", "36.67", E399 = "Electronic accessories", "19.66", E399 = "Home and lifestyle", "50.89", E399 = "Sports and travel", "38.87", E399 = "Food and beverages", "31.24", E399 = "Fashion accessories", "47.82")</f>
        <v>36.67</v>
      </c>
      <c r="Q399" s="3">
        <f t="shared" si="36"/>
        <v>94.8572226</v>
      </c>
    </row>
    <row r="400" spans="1:17" x14ac:dyDescent="0.3">
      <c r="A400" t="s">
        <v>429</v>
      </c>
      <c r="B400" t="s">
        <v>37</v>
      </c>
      <c r="C400" t="s">
        <v>16</v>
      </c>
      <c r="D400" t="s">
        <v>26</v>
      </c>
      <c r="E400" t="s">
        <v>23</v>
      </c>
      <c r="F400" s="3">
        <v>20.202000000000002</v>
      </c>
      <c r="G400">
        <v>9</v>
      </c>
      <c r="H400" s="3">
        <f t="shared" si="37"/>
        <v>181.81800000000001</v>
      </c>
      <c r="I400" s="1">
        <v>43528</v>
      </c>
      <c r="J400" s="8">
        <v>0.68611111111111101</v>
      </c>
      <c r="K400" s="10" t="str">
        <f t="shared" si="38"/>
        <v>Mar</v>
      </c>
      <c r="L400" s="2" t="str">
        <f t="shared" si="39"/>
        <v>Mon</v>
      </c>
      <c r="M400" t="str">
        <f t="shared" si="40"/>
        <v>4 PM</v>
      </c>
      <c r="N400" t="s">
        <v>24</v>
      </c>
      <c r="O400" s="3">
        <f t="shared" si="41"/>
        <v>146.0725812</v>
      </c>
      <c r="P400" s="3" t="str" cm="1">
        <f t="array" ref="P400">_xlfn.IFS(E400="Health and beauty", "36.67", E400 = "Electronic accessories", "19.66", E400 = "Home and lifestyle", "50.89", E400 = "Sports and travel", "38.87", E400 = "Food and beverages", "31.24", E400 = "Fashion accessories", "47.82")</f>
        <v>19.66</v>
      </c>
      <c r="Q400" s="3">
        <f t="shared" si="36"/>
        <v>35.745418800000003</v>
      </c>
    </row>
    <row r="401" spans="1:17" x14ac:dyDescent="0.3">
      <c r="A401" t="s">
        <v>430</v>
      </c>
      <c r="B401" t="s">
        <v>21</v>
      </c>
      <c r="C401" t="s">
        <v>22</v>
      </c>
      <c r="D401" t="s">
        <v>17</v>
      </c>
      <c r="E401" t="s">
        <v>38</v>
      </c>
      <c r="F401" s="3">
        <v>41.401499999999999</v>
      </c>
      <c r="G401">
        <v>6</v>
      </c>
      <c r="H401" s="3">
        <f t="shared" si="37"/>
        <v>248.40899999999999</v>
      </c>
      <c r="I401" s="1">
        <v>43549</v>
      </c>
      <c r="J401" s="8">
        <v>0.84583333333333333</v>
      </c>
      <c r="K401" s="10" t="str">
        <f t="shared" si="38"/>
        <v>Mar</v>
      </c>
      <c r="L401" s="2" t="str">
        <f t="shared" si="39"/>
        <v>Mon</v>
      </c>
      <c r="M401" t="str">
        <f t="shared" si="40"/>
        <v>8 PM</v>
      </c>
      <c r="N401" t="s">
        <v>28</v>
      </c>
      <c r="O401" s="3">
        <f t="shared" si="41"/>
        <v>170.8060284</v>
      </c>
      <c r="P401" s="3" t="str" cm="1">
        <f t="array" ref="P401">_xlfn.IFS(E401="Health and beauty", "36.67", E401 = "Electronic accessories", "19.66", E401 = "Home and lifestyle", "50.89", E401 = "Sports and travel", "38.87", E401 = "Food and beverages", "31.24", E401 = "Fashion accessories", "47.82")</f>
        <v>31.24</v>
      </c>
      <c r="Q401" s="3">
        <f t="shared" si="36"/>
        <v>77.602971600000004</v>
      </c>
    </row>
    <row r="402" spans="1:17" x14ac:dyDescent="0.3">
      <c r="A402" t="s">
        <v>431</v>
      </c>
      <c r="B402" t="s">
        <v>21</v>
      </c>
      <c r="C402" t="s">
        <v>22</v>
      </c>
      <c r="D402" t="s">
        <v>26</v>
      </c>
      <c r="E402" t="s">
        <v>27</v>
      </c>
      <c r="F402" s="3">
        <v>48.530999999999999</v>
      </c>
      <c r="G402">
        <v>4</v>
      </c>
      <c r="H402" s="3">
        <f t="shared" si="37"/>
        <v>194.124</v>
      </c>
      <c r="I402" s="1">
        <v>43536</v>
      </c>
      <c r="J402" s="8">
        <v>0.83611111111111114</v>
      </c>
      <c r="K402" s="10" t="str">
        <f t="shared" si="38"/>
        <v>Mar</v>
      </c>
      <c r="L402" s="2" t="str">
        <f t="shared" si="39"/>
        <v>Tue</v>
      </c>
      <c r="M402" t="str">
        <f t="shared" si="40"/>
        <v>8 PM</v>
      </c>
      <c r="N402" t="s">
        <v>28</v>
      </c>
      <c r="O402" s="3">
        <f t="shared" si="41"/>
        <v>95.334296399999999</v>
      </c>
      <c r="P402" s="3" t="str" cm="1">
        <f t="array" ref="P402">_xlfn.IFS(E402="Health and beauty", "36.67", E402 = "Electronic accessories", "19.66", E402 = "Home and lifestyle", "50.89", E402 = "Sports and travel", "38.87", E402 = "Food and beverages", "31.24", E402 = "Fashion accessories", "47.82")</f>
        <v>50.89</v>
      </c>
      <c r="Q402" s="3">
        <f t="shared" si="36"/>
        <v>98.789703599999996</v>
      </c>
    </row>
    <row r="403" spans="1:17" x14ac:dyDescent="0.3">
      <c r="A403" t="s">
        <v>432</v>
      </c>
      <c r="B403" t="s">
        <v>21</v>
      </c>
      <c r="C403" t="s">
        <v>16</v>
      </c>
      <c r="D403" t="s">
        <v>26</v>
      </c>
      <c r="E403" t="s">
        <v>27</v>
      </c>
      <c r="F403" s="3">
        <v>14.679</v>
      </c>
      <c r="G403">
        <v>1</v>
      </c>
      <c r="H403" s="3">
        <f t="shared" si="37"/>
        <v>14.679</v>
      </c>
      <c r="I403" s="1">
        <v>43500</v>
      </c>
      <c r="J403" s="8">
        <v>0.56805555555555554</v>
      </c>
      <c r="K403" s="10" t="str">
        <f t="shared" si="38"/>
        <v>Feb</v>
      </c>
      <c r="L403" s="2" t="str">
        <f t="shared" si="39"/>
        <v>Mon</v>
      </c>
      <c r="M403" t="str">
        <f t="shared" si="40"/>
        <v>1 PM</v>
      </c>
      <c r="N403" t="s">
        <v>19</v>
      </c>
      <c r="O403" s="3">
        <f t="shared" si="41"/>
        <v>7.2088568999999998</v>
      </c>
      <c r="P403" s="3" t="str" cm="1">
        <f t="array" ref="P403">_xlfn.IFS(E403="Health and beauty", "36.67", E403 = "Electronic accessories", "19.66", E403 = "Home and lifestyle", "50.89", E403 = "Sports and travel", "38.87", E403 = "Food and beverages", "31.24", E403 = "Fashion accessories", "47.82")</f>
        <v>50.89</v>
      </c>
      <c r="Q403" s="3">
        <f t="shared" si="36"/>
        <v>7.4701431000000005</v>
      </c>
    </row>
    <row r="404" spans="1:17" x14ac:dyDescent="0.3">
      <c r="A404" t="s">
        <v>433</v>
      </c>
      <c r="B404" t="s">
        <v>37</v>
      </c>
      <c r="C404" t="s">
        <v>22</v>
      </c>
      <c r="D404" t="s">
        <v>17</v>
      </c>
      <c r="E404" t="s">
        <v>40</v>
      </c>
      <c r="F404" s="3">
        <v>41.737499999999997</v>
      </c>
      <c r="G404">
        <v>5</v>
      </c>
      <c r="H404" s="3">
        <f t="shared" si="37"/>
        <v>208.6875</v>
      </c>
      <c r="I404" s="1">
        <v>43518</v>
      </c>
      <c r="J404" s="8">
        <v>0.4465277777777778</v>
      </c>
      <c r="K404" s="10" t="str">
        <f t="shared" si="38"/>
        <v>Feb</v>
      </c>
      <c r="L404" s="2" t="str">
        <f t="shared" si="39"/>
        <v>Fri</v>
      </c>
      <c r="M404" t="str">
        <f t="shared" si="40"/>
        <v>10 AM</v>
      </c>
      <c r="N404" t="s">
        <v>19</v>
      </c>
      <c r="O404" s="3">
        <f t="shared" si="41"/>
        <v>108.89313749999999</v>
      </c>
      <c r="P404" s="3" t="str" cm="1">
        <f t="array" ref="P404">_xlfn.IFS(E404="Health and beauty", "36.67", E404 = "Electronic accessories", "19.66", E404 = "Home and lifestyle", "50.89", E404 = "Sports and travel", "38.87", E404 = "Food and beverages", "31.24", E404 = "Fashion accessories", "47.82")</f>
        <v>47.82</v>
      </c>
      <c r="Q404" s="3">
        <f t="shared" si="36"/>
        <v>99.794362500000005</v>
      </c>
    </row>
    <row r="405" spans="1:17" x14ac:dyDescent="0.3">
      <c r="A405" t="s">
        <v>434</v>
      </c>
      <c r="B405" t="s">
        <v>21</v>
      </c>
      <c r="C405" t="s">
        <v>16</v>
      </c>
      <c r="D405" t="s">
        <v>17</v>
      </c>
      <c r="E405" t="s">
        <v>40</v>
      </c>
      <c r="F405" s="3">
        <v>102.67949999999999</v>
      </c>
      <c r="G405">
        <v>7</v>
      </c>
      <c r="H405" s="3">
        <f t="shared" si="37"/>
        <v>718.75649999999996</v>
      </c>
      <c r="I405" s="1">
        <v>43512</v>
      </c>
      <c r="J405" s="8">
        <v>0.72916666666666663</v>
      </c>
      <c r="K405" s="10" t="str">
        <f t="shared" si="38"/>
        <v>Feb</v>
      </c>
      <c r="L405" s="2" t="str">
        <f t="shared" si="39"/>
        <v>Sat</v>
      </c>
      <c r="M405" t="str">
        <f t="shared" si="40"/>
        <v>5 PM</v>
      </c>
      <c r="N405" t="s">
        <v>19</v>
      </c>
      <c r="O405" s="3">
        <f t="shared" si="41"/>
        <v>375.0471417</v>
      </c>
      <c r="P405" s="3" t="str" cm="1">
        <f t="array" ref="P405">_xlfn.IFS(E405="Health and beauty", "36.67", E405 = "Electronic accessories", "19.66", E405 = "Home and lifestyle", "50.89", E405 = "Sports and travel", "38.87", E405 = "Food and beverages", "31.24", E405 = "Fashion accessories", "47.82")</f>
        <v>47.82</v>
      </c>
      <c r="Q405" s="3">
        <f t="shared" si="36"/>
        <v>343.70935829999996</v>
      </c>
    </row>
    <row r="406" spans="1:17" x14ac:dyDescent="0.3">
      <c r="A406" t="s">
        <v>435</v>
      </c>
      <c r="B406" t="s">
        <v>15</v>
      </c>
      <c r="C406" t="s">
        <v>16</v>
      </c>
      <c r="D406" t="s">
        <v>26</v>
      </c>
      <c r="E406" t="s">
        <v>31</v>
      </c>
      <c r="F406" s="3">
        <v>70.623000000000005</v>
      </c>
      <c r="G406">
        <v>5</v>
      </c>
      <c r="H406" s="3">
        <f t="shared" si="37"/>
        <v>353.11500000000001</v>
      </c>
      <c r="I406" s="1">
        <v>43484</v>
      </c>
      <c r="J406" s="8">
        <v>0.64444444444444449</v>
      </c>
      <c r="K406" s="10" t="str">
        <f t="shared" si="38"/>
        <v>Jan</v>
      </c>
      <c r="L406" s="2" t="str">
        <f t="shared" si="39"/>
        <v>Sat</v>
      </c>
      <c r="M406" t="str">
        <f t="shared" si="40"/>
        <v>3 PM</v>
      </c>
      <c r="N406" t="s">
        <v>28</v>
      </c>
      <c r="O406" s="3">
        <f t="shared" si="41"/>
        <v>215.85919950000002</v>
      </c>
      <c r="P406" s="3" t="str" cm="1">
        <f t="array" ref="P406">_xlfn.IFS(E406="Health and beauty", "36.67", E406 = "Electronic accessories", "19.66", E406 = "Home and lifestyle", "50.89", E406 = "Sports and travel", "38.87", E406 = "Food and beverages", "31.24", E406 = "Fashion accessories", "47.82")</f>
        <v>38.87</v>
      </c>
      <c r="Q406" s="3">
        <f t="shared" si="36"/>
        <v>137.25580049999999</v>
      </c>
    </row>
    <row r="407" spans="1:17" x14ac:dyDescent="0.3">
      <c r="A407" t="s">
        <v>436</v>
      </c>
      <c r="B407" t="s">
        <v>15</v>
      </c>
      <c r="C407" t="s">
        <v>22</v>
      </c>
      <c r="D407" t="s">
        <v>26</v>
      </c>
      <c r="E407" t="s">
        <v>38</v>
      </c>
      <c r="F407" s="3">
        <v>14.479499999999998</v>
      </c>
      <c r="G407">
        <v>6</v>
      </c>
      <c r="H407" s="3">
        <f t="shared" si="37"/>
        <v>86.876999999999981</v>
      </c>
      <c r="I407" s="1">
        <v>43476</v>
      </c>
      <c r="J407" s="8">
        <v>0.79652777777777783</v>
      </c>
      <c r="K407" s="10" t="str">
        <f t="shared" si="38"/>
        <v>Jan</v>
      </c>
      <c r="L407" s="2" t="str">
        <f t="shared" si="39"/>
        <v>Fri</v>
      </c>
      <c r="M407" t="str">
        <f t="shared" si="40"/>
        <v>7 PM</v>
      </c>
      <c r="N407" t="s">
        <v>28</v>
      </c>
      <c r="O407" s="3">
        <f t="shared" si="41"/>
        <v>59.736625199999985</v>
      </c>
      <c r="P407" s="3" t="str" cm="1">
        <f t="array" ref="P407">_xlfn.IFS(E407="Health and beauty", "36.67", E407 = "Electronic accessories", "19.66", E407 = "Home and lifestyle", "50.89", E407 = "Sports and travel", "38.87", E407 = "Food and beverages", "31.24", E407 = "Fashion accessories", "47.82")</f>
        <v>31.24</v>
      </c>
      <c r="Q407" s="3">
        <f t="shared" si="36"/>
        <v>27.140374799999996</v>
      </c>
    </row>
    <row r="408" spans="1:17" x14ac:dyDescent="0.3">
      <c r="A408" t="s">
        <v>437</v>
      </c>
      <c r="B408" t="s">
        <v>37</v>
      </c>
      <c r="C408" t="s">
        <v>16</v>
      </c>
      <c r="D408" t="s">
        <v>17</v>
      </c>
      <c r="E408" t="s">
        <v>40</v>
      </c>
      <c r="F408" s="3">
        <v>72.145499999999998</v>
      </c>
      <c r="G408">
        <v>4</v>
      </c>
      <c r="H408" s="3">
        <f t="shared" si="37"/>
        <v>288.58199999999999</v>
      </c>
      <c r="I408" s="1">
        <v>43469</v>
      </c>
      <c r="J408" s="8">
        <v>0.79236111111111107</v>
      </c>
      <c r="K408" s="10" t="str">
        <f t="shared" si="38"/>
        <v>Jan</v>
      </c>
      <c r="L408" s="2" t="str">
        <f t="shared" si="39"/>
        <v>Fri</v>
      </c>
      <c r="M408" t="str">
        <f t="shared" si="40"/>
        <v>7 PM</v>
      </c>
      <c r="N408" t="s">
        <v>24</v>
      </c>
      <c r="O408" s="3">
        <f t="shared" si="41"/>
        <v>150.58208759999999</v>
      </c>
      <c r="P408" s="3" t="str" cm="1">
        <f t="array" ref="P408">_xlfn.IFS(E408="Health and beauty", "36.67", E408 = "Electronic accessories", "19.66", E408 = "Home and lifestyle", "50.89", E408 = "Sports and travel", "38.87", E408 = "Food and beverages", "31.24", E408 = "Fashion accessories", "47.82")</f>
        <v>47.82</v>
      </c>
      <c r="Q408" s="3">
        <f t="shared" si="36"/>
        <v>137.9999124</v>
      </c>
    </row>
    <row r="409" spans="1:17" x14ac:dyDescent="0.3">
      <c r="A409" t="s">
        <v>438</v>
      </c>
      <c r="B409" t="s">
        <v>15</v>
      </c>
      <c r="C409" t="s">
        <v>22</v>
      </c>
      <c r="D409" t="s">
        <v>17</v>
      </c>
      <c r="E409" t="s">
        <v>27</v>
      </c>
      <c r="F409" s="3">
        <v>59.356499999999997</v>
      </c>
      <c r="G409">
        <v>5</v>
      </c>
      <c r="H409" s="3">
        <f t="shared" si="37"/>
        <v>296.78249999999997</v>
      </c>
      <c r="I409" s="1">
        <v>43528</v>
      </c>
      <c r="J409" s="8">
        <v>0.82500000000000007</v>
      </c>
      <c r="K409" s="10" t="str">
        <f t="shared" si="38"/>
        <v>Mar</v>
      </c>
      <c r="L409" s="2" t="str">
        <f t="shared" si="39"/>
        <v>Mon</v>
      </c>
      <c r="M409" t="str">
        <f t="shared" si="40"/>
        <v>7 PM</v>
      </c>
      <c r="N409" t="s">
        <v>19</v>
      </c>
      <c r="O409" s="3">
        <f t="shared" si="41"/>
        <v>145.74988574999998</v>
      </c>
      <c r="P409" s="3" t="str" cm="1">
        <f t="array" ref="P409">_xlfn.IFS(E409="Health and beauty", "36.67", E409 = "Electronic accessories", "19.66", E409 = "Home and lifestyle", "50.89", E409 = "Sports and travel", "38.87", E409 = "Food and beverages", "31.24", E409 = "Fashion accessories", "47.82")</f>
        <v>50.89</v>
      </c>
      <c r="Q409" s="3">
        <f t="shared" si="36"/>
        <v>151.03261424999999</v>
      </c>
    </row>
    <row r="410" spans="1:17" x14ac:dyDescent="0.3">
      <c r="A410" t="s">
        <v>439</v>
      </c>
      <c r="B410" t="s">
        <v>21</v>
      </c>
      <c r="C410" t="s">
        <v>22</v>
      </c>
      <c r="D410" t="s">
        <v>17</v>
      </c>
      <c r="E410" t="s">
        <v>40</v>
      </c>
      <c r="F410" s="3">
        <v>25.011000000000003</v>
      </c>
      <c r="G410">
        <v>5</v>
      </c>
      <c r="H410" s="3">
        <f t="shared" si="37"/>
        <v>125.05500000000001</v>
      </c>
      <c r="I410" s="1">
        <v>43493</v>
      </c>
      <c r="J410" s="8">
        <v>0.80833333333333324</v>
      </c>
      <c r="K410" s="10" t="str">
        <f t="shared" si="38"/>
        <v>Jan</v>
      </c>
      <c r="L410" s="2" t="str">
        <f t="shared" si="39"/>
        <v>Mon</v>
      </c>
      <c r="M410" t="str">
        <f t="shared" si="40"/>
        <v>7 PM</v>
      </c>
      <c r="N410" t="s">
        <v>19</v>
      </c>
      <c r="O410" s="3">
        <f t="shared" si="41"/>
        <v>65.253699000000012</v>
      </c>
      <c r="P410" s="3" t="str" cm="1">
        <f t="array" ref="P410">_xlfn.IFS(E410="Health and beauty", "36.67", E410 = "Electronic accessories", "19.66", E410 = "Home and lifestyle", "50.89", E410 = "Sports and travel", "38.87", E410 = "Food and beverages", "31.24", E410 = "Fashion accessories", "47.82")</f>
        <v>47.82</v>
      </c>
      <c r="Q410" s="3">
        <f t="shared" si="36"/>
        <v>59.801301000000002</v>
      </c>
    </row>
    <row r="411" spans="1:17" x14ac:dyDescent="0.3">
      <c r="A411" t="s">
        <v>440</v>
      </c>
      <c r="B411" t="s">
        <v>37</v>
      </c>
      <c r="C411" t="s">
        <v>22</v>
      </c>
      <c r="D411" t="s">
        <v>17</v>
      </c>
      <c r="E411" t="s">
        <v>18</v>
      </c>
      <c r="F411" s="3">
        <v>35.920499999999997</v>
      </c>
      <c r="G411">
        <v>10</v>
      </c>
      <c r="H411" s="3">
        <f t="shared" si="37"/>
        <v>359.20499999999998</v>
      </c>
      <c r="I411" s="1">
        <v>43467</v>
      </c>
      <c r="J411" s="8">
        <v>0.54166666666666663</v>
      </c>
      <c r="K411" s="10" t="str">
        <f t="shared" si="38"/>
        <v>Jan</v>
      </c>
      <c r="L411" s="2" t="str">
        <f t="shared" si="39"/>
        <v>Wed</v>
      </c>
      <c r="M411" t="str">
        <f t="shared" si="40"/>
        <v>1 PM</v>
      </c>
      <c r="N411" t="s">
        <v>24</v>
      </c>
      <c r="O411" s="3">
        <f t="shared" si="41"/>
        <v>227.48452649999999</v>
      </c>
      <c r="P411" s="3" t="str" cm="1">
        <f t="array" ref="P411">_xlfn.IFS(E411="Health and beauty", "36.67", E411 = "Electronic accessories", "19.66", E411 = "Home and lifestyle", "50.89", E411 = "Sports and travel", "38.87", E411 = "Food and beverages", "31.24", E411 = "Fashion accessories", "47.82")</f>
        <v>36.67</v>
      </c>
      <c r="Q411" s="3">
        <f t="shared" si="36"/>
        <v>131.7204735</v>
      </c>
    </row>
    <row r="412" spans="1:17" x14ac:dyDescent="0.3">
      <c r="A412" t="s">
        <v>441</v>
      </c>
      <c r="B412" t="s">
        <v>37</v>
      </c>
      <c r="C412" t="s">
        <v>22</v>
      </c>
      <c r="D412" t="s">
        <v>26</v>
      </c>
      <c r="E412" t="s">
        <v>31</v>
      </c>
      <c r="F412" s="3">
        <v>22.9635</v>
      </c>
      <c r="G412">
        <v>2</v>
      </c>
      <c r="H412" s="3">
        <f t="shared" si="37"/>
        <v>45.927</v>
      </c>
      <c r="I412" s="1">
        <v>43490</v>
      </c>
      <c r="J412" s="8">
        <v>0.60347222222222219</v>
      </c>
      <c r="K412" s="10" t="str">
        <f t="shared" si="38"/>
        <v>Jan</v>
      </c>
      <c r="L412" s="2" t="str">
        <f t="shared" si="39"/>
        <v>Fri</v>
      </c>
      <c r="M412" t="str">
        <f t="shared" si="40"/>
        <v>2 PM</v>
      </c>
      <c r="N412" t="s">
        <v>19</v>
      </c>
      <c r="O412" s="3">
        <f t="shared" si="41"/>
        <v>28.075175099999999</v>
      </c>
      <c r="P412" s="3" t="str" cm="1">
        <f t="array" ref="P412">_xlfn.IFS(E412="Health and beauty", "36.67", E412 = "Electronic accessories", "19.66", E412 = "Home and lifestyle", "50.89", E412 = "Sports and travel", "38.87", E412 = "Food and beverages", "31.24", E412 = "Fashion accessories", "47.82")</f>
        <v>38.87</v>
      </c>
      <c r="Q412" s="3">
        <f t="shared" si="36"/>
        <v>17.8518249</v>
      </c>
    </row>
    <row r="413" spans="1:17" x14ac:dyDescent="0.3">
      <c r="A413" t="s">
        <v>442</v>
      </c>
      <c r="B413" t="s">
        <v>15</v>
      </c>
      <c r="C413" t="s">
        <v>16</v>
      </c>
      <c r="D413" t="s">
        <v>26</v>
      </c>
      <c r="E413" t="s">
        <v>18</v>
      </c>
      <c r="F413" s="3">
        <v>22.0185</v>
      </c>
      <c r="G413">
        <v>6</v>
      </c>
      <c r="H413" s="3">
        <f t="shared" si="37"/>
        <v>132.11099999999999</v>
      </c>
      <c r="I413" s="1">
        <v>43469</v>
      </c>
      <c r="J413" s="8">
        <v>0.55625000000000002</v>
      </c>
      <c r="K413" s="10" t="str">
        <f t="shared" si="38"/>
        <v>Jan</v>
      </c>
      <c r="L413" s="2" t="str">
        <f t="shared" si="39"/>
        <v>Fri</v>
      </c>
      <c r="M413" t="str">
        <f t="shared" si="40"/>
        <v>1 PM</v>
      </c>
      <c r="N413" t="s">
        <v>24</v>
      </c>
      <c r="O413" s="3">
        <f t="shared" si="41"/>
        <v>83.665896299999986</v>
      </c>
      <c r="P413" s="3" t="str" cm="1">
        <f t="array" ref="P413">_xlfn.IFS(E413="Health and beauty", "36.67", E413 = "Electronic accessories", "19.66", E413 = "Home and lifestyle", "50.89", E413 = "Sports and travel", "38.87", E413 = "Food and beverages", "31.24", E413 = "Fashion accessories", "47.82")</f>
        <v>36.67</v>
      </c>
      <c r="Q413" s="3">
        <f t="shared" si="36"/>
        <v>48.445103699999997</v>
      </c>
    </row>
    <row r="414" spans="1:17" x14ac:dyDescent="0.3">
      <c r="A414" t="s">
        <v>443</v>
      </c>
      <c r="B414" t="s">
        <v>15</v>
      </c>
      <c r="C414" t="s">
        <v>22</v>
      </c>
      <c r="D414" t="s">
        <v>26</v>
      </c>
      <c r="E414" t="s">
        <v>31</v>
      </c>
      <c r="F414" s="3">
        <v>27.132000000000001</v>
      </c>
      <c r="G414">
        <v>4</v>
      </c>
      <c r="H414" s="3">
        <f t="shared" si="37"/>
        <v>108.52800000000001</v>
      </c>
      <c r="I414" s="1">
        <v>43534</v>
      </c>
      <c r="J414" s="8">
        <v>0.78819444444444453</v>
      </c>
      <c r="K414" s="10" t="str">
        <f t="shared" si="38"/>
        <v>Mar</v>
      </c>
      <c r="L414" s="2" t="str">
        <f t="shared" si="39"/>
        <v>Sun</v>
      </c>
      <c r="M414" t="str">
        <f t="shared" si="40"/>
        <v>6 PM</v>
      </c>
      <c r="N414" t="s">
        <v>19</v>
      </c>
      <c r="O414" s="3">
        <f t="shared" si="41"/>
        <v>66.343166400000001</v>
      </c>
      <c r="P414" s="3" t="str" cm="1">
        <f t="array" ref="P414">_xlfn.IFS(E414="Health and beauty", "36.67", E414 = "Electronic accessories", "19.66", E414 = "Home and lifestyle", "50.89", E414 = "Sports and travel", "38.87", E414 = "Food and beverages", "31.24", E414 = "Fashion accessories", "47.82")</f>
        <v>38.87</v>
      </c>
      <c r="Q414" s="3">
        <f t="shared" si="36"/>
        <v>42.184833600000005</v>
      </c>
    </row>
    <row r="415" spans="1:17" x14ac:dyDescent="0.3">
      <c r="A415" t="s">
        <v>444</v>
      </c>
      <c r="B415" t="s">
        <v>15</v>
      </c>
      <c r="C415" t="s">
        <v>22</v>
      </c>
      <c r="D415" t="s">
        <v>26</v>
      </c>
      <c r="E415" t="s">
        <v>27</v>
      </c>
      <c r="F415" s="3">
        <v>53.476500000000001</v>
      </c>
      <c r="G415">
        <v>9</v>
      </c>
      <c r="H415" s="3">
        <f t="shared" si="37"/>
        <v>481.2885</v>
      </c>
      <c r="I415" s="1">
        <v>43546</v>
      </c>
      <c r="J415" s="8">
        <v>0.81666666666666676</v>
      </c>
      <c r="K415" s="10" t="str">
        <f t="shared" si="38"/>
        <v>Mar</v>
      </c>
      <c r="L415" s="2" t="str">
        <f t="shared" si="39"/>
        <v>Fri</v>
      </c>
      <c r="M415" t="str">
        <f t="shared" si="40"/>
        <v>7 PM</v>
      </c>
      <c r="N415" t="s">
        <v>19</v>
      </c>
      <c r="O415" s="3">
        <f t="shared" si="41"/>
        <v>236.36078234999999</v>
      </c>
      <c r="P415" s="3" t="str" cm="1">
        <f t="array" ref="P415">_xlfn.IFS(E415="Health and beauty", "36.67", E415 = "Electronic accessories", "19.66", E415 = "Home and lifestyle", "50.89", E415 = "Sports and travel", "38.87", E415 = "Food and beverages", "31.24", E415 = "Fashion accessories", "47.82")</f>
        <v>50.89</v>
      </c>
      <c r="Q415" s="3">
        <f t="shared" si="36"/>
        <v>244.92771765000001</v>
      </c>
    </row>
    <row r="416" spans="1:17" x14ac:dyDescent="0.3">
      <c r="A416" t="s">
        <v>445</v>
      </c>
      <c r="B416" t="s">
        <v>37</v>
      </c>
      <c r="C416" t="s">
        <v>22</v>
      </c>
      <c r="D416" t="s">
        <v>26</v>
      </c>
      <c r="E416" t="s">
        <v>18</v>
      </c>
      <c r="F416" s="3">
        <v>100.91549999999999</v>
      </c>
      <c r="G416">
        <v>1</v>
      </c>
      <c r="H416" s="3">
        <f t="shared" si="37"/>
        <v>100.91549999999999</v>
      </c>
      <c r="I416" s="1">
        <v>43490</v>
      </c>
      <c r="J416" s="8">
        <v>0.68611111111111101</v>
      </c>
      <c r="K416" s="10" t="str">
        <f t="shared" si="38"/>
        <v>Jan</v>
      </c>
      <c r="L416" s="2" t="str">
        <f t="shared" si="39"/>
        <v>Fri</v>
      </c>
      <c r="M416" t="str">
        <f t="shared" si="40"/>
        <v>4 PM</v>
      </c>
      <c r="N416" t="s">
        <v>19</v>
      </c>
      <c r="O416" s="3">
        <f t="shared" si="41"/>
        <v>63.909786149999995</v>
      </c>
      <c r="P416" s="3" t="str" cm="1">
        <f t="array" ref="P416">_xlfn.IFS(E416="Health and beauty", "36.67", E416 = "Electronic accessories", "19.66", E416 = "Home and lifestyle", "50.89", E416 = "Sports and travel", "38.87", E416 = "Food and beverages", "31.24", E416 = "Fashion accessories", "47.82")</f>
        <v>36.67</v>
      </c>
      <c r="Q416" s="3">
        <f t="shared" si="36"/>
        <v>37.005713849999999</v>
      </c>
    </row>
    <row r="417" spans="1:17" x14ac:dyDescent="0.3">
      <c r="A417" t="s">
        <v>446</v>
      </c>
      <c r="B417" t="s">
        <v>21</v>
      </c>
      <c r="C417" t="s">
        <v>22</v>
      </c>
      <c r="D417" t="s">
        <v>17</v>
      </c>
      <c r="E417" t="s">
        <v>27</v>
      </c>
      <c r="F417" s="3">
        <v>47.649000000000001</v>
      </c>
      <c r="G417">
        <v>4</v>
      </c>
      <c r="H417" s="3">
        <f t="shared" si="37"/>
        <v>190.596</v>
      </c>
      <c r="I417" s="1">
        <v>43473</v>
      </c>
      <c r="J417" s="8">
        <v>0.57500000000000007</v>
      </c>
      <c r="K417" s="10" t="str">
        <f t="shared" si="38"/>
        <v>Jan</v>
      </c>
      <c r="L417" s="2" t="str">
        <f t="shared" si="39"/>
        <v>Tue</v>
      </c>
      <c r="M417" t="str">
        <f t="shared" si="40"/>
        <v>1 PM</v>
      </c>
      <c r="N417" t="s">
        <v>28</v>
      </c>
      <c r="O417" s="3">
        <f t="shared" si="41"/>
        <v>93.601695599999999</v>
      </c>
      <c r="P417" s="3" t="str" cm="1">
        <f t="array" ref="P417">_xlfn.IFS(E417="Health and beauty", "36.67", E417 = "Electronic accessories", "19.66", E417 = "Home and lifestyle", "50.89", E417 = "Sports and travel", "38.87", E417 = "Food and beverages", "31.24", E417 = "Fashion accessories", "47.82")</f>
        <v>50.89</v>
      </c>
      <c r="Q417" s="3">
        <f t="shared" si="36"/>
        <v>96.994304400000004</v>
      </c>
    </row>
    <row r="418" spans="1:17" x14ac:dyDescent="0.3">
      <c r="A418" t="s">
        <v>447</v>
      </c>
      <c r="B418" t="s">
        <v>21</v>
      </c>
      <c r="C418" t="s">
        <v>16</v>
      </c>
      <c r="D418" t="s">
        <v>17</v>
      </c>
      <c r="E418" t="s">
        <v>18</v>
      </c>
      <c r="F418" s="3">
        <v>85.585499999999996</v>
      </c>
      <c r="G418">
        <v>1</v>
      </c>
      <c r="H418" s="3">
        <f t="shared" si="37"/>
        <v>85.585499999999996</v>
      </c>
      <c r="I418" s="1">
        <v>43487</v>
      </c>
      <c r="J418" s="8">
        <v>0.45624999999999999</v>
      </c>
      <c r="K418" s="10" t="str">
        <f t="shared" si="38"/>
        <v>Jan</v>
      </c>
      <c r="L418" s="2" t="str">
        <f t="shared" si="39"/>
        <v>Tue</v>
      </c>
      <c r="M418" t="str">
        <f t="shared" si="40"/>
        <v>10 AM</v>
      </c>
      <c r="N418" t="s">
        <v>19</v>
      </c>
      <c r="O418" s="3">
        <f t="shared" si="41"/>
        <v>54.201297149999995</v>
      </c>
      <c r="P418" s="3" t="str" cm="1">
        <f t="array" ref="P418">_xlfn.IFS(E418="Health and beauty", "36.67", E418 = "Electronic accessories", "19.66", E418 = "Home and lifestyle", "50.89", E418 = "Sports and travel", "38.87", E418 = "Food and beverages", "31.24", E418 = "Fashion accessories", "47.82")</f>
        <v>36.67</v>
      </c>
      <c r="Q418" s="3">
        <f t="shared" si="36"/>
        <v>31.384202850000001</v>
      </c>
    </row>
    <row r="419" spans="1:17" x14ac:dyDescent="0.3">
      <c r="A419" t="s">
        <v>448</v>
      </c>
      <c r="B419" t="s">
        <v>37</v>
      </c>
      <c r="C419" t="s">
        <v>22</v>
      </c>
      <c r="D419" t="s">
        <v>17</v>
      </c>
      <c r="E419" t="s">
        <v>18</v>
      </c>
      <c r="F419" s="3">
        <v>60.081000000000003</v>
      </c>
      <c r="G419">
        <v>2</v>
      </c>
      <c r="H419" s="3">
        <f t="shared" si="37"/>
        <v>120.16200000000001</v>
      </c>
      <c r="I419" s="1">
        <v>43477</v>
      </c>
      <c r="J419" s="8">
        <v>0.71736111111111101</v>
      </c>
      <c r="K419" s="10" t="str">
        <f t="shared" si="38"/>
        <v>Jan</v>
      </c>
      <c r="L419" s="2" t="str">
        <f t="shared" si="39"/>
        <v>Sat</v>
      </c>
      <c r="M419" t="str">
        <f t="shared" si="40"/>
        <v>5 PM</v>
      </c>
      <c r="N419" t="s">
        <v>19</v>
      </c>
      <c r="O419" s="3">
        <f t="shared" si="41"/>
        <v>76.098594599999998</v>
      </c>
      <c r="P419" s="3" t="str" cm="1">
        <f t="array" ref="P419">_xlfn.IFS(E419="Health and beauty", "36.67", E419 = "Electronic accessories", "19.66", E419 = "Home and lifestyle", "50.89", E419 = "Sports and travel", "38.87", E419 = "Food and beverages", "31.24", E419 = "Fashion accessories", "47.82")</f>
        <v>36.67</v>
      </c>
      <c r="Q419" s="3">
        <f t="shared" si="36"/>
        <v>44.063405400000008</v>
      </c>
    </row>
    <row r="420" spans="1:17" x14ac:dyDescent="0.3">
      <c r="A420" t="s">
        <v>449</v>
      </c>
      <c r="B420" t="s">
        <v>15</v>
      </c>
      <c r="C420" t="s">
        <v>16</v>
      </c>
      <c r="D420" t="s">
        <v>17</v>
      </c>
      <c r="E420" t="s">
        <v>23</v>
      </c>
      <c r="F420" s="3">
        <v>26.480999999999998</v>
      </c>
      <c r="G420">
        <v>8</v>
      </c>
      <c r="H420" s="3">
        <f t="shared" si="37"/>
        <v>211.84799999999998</v>
      </c>
      <c r="I420" s="1">
        <v>43500</v>
      </c>
      <c r="J420" s="8">
        <v>0.43263888888888885</v>
      </c>
      <c r="K420" s="10" t="str">
        <f t="shared" si="38"/>
        <v>Feb</v>
      </c>
      <c r="L420" s="2" t="str">
        <f t="shared" si="39"/>
        <v>Mon</v>
      </c>
      <c r="M420" t="str">
        <f t="shared" si="40"/>
        <v>10 AM</v>
      </c>
      <c r="N420" t="s">
        <v>24</v>
      </c>
      <c r="O420" s="3">
        <f t="shared" si="41"/>
        <v>170.1986832</v>
      </c>
      <c r="P420" s="3" t="str" cm="1">
        <f t="array" ref="P420">_xlfn.IFS(E420="Health and beauty", "36.67", E420 = "Electronic accessories", "19.66", E420 = "Home and lifestyle", "50.89", E420 = "Sports and travel", "38.87", E420 = "Food and beverages", "31.24", E420 = "Fashion accessories", "47.82")</f>
        <v>19.66</v>
      </c>
      <c r="Q420" s="3">
        <f t="shared" si="36"/>
        <v>41.649316799999994</v>
      </c>
    </row>
    <row r="421" spans="1:17" x14ac:dyDescent="0.3">
      <c r="A421" t="s">
        <v>450</v>
      </c>
      <c r="B421" t="s">
        <v>21</v>
      </c>
      <c r="C421" t="s">
        <v>16</v>
      </c>
      <c r="D421" t="s">
        <v>17</v>
      </c>
      <c r="E421" t="s">
        <v>38</v>
      </c>
      <c r="F421" s="3">
        <v>40.53</v>
      </c>
      <c r="G421">
        <v>3</v>
      </c>
      <c r="H421" s="3">
        <f t="shared" si="37"/>
        <v>121.59</v>
      </c>
      <c r="I421" s="1">
        <v>43552</v>
      </c>
      <c r="J421" s="8">
        <v>0.58124999999999993</v>
      </c>
      <c r="K421" s="10" t="str">
        <f t="shared" si="38"/>
        <v>Mar</v>
      </c>
      <c r="L421" s="2" t="str">
        <f t="shared" si="39"/>
        <v>Thu</v>
      </c>
      <c r="M421" t="str">
        <f t="shared" si="40"/>
        <v>1 PM</v>
      </c>
      <c r="N421" t="s">
        <v>19</v>
      </c>
      <c r="O421" s="3">
        <f t="shared" si="41"/>
        <v>83.605283999999997</v>
      </c>
      <c r="P421" s="3" t="str" cm="1">
        <f t="array" ref="P421">_xlfn.IFS(E421="Health and beauty", "36.67", E421 = "Electronic accessories", "19.66", E421 = "Home and lifestyle", "50.89", E421 = "Sports and travel", "38.87", E421 = "Food and beverages", "31.24", E421 = "Fashion accessories", "47.82")</f>
        <v>31.24</v>
      </c>
      <c r="Q421" s="3">
        <f t="shared" si="36"/>
        <v>37.984716000000006</v>
      </c>
    </row>
    <row r="422" spans="1:17" x14ac:dyDescent="0.3">
      <c r="A422" t="s">
        <v>451</v>
      </c>
      <c r="B422" t="s">
        <v>21</v>
      </c>
      <c r="C422" t="s">
        <v>22</v>
      </c>
      <c r="D422" t="s">
        <v>17</v>
      </c>
      <c r="E422" t="s">
        <v>23</v>
      </c>
      <c r="F422" s="3">
        <v>88.252499999999998</v>
      </c>
      <c r="G422">
        <v>3</v>
      </c>
      <c r="H422" s="3">
        <f t="shared" si="37"/>
        <v>264.75749999999999</v>
      </c>
      <c r="I422" s="1">
        <v>43488</v>
      </c>
      <c r="J422" s="8">
        <v>0.56180555555555556</v>
      </c>
      <c r="K422" s="10" t="str">
        <f t="shared" si="38"/>
        <v>Jan</v>
      </c>
      <c r="L422" s="2" t="str">
        <f t="shared" si="39"/>
        <v>Wed</v>
      </c>
      <c r="M422" t="str">
        <f t="shared" si="40"/>
        <v>1 PM</v>
      </c>
      <c r="N422" t="s">
        <v>24</v>
      </c>
      <c r="O422" s="3">
        <f t="shared" si="41"/>
        <v>212.7061755</v>
      </c>
      <c r="P422" s="3" t="str" cm="1">
        <f t="array" ref="P422">_xlfn.IFS(E422="Health and beauty", "36.67", E422 = "Electronic accessories", "19.66", E422 = "Home and lifestyle", "50.89", E422 = "Sports and travel", "38.87", E422 = "Food and beverages", "31.24", E422 = "Fashion accessories", "47.82")</f>
        <v>19.66</v>
      </c>
      <c r="Q422" s="3">
        <f t="shared" si="36"/>
        <v>52.0513245</v>
      </c>
    </row>
    <row r="423" spans="1:17" x14ac:dyDescent="0.3">
      <c r="A423" t="s">
        <v>452</v>
      </c>
      <c r="B423" t="s">
        <v>21</v>
      </c>
      <c r="C423" t="s">
        <v>16</v>
      </c>
      <c r="D423" t="s">
        <v>17</v>
      </c>
      <c r="E423" t="s">
        <v>40</v>
      </c>
      <c r="F423" s="3">
        <v>102.07050000000001</v>
      </c>
      <c r="G423">
        <v>10</v>
      </c>
      <c r="H423" s="3">
        <f t="shared" si="37"/>
        <v>1020.7050000000002</v>
      </c>
      <c r="I423" s="1">
        <v>43504</v>
      </c>
      <c r="J423" s="8">
        <v>0.54166666666666663</v>
      </c>
      <c r="K423" s="10" t="str">
        <f t="shared" si="38"/>
        <v>Feb</v>
      </c>
      <c r="L423" s="2" t="str">
        <f t="shared" si="39"/>
        <v>Fri</v>
      </c>
      <c r="M423" t="str">
        <f t="shared" si="40"/>
        <v>1 PM</v>
      </c>
      <c r="N423" t="s">
        <v>28</v>
      </c>
      <c r="O423" s="3">
        <f t="shared" si="41"/>
        <v>532.60386900000003</v>
      </c>
      <c r="P423" s="3" t="str" cm="1">
        <f t="array" ref="P423">_xlfn.IFS(E423="Health and beauty", "36.67", E423 = "Electronic accessories", "19.66", E423 = "Home and lifestyle", "50.89", E423 = "Sports and travel", "38.87", E423 = "Food and beverages", "31.24", E423 = "Fashion accessories", "47.82")</f>
        <v>47.82</v>
      </c>
      <c r="Q423" s="3">
        <f t="shared" si="36"/>
        <v>488.10113100000007</v>
      </c>
    </row>
    <row r="424" spans="1:17" x14ac:dyDescent="0.3">
      <c r="A424" t="s">
        <v>453</v>
      </c>
      <c r="B424" t="s">
        <v>37</v>
      </c>
      <c r="C424" t="s">
        <v>16</v>
      </c>
      <c r="D424" t="s">
        <v>26</v>
      </c>
      <c r="E424" t="s">
        <v>40</v>
      </c>
      <c r="F424" s="3">
        <v>26.690999999999999</v>
      </c>
      <c r="G424">
        <v>8</v>
      </c>
      <c r="H424" s="3">
        <f t="shared" si="37"/>
        <v>213.52799999999999</v>
      </c>
      <c r="I424" s="1">
        <v>43543</v>
      </c>
      <c r="J424" s="8">
        <v>0.8208333333333333</v>
      </c>
      <c r="K424" s="10" t="str">
        <f t="shared" si="38"/>
        <v>Mar</v>
      </c>
      <c r="L424" s="2" t="str">
        <f t="shared" si="39"/>
        <v>Tue</v>
      </c>
      <c r="M424" t="str">
        <f t="shared" si="40"/>
        <v>7 PM</v>
      </c>
      <c r="N424" t="s">
        <v>28</v>
      </c>
      <c r="O424" s="3">
        <f t="shared" si="41"/>
        <v>111.41891039999999</v>
      </c>
      <c r="P424" s="3" t="str" cm="1">
        <f t="array" ref="P424">_xlfn.IFS(E424="Health and beauty", "36.67", E424 = "Electronic accessories", "19.66", E424 = "Home and lifestyle", "50.89", E424 = "Sports and travel", "38.87", E424 = "Food and beverages", "31.24", E424 = "Fashion accessories", "47.82")</f>
        <v>47.82</v>
      </c>
      <c r="Q424" s="3">
        <f t="shared" si="36"/>
        <v>102.1090896</v>
      </c>
    </row>
    <row r="425" spans="1:17" x14ac:dyDescent="0.3">
      <c r="A425" t="s">
        <v>454</v>
      </c>
      <c r="B425" t="s">
        <v>21</v>
      </c>
      <c r="C425" t="s">
        <v>22</v>
      </c>
      <c r="D425" t="s">
        <v>26</v>
      </c>
      <c r="E425" t="s">
        <v>40</v>
      </c>
      <c r="F425" s="3">
        <v>17.094000000000001</v>
      </c>
      <c r="G425">
        <v>1</v>
      </c>
      <c r="H425" s="3">
        <f t="shared" si="37"/>
        <v>17.094000000000001</v>
      </c>
      <c r="I425" s="1">
        <v>43533</v>
      </c>
      <c r="J425" s="8">
        <v>0.65</v>
      </c>
      <c r="K425" s="10" t="str">
        <f t="shared" si="38"/>
        <v>Mar</v>
      </c>
      <c r="L425" s="2" t="str">
        <f t="shared" si="39"/>
        <v>Sat</v>
      </c>
      <c r="M425" t="str">
        <f t="shared" si="40"/>
        <v>3 PM</v>
      </c>
      <c r="N425" t="s">
        <v>24</v>
      </c>
      <c r="O425" s="3">
        <f t="shared" si="41"/>
        <v>8.9196492000000003</v>
      </c>
      <c r="P425" s="3" t="str" cm="1">
        <f t="array" ref="P425">_xlfn.IFS(E425="Health and beauty", "36.67", E425 = "Electronic accessories", "19.66", E425 = "Home and lifestyle", "50.89", E425 = "Sports and travel", "38.87", E425 = "Food and beverages", "31.24", E425 = "Fashion accessories", "47.82")</f>
        <v>47.82</v>
      </c>
      <c r="Q425" s="3">
        <f t="shared" si="36"/>
        <v>8.1743508000000009</v>
      </c>
    </row>
    <row r="426" spans="1:17" x14ac:dyDescent="0.3">
      <c r="A426" t="s">
        <v>455</v>
      </c>
      <c r="B426" t="s">
        <v>37</v>
      </c>
      <c r="C426" t="s">
        <v>16</v>
      </c>
      <c r="D426" t="s">
        <v>26</v>
      </c>
      <c r="E426" t="s">
        <v>40</v>
      </c>
      <c r="F426" s="3">
        <v>42.640500000000003</v>
      </c>
      <c r="G426">
        <v>9</v>
      </c>
      <c r="H426" s="3">
        <f t="shared" si="37"/>
        <v>383.7645</v>
      </c>
      <c r="I426" s="1">
        <v>43467</v>
      </c>
      <c r="J426" s="8">
        <v>0.56944444444444442</v>
      </c>
      <c r="K426" s="10" t="str">
        <f t="shared" si="38"/>
        <v>Jan</v>
      </c>
      <c r="L426" s="2" t="str">
        <f t="shared" si="39"/>
        <v>Wed</v>
      </c>
      <c r="M426" t="str">
        <f t="shared" si="40"/>
        <v>1 PM</v>
      </c>
      <c r="N426" t="s">
        <v>24</v>
      </c>
      <c r="O426" s="3">
        <f t="shared" si="41"/>
        <v>200.24831609999998</v>
      </c>
      <c r="P426" s="3" t="str" cm="1">
        <f t="array" ref="P426">_xlfn.IFS(E426="Health and beauty", "36.67", E426 = "Electronic accessories", "19.66", E426 = "Home and lifestyle", "50.89", E426 = "Sports and travel", "38.87", E426 = "Food and beverages", "31.24", E426 = "Fashion accessories", "47.82")</f>
        <v>47.82</v>
      </c>
      <c r="Q426" s="3">
        <f t="shared" si="36"/>
        <v>183.51618390000002</v>
      </c>
    </row>
    <row r="427" spans="1:17" x14ac:dyDescent="0.3">
      <c r="A427" t="s">
        <v>456</v>
      </c>
      <c r="B427" t="s">
        <v>15</v>
      </c>
      <c r="C427" t="s">
        <v>16</v>
      </c>
      <c r="D427" t="s">
        <v>26</v>
      </c>
      <c r="E427" t="s">
        <v>18</v>
      </c>
      <c r="F427" s="3">
        <v>55.828500000000005</v>
      </c>
      <c r="G427">
        <v>8</v>
      </c>
      <c r="H427" s="3">
        <f t="shared" si="37"/>
        <v>446.62800000000004</v>
      </c>
      <c r="I427" s="1">
        <v>43486</v>
      </c>
      <c r="J427" s="8">
        <v>0.75069444444444444</v>
      </c>
      <c r="K427" s="10" t="str">
        <f t="shared" si="38"/>
        <v>Jan</v>
      </c>
      <c r="L427" s="2" t="str">
        <f t="shared" si="39"/>
        <v>Mon</v>
      </c>
      <c r="M427" t="str">
        <f t="shared" si="40"/>
        <v>6 PM</v>
      </c>
      <c r="N427" t="s">
        <v>24</v>
      </c>
      <c r="O427" s="3">
        <f t="shared" si="41"/>
        <v>282.84951239999998</v>
      </c>
      <c r="P427" s="3" t="str" cm="1">
        <f t="array" ref="P427">_xlfn.IFS(E427="Health and beauty", "36.67", E427 = "Electronic accessories", "19.66", E427 = "Home and lifestyle", "50.89", E427 = "Sports and travel", "38.87", E427 = "Food and beverages", "31.24", E427 = "Fashion accessories", "47.82")</f>
        <v>36.67</v>
      </c>
      <c r="Q427" s="3">
        <f t="shared" si="36"/>
        <v>163.77848760000003</v>
      </c>
    </row>
    <row r="428" spans="1:17" x14ac:dyDescent="0.3">
      <c r="A428" t="s">
        <v>457</v>
      </c>
      <c r="B428" t="s">
        <v>37</v>
      </c>
      <c r="C428" t="s">
        <v>16</v>
      </c>
      <c r="D428" t="s">
        <v>17</v>
      </c>
      <c r="E428" t="s">
        <v>38</v>
      </c>
      <c r="F428" s="3">
        <v>21.913499999999999</v>
      </c>
      <c r="G428">
        <v>3</v>
      </c>
      <c r="H428" s="3">
        <f t="shared" si="37"/>
        <v>65.740499999999997</v>
      </c>
      <c r="I428" s="1">
        <v>43544</v>
      </c>
      <c r="J428" s="8">
        <v>0.57847222222222217</v>
      </c>
      <c r="K428" s="10" t="str">
        <f t="shared" si="38"/>
        <v>Mar</v>
      </c>
      <c r="L428" s="2" t="str">
        <f t="shared" si="39"/>
        <v>Wed</v>
      </c>
      <c r="M428" t="str">
        <f t="shared" si="40"/>
        <v>1 PM</v>
      </c>
      <c r="N428" t="s">
        <v>28</v>
      </c>
      <c r="O428" s="3">
        <f t="shared" si="41"/>
        <v>45.203167799999996</v>
      </c>
      <c r="P428" s="3" t="str" cm="1">
        <f t="array" ref="P428">_xlfn.IFS(E428="Health and beauty", "36.67", E428 = "Electronic accessories", "19.66", E428 = "Home and lifestyle", "50.89", E428 = "Sports and travel", "38.87", E428 = "Food and beverages", "31.24", E428 = "Fashion accessories", "47.82")</f>
        <v>31.24</v>
      </c>
      <c r="Q428" s="3">
        <f t="shared" si="36"/>
        <v>20.537332200000002</v>
      </c>
    </row>
    <row r="429" spans="1:17" x14ac:dyDescent="0.3">
      <c r="A429" t="s">
        <v>458</v>
      </c>
      <c r="B429" t="s">
        <v>37</v>
      </c>
      <c r="C429" t="s">
        <v>22</v>
      </c>
      <c r="D429" t="s">
        <v>26</v>
      </c>
      <c r="E429" t="s">
        <v>31</v>
      </c>
      <c r="F429" s="3">
        <v>70.633499999999998</v>
      </c>
      <c r="G429">
        <v>5</v>
      </c>
      <c r="H429" s="3">
        <f t="shared" si="37"/>
        <v>353.16750000000002</v>
      </c>
      <c r="I429" s="1">
        <v>43523</v>
      </c>
      <c r="J429" s="8">
        <v>0.7270833333333333</v>
      </c>
      <c r="K429" s="10" t="str">
        <f t="shared" si="38"/>
        <v>Feb</v>
      </c>
      <c r="L429" s="2" t="str">
        <f t="shared" si="39"/>
        <v>Wed</v>
      </c>
      <c r="M429" t="str">
        <f t="shared" si="40"/>
        <v>5 PM</v>
      </c>
      <c r="N429" t="s">
        <v>24</v>
      </c>
      <c r="O429" s="3">
        <f t="shared" si="41"/>
        <v>215.89129275000002</v>
      </c>
      <c r="P429" s="3" t="str" cm="1">
        <f t="array" ref="P429">_xlfn.IFS(E429="Health and beauty", "36.67", E429 = "Electronic accessories", "19.66", E429 = "Home and lifestyle", "50.89", E429 = "Sports and travel", "38.87", E429 = "Food and beverages", "31.24", E429 = "Fashion accessories", "47.82")</f>
        <v>38.87</v>
      </c>
      <c r="Q429" s="3">
        <f t="shared" si="36"/>
        <v>137.27620725</v>
      </c>
    </row>
    <row r="430" spans="1:17" x14ac:dyDescent="0.3">
      <c r="A430" t="s">
        <v>459</v>
      </c>
      <c r="B430" t="s">
        <v>15</v>
      </c>
      <c r="C430" t="s">
        <v>16</v>
      </c>
      <c r="D430" t="s">
        <v>17</v>
      </c>
      <c r="E430" t="s">
        <v>27</v>
      </c>
      <c r="F430" s="3">
        <v>95.182500000000005</v>
      </c>
      <c r="G430">
        <v>11</v>
      </c>
      <c r="H430" s="3">
        <f t="shared" si="37"/>
        <v>1047.0075000000002</v>
      </c>
      <c r="I430" s="1">
        <v>43532</v>
      </c>
      <c r="J430" s="8">
        <v>0.45347222222222222</v>
      </c>
      <c r="K430" s="10" t="str">
        <f t="shared" si="38"/>
        <v>Mar</v>
      </c>
      <c r="L430" s="2" t="str">
        <f t="shared" si="39"/>
        <v>Fri</v>
      </c>
      <c r="M430" t="str">
        <f t="shared" si="40"/>
        <v>10 AM</v>
      </c>
      <c r="N430" t="s">
        <v>19</v>
      </c>
      <c r="O430" s="3">
        <f t="shared" si="41"/>
        <v>514.18538325000009</v>
      </c>
      <c r="P430" s="3" t="str" cm="1">
        <f t="array" ref="P430">_xlfn.IFS(E430="Health and beauty", "36.67", E430 = "Electronic accessories", "19.66", E430 = "Home and lifestyle", "50.89", E430 = "Sports and travel", "38.87", E430 = "Food and beverages", "31.24", E430 = "Fashion accessories", "47.82")</f>
        <v>50.89</v>
      </c>
      <c r="Q430" s="3">
        <f t="shared" si="36"/>
        <v>532.82211675000008</v>
      </c>
    </row>
    <row r="431" spans="1:17" x14ac:dyDescent="0.3">
      <c r="A431" t="s">
        <v>460</v>
      </c>
      <c r="B431" t="s">
        <v>37</v>
      </c>
      <c r="C431" t="s">
        <v>22</v>
      </c>
      <c r="D431" t="s">
        <v>26</v>
      </c>
      <c r="E431" t="s">
        <v>40</v>
      </c>
      <c r="F431" s="3">
        <v>72.534000000000006</v>
      </c>
      <c r="G431">
        <v>2</v>
      </c>
      <c r="H431" s="3">
        <f t="shared" si="37"/>
        <v>145.06800000000001</v>
      </c>
      <c r="I431" s="1">
        <v>43496</v>
      </c>
      <c r="J431" s="8">
        <v>0.82500000000000007</v>
      </c>
      <c r="K431" s="10" t="str">
        <f t="shared" si="38"/>
        <v>Jan</v>
      </c>
      <c r="L431" s="2" t="str">
        <f t="shared" si="39"/>
        <v>Thu</v>
      </c>
      <c r="M431" t="str">
        <f t="shared" si="40"/>
        <v>7 PM</v>
      </c>
      <c r="N431" t="s">
        <v>28</v>
      </c>
      <c r="O431" s="3">
        <f t="shared" si="41"/>
        <v>75.696482400000008</v>
      </c>
      <c r="P431" s="3" t="str" cm="1">
        <f t="array" ref="P431">_xlfn.IFS(E431="Health and beauty", "36.67", E431 = "Electronic accessories", "19.66", E431 = "Home and lifestyle", "50.89", E431 = "Sports and travel", "38.87", E431 = "Food and beverages", "31.24", E431 = "Fashion accessories", "47.82")</f>
        <v>47.82</v>
      </c>
      <c r="Q431" s="3">
        <f t="shared" si="36"/>
        <v>69.371517600000004</v>
      </c>
    </row>
    <row r="432" spans="1:17" x14ac:dyDescent="0.3">
      <c r="A432" t="s">
        <v>461</v>
      </c>
      <c r="B432" t="s">
        <v>21</v>
      </c>
      <c r="C432" t="s">
        <v>22</v>
      </c>
      <c r="D432" t="s">
        <v>26</v>
      </c>
      <c r="E432" t="s">
        <v>38</v>
      </c>
      <c r="F432" s="3">
        <v>45.433500000000002</v>
      </c>
      <c r="G432">
        <v>2</v>
      </c>
      <c r="H432" s="3">
        <f t="shared" si="37"/>
        <v>90.867000000000004</v>
      </c>
      <c r="I432" s="1">
        <v>43532</v>
      </c>
      <c r="J432" s="8">
        <v>0.70347222222222217</v>
      </c>
      <c r="K432" s="10" t="str">
        <f t="shared" si="38"/>
        <v>Mar</v>
      </c>
      <c r="L432" s="2" t="str">
        <f t="shared" si="39"/>
        <v>Fri</v>
      </c>
      <c r="M432" t="str">
        <f t="shared" si="40"/>
        <v>4 PM</v>
      </c>
      <c r="N432" t="s">
        <v>19</v>
      </c>
      <c r="O432" s="3">
        <f t="shared" si="41"/>
        <v>62.4801492</v>
      </c>
      <c r="P432" s="3" t="str" cm="1">
        <f t="array" ref="P432">_xlfn.IFS(E432="Health and beauty", "36.67", E432 = "Electronic accessories", "19.66", E432 = "Home and lifestyle", "50.89", E432 = "Sports and travel", "38.87", E432 = "Food and beverages", "31.24", E432 = "Fashion accessories", "47.82")</f>
        <v>31.24</v>
      </c>
      <c r="Q432" s="3">
        <f t="shared" si="36"/>
        <v>28.386850800000001</v>
      </c>
    </row>
    <row r="433" spans="1:17" x14ac:dyDescent="0.3">
      <c r="A433" t="s">
        <v>462</v>
      </c>
      <c r="B433" t="s">
        <v>15</v>
      </c>
      <c r="C433" t="s">
        <v>22</v>
      </c>
      <c r="D433" t="s">
        <v>17</v>
      </c>
      <c r="E433" t="s">
        <v>23</v>
      </c>
      <c r="F433" s="3">
        <v>24.632999999999999</v>
      </c>
      <c r="G433">
        <v>7</v>
      </c>
      <c r="H433" s="3">
        <f t="shared" si="37"/>
        <v>172.43099999999998</v>
      </c>
      <c r="I433" s="1">
        <v>43478</v>
      </c>
      <c r="J433" s="8">
        <v>0.80138888888888893</v>
      </c>
      <c r="K433" s="10" t="str">
        <f t="shared" si="38"/>
        <v>Jan</v>
      </c>
      <c r="L433" s="2" t="str">
        <f t="shared" si="39"/>
        <v>Sun</v>
      </c>
      <c r="M433" t="str">
        <f t="shared" si="40"/>
        <v>7 PM</v>
      </c>
      <c r="N433" t="s">
        <v>19</v>
      </c>
      <c r="O433" s="3">
        <f t="shared" si="41"/>
        <v>138.53106539999999</v>
      </c>
      <c r="P433" s="3" t="str" cm="1">
        <f t="array" ref="P433">_xlfn.IFS(E433="Health and beauty", "36.67", E433 = "Electronic accessories", "19.66", E433 = "Home and lifestyle", "50.89", E433 = "Sports and travel", "38.87", E433 = "Food and beverages", "31.24", E433 = "Fashion accessories", "47.82")</f>
        <v>19.66</v>
      </c>
      <c r="Q433" s="3">
        <f t="shared" si="36"/>
        <v>33.899934599999995</v>
      </c>
    </row>
    <row r="434" spans="1:17" x14ac:dyDescent="0.3">
      <c r="A434" t="s">
        <v>463</v>
      </c>
      <c r="B434" t="s">
        <v>37</v>
      </c>
      <c r="C434" t="s">
        <v>22</v>
      </c>
      <c r="D434" t="s">
        <v>26</v>
      </c>
      <c r="E434" t="s">
        <v>40</v>
      </c>
      <c r="F434" s="3">
        <v>100.31700000000001</v>
      </c>
      <c r="G434">
        <v>7</v>
      </c>
      <c r="H434" s="3">
        <f t="shared" si="37"/>
        <v>702.21900000000005</v>
      </c>
      <c r="I434" s="1">
        <v>43533</v>
      </c>
      <c r="J434" s="8">
        <v>0.60833333333333328</v>
      </c>
      <c r="K434" s="10" t="str">
        <f t="shared" si="38"/>
        <v>Mar</v>
      </c>
      <c r="L434" s="2" t="str">
        <f t="shared" si="39"/>
        <v>Sat</v>
      </c>
      <c r="M434" t="str">
        <f t="shared" si="40"/>
        <v>2 PM</v>
      </c>
      <c r="N434" t="s">
        <v>28</v>
      </c>
      <c r="O434" s="3">
        <f t="shared" si="41"/>
        <v>366.41787420000003</v>
      </c>
      <c r="P434" s="3" t="str" cm="1">
        <f t="array" ref="P434">_xlfn.IFS(E434="Health and beauty", "36.67", E434 = "Electronic accessories", "19.66", E434 = "Home and lifestyle", "50.89", E434 = "Sports and travel", "38.87", E434 = "Food and beverages", "31.24", E434 = "Fashion accessories", "47.82")</f>
        <v>47.82</v>
      </c>
      <c r="Q434" s="3">
        <f t="shared" si="36"/>
        <v>335.80112580000002</v>
      </c>
    </row>
    <row r="435" spans="1:17" x14ac:dyDescent="0.3">
      <c r="A435" t="s">
        <v>464</v>
      </c>
      <c r="B435" t="s">
        <v>37</v>
      </c>
      <c r="C435" t="s">
        <v>22</v>
      </c>
      <c r="D435" t="s">
        <v>17</v>
      </c>
      <c r="E435" t="s">
        <v>40</v>
      </c>
      <c r="F435" s="3">
        <v>49.811999999999998</v>
      </c>
      <c r="G435">
        <v>1</v>
      </c>
      <c r="H435" s="3">
        <f t="shared" si="37"/>
        <v>49.811999999999998</v>
      </c>
      <c r="I435" s="1">
        <v>43518</v>
      </c>
      <c r="J435" s="8">
        <v>0.7631944444444444</v>
      </c>
      <c r="K435" s="10" t="str">
        <f t="shared" si="38"/>
        <v>Feb</v>
      </c>
      <c r="L435" s="2" t="str">
        <f t="shared" si="39"/>
        <v>Fri</v>
      </c>
      <c r="M435" t="str">
        <f t="shared" si="40"/>
        <v>6 PM</v>
      </c>
      <c r="N435" t="s">
        <v>28</v>
      </c>
      <c r="O435" s="3">
        <f t="shared" si="41"/>
        <v>25.991901599999998</v>
      </c>
      <c r="P435" s="3" t="str" cm="1">
        <f t="array" ref="P435">_xlfn.IFS(E435="Health and beauty", "36.67", E435 = "Electronic accessories", "19.66", E435 = "Home and lifestyle", "50.89", E435 = "Sports and travel", "38.87", E435 = "Food and beverages", "31.24", E435 = "Fashion accessories", "47.82")</f>
        <v>47.82</v>
      </c>
      <c r="Q435" s="3">
        <f t="shared" si="36"/>
        <v>23.820098399999999</v>
      </c>
    </row>
    <row r="436" spans="1:17" x14ac:dyDescent="0.3">
      <c r="A436" t="s">
        <v>465</v>
      </c>
      <c r="B436" t="s">
        <v>21</v>
      </c>
      <c r="C436" t="s">
        <v>22</v>
      </c>
      <c r="D436" t="s">
        <v>26</v>
      </c>
      <c r="E436" t="s">
        <v>31</v>
      </c>
      <c r="F436" s="3">
        <v>104.202</v>
      </c>
      <c r="G436">
        <v>9</v>
      </c>
      <c r="H436" s="3">
        <f t="shared" si="37"/>
        <v>937.81799999999998</v>
      </c>
      <c r="I436" s="1">
        <v>43543</v>
      </c>
      <c r="J436" s="8">
        <v>0.79791666666666661</v>
      </c>
      <c r="K436" s="10" t="str">
        <f t="shared" si="38"/>
        <v>Mar</v>
      </c>
      <c r="L436" s="2" t="str">
        <f t="shared" si="39"/>
        <v>Tue</v>
      </c>
      <c r="M436" t="str">
        <f t="shared" si="40"/>
        <v>7 PM</v>
      </c>
      <c r="N436" t="s">
        <v>19</v>
      </c>
      <c r="O436" s="3">
        <f t="shared" si="41"/>
        <v>573.28814340000008</v>
      </c>
      <c r="P436" s="3" t="str" cm="1">
        <f t="array" ref="P436">_xlfn.IFS(E436="Health and beauty", "36.67", E436 = "Electronic accessories", "19.66", E436 = "Home and lifestyle", "50.89", E436 = "Sports and travel", "38.87", E436 = "Food and beverages", "31.24", E436 = "Fashion accessories", "47.82")</f>
        <v>38.87</v>
      </c>
      <c r="Q436" s="3">
        <f t="shared" si="36"/>
        <v>364.52985659999996</v>
      </c>
    </row>
    <row r="437" spans="1:17" x14ac:dyDescent="0.3">
      <c r="A437" t="s">
        <v>466</v>
      </c>
      <c r="B437" t="s">
        <v>21</v>
      </c>
      <c r="C437" t="s">
        <v>16</v>
      </c>
      <c r="D437" t="s">
        <v>26</v>
      </c>
      <c r="E437" t="s">
        <v>31</v>
      </c>
      <c r="F437" s="3">
        <v>87.076499999999996</v>
      </c>
      <c r="G437">
        <v>4</v>
      </c>
      <c r="H437" s="3">
        <f t="shared" si="37"/>
        <v>348.30599999999998</v>
      </c>
      <c r="I437" s="1">
        <v>43485</v>
      </c>
      <c r="J437" s="8">
        <v>0.70208333333333339</v>
      </c>
      <c r="K437" s="10" t="str">
        <f t="shared" si="38"/>
        <v>Jan</v>
      </c>
      <c r="L437" s="2" t="str">
        <f t="shared" si="39"/>
        <v>Sun</v>
      </c>
      <c r="M437" t="str">
        <f t="shared" si="40"/>
        <v>4 PM</v>
      </c>
      <c r="N437" t="s">
        <v>19</v>
      </c>
      <c r="O437" s="3">
        <f t="shared" si="41"/>
        <v>212.9194578</v>
      </c>
      <c r="P437" s="3" t="str" cm="1">
        <f t="array" ref="P437">_xlfn.IFS(E437="Health and beauty", "36.67", E437 = "Electronic accessories", "19.66", E437 = "Home and lifestyle", "50.89", E437 = "Sports and travel", "38.87", E437 = "Food and beverages", "31.24", E437 = "Fashion accessories", "47.82")</f>
        <v>38.87</v>
      </c>
      <c r="Q437" s="3">
        <f t="shared" si="36"/>
        <v>135.38654219999998</v>
      </c>
    </row>
    <row r="438" spans="1:17" x14ac:dyDescent="0.3">
      <c r="A438" t="s">
        <v>467</v>
      </c>
      <c r="B438" t="s">
        <v>15</v>
      </c>
      <c r="C438" t="s">
        <v>22</v>
      </c>
      <c r="D438" t="s">
        <v>26</v>
      </c>
      <c r="E438" t="s">
        <v>27</v>
      </c>
      <c r="F438" s="3">
        <v>35.689500000000002</v>
      </c>
      <c r="G438">
        <v>7</v>
      </c>
      <c r="H438" s="3">
        <f t="shared" si="37"/>
        <v>249.82650000000001</v>
      </c>
      <c r="I438" s="1">
        <v>43532</v>
      </c>
      <c r="J438" s="8">
        <v>0.65069444444444446</v>
      </c>
      <c r="K438" s="10" t="str">
        <f t="shared" si="38"/>
        <v>Mar</v>
      </c>
      <c r="L438" s="2" t="str">
        <f t="shared" si="39"/>
        <v>Fri</v>
      </c>
      <c r="M438" t="str">
        <f t="shared" si="40"/>
        <v>3 PM</v>
      </c>
      <c r="N438" t="s">
        <v>28</v>
      </c>
      <c r="O438" s="3">
        <f t="shared" si="41"/>
        <v>122.68979415</v>
      </c>
      <c r="P438" s="3" t="str" cm="1">
        <f t="array" ref="P438">_xlfn.IFS(E438="Health and beauty", "36.67", E438 = "Electronic accessories", "19.66", E438 = "Home and lifestyle", "50.89", E438 = "Sports and travel", "38.87", E438 = "Food and beverages", "31.24", E438 = "Fashion accessories", "47.82")</f>
        <v>50.89</v>
      </c>
      <c r="Q438" s="3">
        <f t="shared" si="36"/>
        <v>127.13670585000001</v>
      </c>
    </row>
    <row r="439" spans="1:17" x14ac:dyDescent="0.3">
      <c r="A439" t="s">
        <v>468</v>
      </c>
      <c r="B439" t="s">
        <v>21</v>
      </c>
      <c r="C439" t="s">
        <v>16</v>
      </c>
      <c r="D439" t="s">
        <v>26</v>
      </c>
      <c r="E439" t="s">
        <v>38</v>
      </c>
      <c r="F439" s="3">
        <v>17.891999999999999</v>
      </c>
      <c r="G439">
        <v>4</v>
      </c>
      <c r="H439" s="3">
        <f t="shared" si="37"/>
        <v>71.567999999999998</v>
      </c>
      <c r="I439" s="1">
        <v>43532</v>
      </c>
      <c r="J439" s="8">
        <v>0.84375</v>
      </c>
      <c r="K439" s="10" t="str">
        <f t="shared" si="38"/>
        <v>Mar</v>
      </c>
      <c r="L439" s="2" t="str">
        <f t="shared" si="39"/>
        <v>Fri</v>
      </c>
      <c r="M439" t="str">
        <f t="shared" si="40"/>
        <v>8 PM</v>
      </c>
      <c r="N439" t="s">
        <v>19</v>
      </c>
      <c r="O439" s="3">
        <f t="shared" si="41"/>
        <v>49.210156799999993</v>
      </c>
      <c r="P439" s="3" t="str" cm="1">
        <f t="array" ref="P439">_xlfn.IFS(E439="Health and beauty", "36.67", E439 = "Electronic accessories", "19.66", E439 = "Home and lifestyle", "50.89", E439 = "Sports and travel", "38.87", E439 = "Food and beverages", "31.24", E439 = "Fashion accessories", "47.82")</f>
        <v>31.24</v>
      </c>
      <c r="Q439" s="3">
        <f t="shared" si="36"/>
        <v>22.357843200000001</v>
      </c>
    </row>
    <row r="440" spans="1:17" x14ac:dyDescent="0.3">
      <c r="A440" t="s">
        <v>469</v>
      </c>
      <c r="B440" t="s">
        <v>21</v>
      </c>
      <c r="C440" t="s">
        <v>22</v>
      </c>
      <c r="D440" t="s">
        <v>17</v>
      </c>
      <c r="E440" t="s">
        <v>23</v>
      </c>
      <c r="F440" s="3">
        <v>42.902999999999999</v>
      </c>
      <c r="G440">
        <v>8</v>
      </c>
      <c r="H440" s="3">
        <f t="shared" si="37"/>
        <v>343.22399999999999</v>
      </c>
      <c r="I440" s="1">
        <v>43503</v>
      </c>
      <c r="J440" s="8">
        <v>0.60972222222222217</v>
      </c>
      <c r="K440" s="10" t="str">
        <f t="shared" si="38"/>
        <v>Feb</v>
      </c>
      <c r="L440" s="2" t="str">
        <f t="shared" si="39"/>
        <v>Thu</v>
      </c>
      <c r="M440" t="str">
        <f t="shared" si="40"/>
        <v>2 PM</v>
      </c>
      <c r="N440" t="s">
        <v>28</v>
      </c>
      <c r="O440" s="3">
        <f t="shared" si="41"/>
        <v>275.74616159999999</v>
      </c>
      <c r="P440" s="3" t="str" cm="1">
        <f t="array" ref="P440">_xlfn.IFS(E440="Health and beauty", "36.67", E440 = "Electronic accessories", "19.66", E440 = "Home and lifestyle", "50.89", E440 = "Sports and travel", "38.87", E440 = "Food and beverages", "31.24", E440 = "Fashion accessories", "47.82")</f>
        <v>19.66</v>
      </c>
      <c r="Q440" s="3">
        <f t="shared" si="36"/>
        <v>67.477838399999996</v>
      </c>
    </row>
    <row r="441" spans="1:17" x14ac:dyDescent="0.3">
      <c r="A441" t="s">
        <v>470</v>
      </c>
      <c r="B441" t="s">
        <v>21</v>
      </c>
      <c r="C441" t="s">
        <v>16</v>
      </c>
      <c r="D441" t="s">
        <v>26</v>
      </c>
      <c r="E441" t="s">
        <v>38</v>
      </c>
      <c r="F441" s="3">
        <v>18.312000000000001</v>
      </c>
      <c r="G441">
        <v>5</v>
      </c>
      <c r="H441" s="3">
        <f t="shared" si="37"/>
        <v>91.56</v>
      </c>
      <c r="I441" s="1">
        <v>43480</v>
      </c>
      <c r="J441" s="8">
        <v>0.80902777777777779</v>
      </c>
      <c r="K441" s="10" t="str">
        <f t="shared" si="38"/>
        <v>Jan</v>
      </c>
      <c r="L441" s="2" t="str">
        <f t="shared" si="39"/>
        <v>Tue</v>
      </c>
      <c r="M441" t="str">
        <f t="shared" si="40"/>
        <v>7 PM</v>
      </c>
      <c r="N441" t="s">
        <v>24</v>
      </c>
      <c r="O441" s="3">
        <f t="shared" si="41"/>
        <v>62.956655999999995</v>
      </c>
      <c r="P441" s="3" t="str" cm="1">
        <f t="array" ref="P441">_xlfn.IFS(E441="Health and beauty", "36.67", E441 = "Electronic accessories", "19.66", E441 = "Home and lifestyle", "50.89", E441 = "Sports and travel", "38.87", E441 = "Food and beverages", "31.24", E441 = "Fashion accessories", "47.82")</f>
        <v>31.24</v>
      </c>
      <c r="Q441" s="3">
        <f t="shared" si="36"/>
        <v>28.603344000000003</v>
      </c>
    </row>
    <row r="442" spans="1:17" x14ac:dyDescent="0.3">
      <c r="A442" t="s">
        <v>471</v>
      </c>
      <c r="B442" t="s">
        <v>37</v>
      </c>
      <c r="C442" t="s">
        <v>16</v>
      </c>
      <c r="D442" t="s">
        <v>17</v>
      </c>
      <c r="E442" t="s">
        <v>31</v>
      </c>
      <c r="F442" s="3">
        <v>92.851500000000001</v>
      </c>
      <c r="G442">
        <v>8</v>
      </c>
      <c r="H442" s="3">
        <f t="shared" si="37"/>
        <v>742.81200000000001</v>
      </c>
      <c r="I442" s="1">
        <v>43546</v>
      </c>
      <c r="J442" s="8">
        <v>0.81597222222222221</v>
      </c>
      <c r="K442" s="10" t="str">
        <f t="shared" si="38"/>
        <v>Mar</v>
      </c>
      <c r="L442" s="2" t="str">
        <f t="shared" si="39"/>
        <v>Fri</v>
      </c>
      <c r="M442" t="str">
        <f t="shared" si="40"/>
        <v>7 PM</v>
      </c>
      <c r="N442" t="s">
        <v>28</v>
      </c>
      <c r="O442" s="3">
        <f t="shared" si="41"/>
        <v>454.08097559999999</v>
      </c>
      <c r="P442" s="3" t="str" cm="1">
        <f t="array" ref="P442">_xlfn.IFS(E442="Health and beauty", "36.67", E442 = "Electronic accessories", "19.66", E442 = "Home and lifestyle", "50.89", E442 = "Sports and travel", "38.87", E442 = "Food and beverages", "31.24", E442 = "Fashion accessories", "47.82")</f>
        <v>38.87</v>
      </c>
      <c r="Q442" s="3">
        <f t="shared" si="36"/>
        <v>288.73102440000002</v>
      </c>
    </row>
    <row r="443" spans="1:17" x14ac:dyDescent="0.3">
      <c r="A443" t="s">
        <v>472</v>
      </c>
      <c r="B443" t="s">
        <v>15</v>
      </c>
      <c r="C443" t="s">
        <v>16</v>
      </c>
      <c r="D443" t="s">
        <v>17</v>
      </c>
      <c r="E443" t="s">
        <v>27</v>
      </c>
      <c r="F443" s="3">
        <v>93.670500000000004</v>
      </c>
      <c r="G443">
        <v>10</v>
      </c>
      <c r="H443" s="3">
        <f t="shared" si="37"/>
        <v>936.70500000000004</v>
      </c>
      <c r="I443" s="1">
        <v>43480</v>
      </c>
      <c r="J443" s="8">
        <v>0.65416666666666667</v>
      </c>
      <c r="K443" s="10" t="str">
        <f t="shared" si="38"/>
        <v>Jan</v>
      </c>
      <c r="L443" s="2" t="str">
        <f t="shared" si="39"/>
        <v>Tue</v>
      </c>
      <c r="M443" t="str">
        <f t="shared" si="40"/>
        <v>3 PM</v>
      </c>
      <c r="N443" t="s">
        <v>28</v>
      </c>
      <c r="O443" s="3">
        <f t="shared" si="41"/>
        <v>460.01582550000001</v>
      </c>
      <c r="P443" s="3" t="str" cm="1">
        <f t="array" ref="P443">_xlfn.IFS(E443="Health and beauty", "36.67", E443 = "Electronic accessories", "19.66", E443 = "Home and lifestyle", "50.89", E443 = "Sports and travel", "38.87", E443 = "Food and beverages", "31.24", E443 = "Fashion accessories", "47.82")</f>
        <v>50.89</v>
      </c>
      <c r="Q443" s="3">
        <f t="shared" si="36"/>
        <v>476.68917450000004</v>
      </c>
    </row>
    <row r="444" spans="1:17" x14ac:dyDescent="0.3">
      <c r="A444" t="s">
        <v>473</v>
      </c>
      <c r="B444" t="s">
        <v>21</v>
      </c>
      <c r="C444" t="s">
        <v>22</v>
      </c>
      <c r="D444" t="s">
        <v>26</v>
      </c>
      <c r="E444" t="s">
        <v>40</v>
      </c>
      <c r="F444" s="3">
        <v>13.419</v>
      </c>
      <c r="G444">
        <v>1</v>
      </c>
      <c r="H444" s="3">
        <f t="shared" si="37"/>
        <v>13.419</v>
      </c>
      <c r="I444" s="1">
        <v>43473</v>
      </c>
      <c r="J444" s="8">
        <v>0.59097222222222223</v>
      </c>
      <c r="K444" s="10" t="str">
        <f t="shared" si="38"/>
        <v>Jan</v>
      </c>
      <c r="L444" s="2" t="str">
        <f t="shared" si="39"/>
        <v>Tue</v>
      </c>
      <c r="M444" t="str">
        <f t="shared" si="40"/>
        <v>2 PM</v>
      </c>
      <c r="N444" t="s">
        <v>19</v>
      </c>
      <c r="O444" s="3">
        <f t="shared" si="41"/>
        <v>7.0020341999999998</v>
      </c>
      <c r="P444" s="3" t="str" cm="1">
        <f t="array" ref="P444">_xlfn.IFS(E444="Health and beauty", "36.67", E444 = "Electronic accessories", "19.66", E444 = "Home and lifestyle", "50.89", E444 = "Sports and travel", "38.87", E444 = "Food and beverages", "31.24", E444 = "Fashion accessories", "47.82")</f>
        <v>47.82</v>
      </c>
      <c r="Q444" s="3">
        <f t="shared" si="36"/>
        <v>6.4169658000000007</v>
      </c>
    </row>
    <row r="445" spans="1:17" x14ac:dyDescent="0.3">
      <c r="A445" t="s">
        <v>474</v>
      </c>
      <c r="B445" t="s">
        <v>15</v>
      </c>
      <c r="C445" t="s">
        <v>22</v>
      </c>
      <c r="D445" t="s">
        <v>17</v>
      </c>
      <c r="E445" t="s">
        <v>31</v>
      </c>
      <c r="F445" s="3">
        <v>20.055</v>
      </c>
      <c r="G445">
        <v>8</v>
      </c>
      <c r="H445" s="3">
        <f t="shared" si="37"/>
        <v>160.44</v>
      </c>
      <c r="I445" s="1">
        <v>43480</v>
      </c>
      <c r="J445" s="8">
        <v>0.4465277777777778</v>
      </c>
      <c r="K445" s="10" t="str">
        <f t="shared" si="38"/>
        <v>Jan</v>
      </c>
      <c r="L445" s="2" t="str">
        <f t="shared" si="39"/>
        <v>Tue</v>
      </c>
      <c r="M445" t="str">
        <f t="shared" si="40"/>
        <v>10 AM</v>
      </c>
      <c r="N445" t="s">
        <v>24</v>
      </c>
      <c r="O445" s="3">
        <f t="shared" si="41"/>
        <v>98.076971999999998</v>
      </c>
      <c r="P445" s="3" t="str" cm="1">
        <f t="array" ref="P445">_xlfn.IFS(E445="Health and beauty", "36.67", E445 = "Electronic accessories", "19.66", E445 = "Home and lifestyle", "50.89", E445 = "Sports and travel", "38.87", E445 = "Food and beverages", "31.24", E445 = "Fashion accessories", "47.82")</f>
        <v>38.87</v>
      </c>
      <c r="Q445" s="3">
        <f t="shared" si="36"/>
        <v>62.363028</v>
      </c>
    </row>
    <row r="446" spans="1:17" x14ac:dyDescent="0.3">
      <c r="A446" t="s">
        <v>475</v>
      </c>
      <c r="B446" t="s">
        <v>37</v>
      </c>
      <c r="C446" t="s">
        <v>16</v>
      </c>
      <c r="D446" t="s">
        <v>17</v>
      </c>
      <c r="E446" t="s">
        <v>18</v>
      </c>
      <c r="F446" s="3">
        <v>20.107500000000002</v>
      </c>
      <c r="G446">
        <v>1</v>
      </c>
      <c r="H446" s="3">
        <f t="shared" si="37"/>
        <v>20.107500000000002</v>
      </c>
      <c r="I446" s="1">
        <v>43493</v>
      </c>
      <c r="J446" s="8">
        <v>0.74861111111111101</v>
      </c>
      <c r="K446" s="10" t="str">
        <f t="shared" si="38"/>
        <v>Jan</v>
      </c>
      <c r="L446" s="2" t="str">
        <f t="shared" si="39"/>
        <v>Mon</v>
      </c>
      <c r="M446" t="str">
        <f t="shared" si="40"/>
        <v>5 PM</v>
      </c>
      <c r="N446" t="s">
        <v>28</v>
      </c>
      <c r="O446" s="3">
        <f t="shared" si="41"/>
        <v>12.734079749999999</v>
      </c>
      <c r="P446" s="3" t="str" cm="1">
        <f t="array" ref="P446">_xlfn.IFS(E446="Health and beauty", "36.67", E446 = "Electronic accessories", "19.66", E446 = "Home and lifestyle", "50.89", E446 = "Sports and travel", "38.87", E446 = "Food and beverages", "31.24", E446 = "Fashion accessories", "47.82")</f>
        <v>36.67</v>
      </c>
      <c r="Q446" s="3">
        <f t="shared" si="36"/>
        <v>7.3734202500000015</v>
      </c>
    </row>
    <row r="447" spans="1:17" x14ac:dyDescent="0.3">
      <c r="A447" t="s">
        <v>476</v>
      </c>
      <c r="B447" t="s">
        <v>21</v>
      </c>
      <c r="C447" t="s">
        <v>16</v>
      </c>
      <c r="D447" t="s">
        <v>26</v>
      </c>
      <c r="E447" t="s">
        <v>38</v>
      </c>
      <c r="F447" s="3">
        <v>29.042999999999999</v>
      </c>
      <c r="G447">
        <v>10</v>
      </c>
      <c r="H447" s="3">
        <f t="shared" si="37"/>
        <v>290.43</v>
      </c>
      <c r="I447" s="1">
        <v>43510</v>
      </c>
      <c r="J447" s="8">
        <v>0.47638888888888892</v>
      </c>
      <c r="K447" s="10" t="str">
        <f t="shared" si="38"/>
        <v>Feb</v>
      </c>
      <c r="L447" s="2" t="str">
        <f t="shared" si="39"/>
        <v>Thu</v>
      </c>
      <c r="M447" t="str">
        <f t="shared" si="40"/>
        <v>11 AM</v>
      </c>
      <c r="N447" t="s">
        <v>28</v>
      </c>
      <c r="O447" s="3">
        <f t="shared" si="41"/>
        <v>199.699668</v>
      </c>
      <c r="P447" s="3" t="str" cm="1">
        <f t="array" ref="P447">_xlfn.IFS(E447="Health and beauty", "36.67", E447 = "Electronic accessories", "19.66", E447 = "Home and lifestyle", "50.89", E447 = "Sports and travel", "38.87", E447 = "Food and beverages", "31.24", E447 = "Fashion accessories", "47.82")</f>
        <v>31.24</v>
      </c>
      <c r="Q447" s="3">
        <f t="shared" si="36"/>
        <v>90.730332000000004</v>
      </c>
    </row>
    <row r="448" spans="1:17" x14ac:dyDescent="0.3">
      <c r="A448" t="s">
        <v>477</v>
      </c>
      <c r="B448" t="s">
        <v>21</v>
      </c>
      <c r="C448" t="s">
        <v>22</v>
      </c>
      <c r="D448" t="s">
        <v>26</v>
      </c>
      <c r="E448" t="s">
        <v>40</v>
      </c>
      <c r="F448" s="3">
        <v>48.026999999999994</v>
      </c>
      <c r="G448">
        <v>3</v>
      </c>
      <c r="H448" s="3">
        <f t="shared" si="37"/>
        <v>144.08099999999999</v>
      </c>
      <c r="I448" s="1">
        <v>43534</v>
      </c>
      <c r="J448" s="8">
        <v>0.73472222222222217</v>
      </c>
      <c r="K448" s="10" t="str">
        <f t="shared" si="38"/>
        <v>Mar</v>
      </c>
      <c r="L448" s="2" t="str">
        <f t="shared" si="39"/>
        <v>Sun</v>
      </c>
      <c r="M448" t="str">
        <f t="shared" si="40"/>
        <v>5 PM</v>
      </c>
      <c r="N448" t="s">
        <v>28</v>
      </c>
      <c r="O448" s="3">
        <f t="shared" si="41"/>
        <v>75.181465799999998</v>
      </c>
      <c r="P448" s="3" t="str" cm="1">
        <f t="array" ref="P448">_xlfn.IFS(E448="Health and beauty", "36.67", E448 = "Electronic accessories", "19.66", E448 = "Home and lifestyle", "50.89", E448 = "Sports and travel", "38.87", E448 = "Food and beverages", "31.24", E448 = "Fashion accessories", "47.82")</f>
        <v>47.82</v>
      </c>
      <c r="Q448" s="3">
        <f t="shared" si="36"/>
        <v>68.899534199999991</v>
      </c>
    </row>
    <row r="449" spans="1:17" x14ac:dyDescent="0.3">
      <c r="A449" t="s">
        <v>478</v>
      </c>
      <c r="B449" t="s">
        <v>37</v>
      </c>
      <c r="C449" t="s">
        <v>16</v>
      </c>
      <c r="D449" t="s">
        <v>17</v>
      </c>
      <c r="E449" t="s">
        <v>18</v>
      </c>
      <c r="F449" s="3">
        <v>28.423500000000001</v>
      </c>
      <c r="G449">
        <v>1</v>
      </c>
      <c r="H449" s="3">
        <f t="shared" si="37"/>
        <v>28.423500000000001</v>
      </c>
      <c r="I449" s="1">
        <v>43477</v>
      </c>
      <c r="J449" s="8">
        <v>0.83819444444444446</v>
      </c>
      <c r="K449" s="10" t="str">
        <f t="shared" si="38"/>
        <v>Jan</v>
      </c>
      <c r="L449" s="2" t="str">
        <f t="shared" si="39"/>
        <v>Sat</v>
      </c>
      <c r="M449" t="str">
        <f t="shared" si="40"/>
        <v>8 PM</v>
      </c>
      <c r="N449" t="s">
        <v>28</v>
      </c>
      <c r="O449" s="3">
        <f t="shared" si="41"/>
        <v>18.00060255</v>
      </c>
      <c r="P449" s="3" t="str" cm="1">
        <f t="array" ref="P449">_xlfn.IFS(E449="Health and beauty", "36.67", E449 = "Electronic accessories", "19.66", E449 = "Home and lifestyle", "50.89", E449 = "Sports and travel", "38.87", E449 = "Food and beverages", "31.24", E449 = "Fashion accessories", "47.82")</f>
        <v>36.67</v>
      </c>
      <c r="Q449" s="3">
        <f t="shared" ref="Q449:Q512" si="42">H449*(P449/100)</f>
        <v>10.422897450000001</v>
      </c>
    </row>
    <row r="450" spans="1:17" x14ac:dyDescent="0.3">
      <c r="A450" t="s">
        <v>479</v>
      </c>
      <c r="B450" t="s">
        <v>37</v>
      </c>
      <c r="C450" t="s">
        <v>16</v>
      </c>
      <c r="D450" t="s">
        <v>17</v>
      </c>
      <c r="E450" t="s">
        <v>31</v>
      </c>
      <c r="F450" s="3">
        <v>41.076000000000001</v>
      </c>
      <c r="G450">
        <v>1</v>
      </c>
      <c r="H450" s="3">
        <f t="shared" ref="H450:H513" si="43">F450*G450</f>
        <v>41.076000000000001</v>
      </c>
      <c r="I450" s="1">
        <v>43550</v>
      </c>
      <c r="J450" s="8">
        <v>0.4597222222222222</v>
      </c>
      <c r="K450" s="10" t="str">
        <f t="shared" ref="K450:K513" si="44">TEXT(I450, "mmm")</f>
        <v>Mar</v>
      </c>
      <c r="L450" s="2" t="str">
        <f t="shared" ref="L450:L513" si="45">TEXT(I450,"ddd")</f>
        <v>Tue</v>
      </c>
      <c r="M450" t="str">
        <f t="shared" ref="M450:M513" si="46">TEXT(J450, "h AM/PM")</f>
        <v>11 AM</v>
      </c>
      <c r="N450" t="s">
        <v>28</v>
      </c>
      <c r="O450" s="3">
        <f t="shared" ref="O450:O513" si="47">H450-Q450</f>
        <v>25.109758800000002</v>
      </c>
      <c r="P450" s="3" t="str" cm="1">
        <f t="array" ref="P450">_xlfn.IFS(E450="Health and beauty", "36.67", E450 = "Electronic accessories", "19.66", E450 = "Home and lifestyle", "50.89", E450 = "Sports and travel", "38.87", E450 = "Food and beverages", "31.24", E450 = "Fashion accessories", "47.82")</f>
        <v>38.87</v>
      </c>
      <c r="Q450" s="3">
        <f t="shared" si="42"/>
        <v>15.966241199999999</v>
      </c>
    </row>
    <row r="451" spans="1:17" x14ac:dyDescent="0.3">
      <c r="A451" t="s">
        <v>480</v>
      </c>
      <c r="B451" t="s">
        <v>37</v>
      </c>
      <c r="C451" t="s">
        <v>22</v>
      </c>
      <c r="D451" t="s">
        <v>17</v>
      </c>
      <c r="E451" t="s">
        <v>23</v>
      </c>
      <c r="F451" s="3">
        <v>78.445499999999996</v>
      </c>
      <c r="G451">
        <v>6</v>
      </c>
      <c r="H451" s="3">
        <f t="shared" si="43"/>
        <v>470.673</v>
      </c>
      <c r="I451" s="1">
        <v>43466</v>
      </c>
      <c r="J451" s="8">
        <v>0.79652777777777783</v>
      </c>
      <c r="K451" s="10" t="str">
        <f t="shared" si="44"/>
        <v>Jan</v>
      </c>
      <c r="L451" s="2" t="str">
        <f t="shared" si="45"/>
        <v>Tue</v>
      </c>
      <c r="M451" t="str">
        <f t="shared" si="46"/>
        <v>7 PM</v>
      </c>
      <c r="N451" t="s">
        <v>24</v>
      </c>
      <c r="O451" s="3">
        <f t="shared" si="47"/>
        <v>378.13868819999999</v>
      </c>
      <c r="P451" s="3" t="str" cm="1">
        <f t="array" ref="P451">_xlfn.IFS(E451="Health and beauty", "36.67", E451 = "Electronic accessories", "19.66", E451 = "Home and lifestyle", "50.89", E451 = "Sports and travel", "38.87", E451 = "Food and beverages", "31.24", E451 = "Fashion accessories", "47.82")</f>
        <v>19.66</v>
      </c>
      <c r="Q451" s="3">
        <f t="shared" si="42"/>
        <v>92.534311799999998</v>
      </c>
    </row>
    <row r="452" spans="1:17" x14ac:dyDescent="0.3">
      <c r="A452" t="s">
        <v>481</v>
      </c>
      <c r="B452" t="s">
        <v>37</v>
      </c>
      <c r="C452" t="s">
        <v>22</v>
      </c>
      <c r="D452" t="s">
        <v>26</v>
      </c>
      <c r="E452" t="s">
        <v>23</v>
      </c>
      <c r="F452" s="3">
        <v>23.110500000000002</v>
      </c>
      <c r="G452">
        <v>6</v>
      </c>
      <c r="H452" s="3">
        <f t="shared" si="43"/>
        <v>138.66300000000001</v>
      </c>
      <c r="I452" s="1">
        <v>43467</v>
      </c>
      <c r="J452" s="8">
        <v>0.78472222222222221</v>
      </c>
      <c r="K452" s="10" t="str">
        <f t="shared" si="44"/>
        <v>Jan</v>
      </c>
      <c r="L452" s="2" t="str">
        <f t="shared" si="45"/>
        <v>Wed</v>
      </c>
      <c r="M452" t="str">
        <f t="shared" si="46"/>
        <v>6 PM</v>
      </c>
      <c r="N452" t="s">
        <v>24</v>
      </c>
      <c r="O452" s="3">
        <f t="shared" si="47"/>
        <v>111.4018542</v>
      </c>
      <c r="P452" s="3" t="str" cm="1">
        <f t="array" ref="P452">_xlfn.IFS(E452="Health and beauty", "36.67", E452 = "Electronic accessories", "19.66", E452 = "Home and lifestyle", "50.89", E452 = "Sports and travel", "38.87", E452 = "Food and beverages", "31.24", E452 = "Fashion accessories", "47.82")</f>
        <v>19.66</v>
      </c>
      <c r="Q452" s="3">
        <f t="shared" si="42"/>
        <v>27.261145800000001</v>
      </c>
    </row>
    <row r="453" spans="1:17" x14ac:dyDescent="0.3">
      <c r="A453" t="s">
        <v>482</v>
      </c>
      <c r="B453" t="s">
        <v>15</v>
      </c>
      <c r="C453" t="s">
        <v>22</v>
      </c>
      <c r="D453" t="s">
        <v>17</v>
      </c>
      <c r="E453" t="s">
        <v>38</v>
      </c>
      <c r="F453" s="3">
        <v>66.790499999999994</v>
      </c>
      <c r="G453">
        <v>6</v>
      </c>
      <c r="H453" s="3">
        <f t="shared" si="43"/>
        <v>400.74299999999994</v>
      </c>
      <c r="I453" s="1">
        <v>43540</v>
      </c>
      <c r="J453" s="8">
        <v>0.52986111111111112</v>
      </c>
      <c r="K453" s="10" t="str">
        <f t="shared" si="44"/>
        <v>Mar</v>
      </c>
      <c r="L453" s="2" t="str">
        <f t="shared" si="45"/>
        <v>Sat</v>
      </c>
      <c r="M453" t="str">
        <f t="shared" si="46"/>
        <v>12 PM</v>
      </c>
      <c r="N453" t="s">
        <v>19</v>
      </c>
      <c r="O453" s="3">
        <f t="shared" si="47"/>
        <v>275.55088679999994</v>
      </c>
      <c r="P453" s="3" t="str" cm="1">
        <f t="array" ref="P453">_xlfn.IFS(E453="Health and beauty", "36.67", E453 = "Electronic accessories", "19.66", E453 = "Home and lifestyle", "50.89", E453 = "Sports and travel", "38.87", E453 = "Food and beverages", "31.24", E453 = "Fashion accessories", "47.82")</f>
        <v>31.24</v>
      </c>
      <c r="Q453" s="3">
        <f t="shared" si="42"/>
        <v>125.19211319999998</v>
      </c>
    </row>
    <row r="454" spans="1:17" x14ac:dyDescent="0.3">
      <c r="A454" t="s">
        <v>483</v>
      </c>
      <c r="B454" t="s">
        <v>15</v>
      </c>
      <c r="C454" t="s">
        <v>22</v>
      </c>
      <c r="D454" t="s">
        <v>26</v>
      </c>
      <c r="E454" t="s">
        <v>18</v>
      </c>
      <c r="F454" s="3">
        <v>26.25</v>
      </c>
      <c r="G454">
        <v>2</v>
      </c>
      <c r="H454" s="3">
        <f t="shared" si="43"/>
        <v>52.5</v>
      </c>
      <c r="I454" s="1">
        <v>43527</v>
      </c>
      <c r="J454" s="8">
        <v>0.63124999999999998</v>
      </c>
      <c r="K454" s="10" t="str">
        <f t="shared" si="44"/>
        <v>Mar</v>
      </c>
      <c r="L454" s="2" t="str">
        <f t="shared" si="45"/>
        <v>Sun</v>
      </c>
      <c r="M454" t="str">
        <f t="shared" si="46"/>
        <v>3 PM</v>
      </c>
      <c r="N454" t="s">
        <v>19</v>
      </c>
      <c r="O454" s="3">
        <f t="shared" si="47"/>
        <v>33.248249999999999</v>
      </c>
      <c r="P454" s="3" t="str" cm="1">
        <f t="array" ref="P454">_xlfn.IFS(E454="Health and beauty", "36.67", E454 = "Electronic accessories", "19.66", E454 = "Home and lifestyle", "50.89", E454 = "Sports and travel", "38.87", E454 = "Food and beverages", "31.24", E454 = "Fashion accessories", "47.82")</f>
        <v>36.67</v>
      </c>
      <c r="Q454" s="3">
        <f t="shared" si="42"/>
        <v>19.251750000000001</v>
      </c>
    </row>
    <row r="455" spans="1:17" x14ac:dyDescent="0.3">
      <c r="A455" t="s">
        <v>484</v>
      </c>
      <c r="B455" t="s">
        <v>15</v>
      </c>
      <c r="C455" t="s">
        <v>16</v>
      </c>
      <c r="D455" t="s">
        <v>26</v>
      </c>
      <c r="E455" t="s">
        <v>23</v>
      </c>
      <c r="F455" s="3">
        <v>21.808499999999999</v>
      </c>
      <c r="G455">
        <v>5</v>
      </c>
      <c r="H455" s="3">
        <f t="shared" si="43"/>
        <v>109.04249999999999</v>
      </c>
      <c r="I455" s="1">
        <v>43496</v>
      </c>
      <c r="J455" s="8">
        <v>0.57430555555555551</v>
      </c>
      <c r="K455" s="10" t="str">
        <f t="shared" si="44"/>
        <v>Jan</v>
      </c>
      <c r="L455" s="2" t="str">
        <f t="shared" si="45"/>
        <v>Thu</v>
      </c>
      <c r="M455" t="str">
        <f t="shared" si="46"/>
        <v>1 PM</v>
      </c>
      <c r="N455" t="s">
        <v>24</v>
      </c>
      <c r="O455" s="3">
        <f t="shared" si="47"/>
        <v>87.604744499999995</v>
      </c>
      <c r="P455" s="3" t="str" cm="1">
        <f t="array" ref="P455">_xlfn.IFS(E455="Health and beauty", "36.67", E455 = "Electronic accessories", "19.66", E455 = "Home and lifestyle", "50.89", E455 = "Sports and travel", "38.87", E455 = "Food and beverages", "31.24", E455 = "Fashion accessories", "47.82")</f>
        <v>19.66</v>
      </c>
      <c r="Q455" s="3">
        <f t="shared" si="42"/>
        <v>21.437755499999998</v>
      </c>
    </row>
    <row r="456" spans="1:17" x14ac:dyDescent="0.3">
      <c r="A456" t="s">
        <v>485</v>
      </c>
      <c r="B456" t="s">
        <v>37</v>
      </c>
      <c r="C456" t="s">
        <v>16</v>
      </c>
      <c r="D456" t="s">
        <v>17</v>
      </c>
      <c r="E456" t="s">
        <v>40</v>
      </c>
      <c r="F456" s="3">
        <v>31.038</v>
      </c>
      <c r="G456">
        <v>5</v>
      </c>
      <c r="H456" s="3">
        <f t="shared" si="43"/>
        <v>155.19</v>
      </c>
      <c r="I456" s="1">
        <v>43509</v>
      </c>
      <c r="J456" s="8">
        <v>0.70763888888888893</v>
      </c>
      <c r="K456" s="10" t="str">
        <f t="shared" si="44"/>
        <v>Feb</v>
      </c>
      <c r="L456" s="2" t="str">
        <f t="shared" si="45"/>
        <v>Wed</v>
      </c>
      <c r="M456" t="str">
        <f t="shared" si="46"/>
        <v>4 PM</v>
      </c>
      <c r="N456" t="s">
        <v>24</v>
      </c>
      <c r="O456" s="3">
        <f t="shared" si="47"/>
        <v>80.978141999999991</v>
      </c>
      <c r="P456" s="3" t="str" cm="1">
        <f t="array" ref="P456">_xlfn.IFS(E456="Health and beauty", "36.67", E456 = "Electronic accessories", "19.66", E456 = "Home and lifestyle", "50.89", E456 = "Sports and travel", "38.87", E456 = "Food and beverages", "31.24", E456 = "Fashion accessories", "47.82")</f>
        <v>47.82</v>
      </c>
      <c r="Q456" s="3">
        <f t="shared" si="42"/>
        <v>74.211858000000007</v>
      </c>
    </row>
    <row r="457" spans="1:17" x14ac:dyDescent="0.3">
      <c r="A457" t="s">
        <v>486</v>
      </c>
      <c r="B457" t="s">
        <v>37</v>
      </c>
      <c r="C457" t="s">
        <v>16</v>
      </c>
      <c r="D457" t="s">
        <v>17</v>
      </c>
      <c r="E457" t="s">
        <v>38</v>
      </c>
      <c r="F457" s="3">
        <v>81.27</v>
      </c>
      <c r="G457">
        <v>9</v>
      </c>
      <c r="H457" s="3">
        <f t="shared" si="43"/>
        <v>731.43</v>
      </c>
      <c r="I457" s="1">
        <v>43511</v>
      </c>
      <c r="J457" s="8">
        <v>0.59375</v>
      </c>
      <c r="K457" s="10" t="str">
        <f t="shared" si="44"/>
        <v>Feb</v>
      </c>
      <c r="L457" s="2" t="str">
        <f t="shared" si="45"/>
        <v>Fri</v>
      </c>
      <c r="M457" t="str">
        <f t="shared" si="46"/>
        <v>2 PM</v>
      </c>
      <c r="N457" t="s">
        <v>28</v>
      </c>
      <c r="O457" s="3">
        <f t="shared" si="47"/>
        <v>502.93126799999993</v>
      </c>
      <c r="P457" s="3" t="str" cm="1">
        <f t="array" ref="P457">_xlfn.IFS(E457="Health and beauty", "36.67", E457 = "Electronic accessories", "19.66", E457 = "Home and lifestyle", "50.89", E457 = "Sports and travel", "38.87", E457 = "Food and beverages", "31.24", E457 = "Fashion accessories", "47.82")</f>
        <v>31.24</v>
      </c>
      <c r="Q457" s="3">
        <f t="shared" si="42"/>
        <v>228.49873199999999</v>
      </c>
    </row>
    <row r="458" spans="1:17" x14ac:dyDescent="0.3">
      <c r="A458" t="s">
        <v>487</v>
      </c>
      <c r="B458" t="s">
        <v>37</v>
      </c>
      <c r="C458" t="s">
        <v>22</v>
      </c>
      <c r="D458" t="s">
        <v>26</v>
      </c>
      <c r="E458" t="s">
        <v>23</v>
      </c>
      <c r="F458" s="3">
        <v>83.359499999999997</v>
      </c>
      <c r="G458">
        <v>10</v>
      </c>
      <c r="H458" s="3">
        <f t="shared" si="43"/>
        <v>833.59500000000003</v>
      </c>
      <c r="I458" s="1">
        <v>43503</v>
      </c>
      <c r="J458" s="8">
        <v>0.85</v>
      </c>
      <c r="K458" s="10" t="str">
        <f t="shared" si="44"/>
        <v>Feb</v>
      </c>
      <c r="L458" s="2" t="str">
        <f t="shared" si="45"/>
        <v>Thu</v>
      </c>
      <c r="M458" t="str">
        <f t="shared" si="46"/>
        <v>8 PM</v>
      </c>
      <c r="N458" t="s">
        <v>24</v>
      </c>
      <c r="O458" s="3">
        <f t="shared" si="47"/>
        <v>669.71022300000004</v>
      </c>
      <c r="P458" s="3" t="str" cm="1">
        <f t="array" ref="P458">_xlfn.IFS(E458="Health and beauty", "36.67", E458 = "Electronic accessories", "19.66", E458 = "Home and lifestyle", "50.89", E458 = "Sports and travel", "38.87", E458 = "Food and beverages", "31.24", E458 = "Fashion accessories", "47.82")</f>
        <v>19.66</v>
      </c>
      <c r="Q458" s="3">
        <f t="shared" si="42"/>
        <v>163.88477700000001</v>
      </c>
    </row>
    <row r="459" spans="1:17" x14ac:dyDescent="0.3">
      <c r="A459" t="s">
        <v>488</v>
      </c>
      <c r="B459" t="s">
        <v>21</v>
      </c>
      <c r="C459" t="s">
        <v>16</v>
      </c>
      <c r="D459" t="s">
        <v>17</v>
      </c>
      <c r="E459" t="s">
        <v>23</v>
      </c>
      <c r="F459" s="3">
        <v>48.898499999999999</v>
      </c>
      <c r="G459">
        <v>10</v>
      </c>
      <c r="H459" s="3">
        <f t="shared" si="43"/>
        <v>488.98500000000001</v>
      </c>
      <c r="I459" s="1">
        <v>43492</v>
      </c>
      <c r="J459" s="8">
        <v>0.58194444444444449</v>
      </c>
      <c r="K459" s="10" t="str">
        <f t="shared" si="44"/>
        <v>Jan</v>
      </c>
      <c r="L459" s="2" t="str">
        <f t="shared" si="45"/>
        <v>Sun</v>
      </c>
      <c r="M459" t="str">
        <f t="shared" si="46"/>
        <v>1 PM</v>
      </c>
      <c r="N459" t="s">
        <v>24</v>
      </c>
      <c r="O459" s="3">
        <f t="shared" si="47"/>
        <v>392.850549</v>
      </c>
      <c r="P459" s="3" t="str" cm="1">
        <f t="array" ref="P459">_xlfn.IFS(E459="Health and beauty", "36.67", E459 = "Electronic accessories", "19.66", E459 = "Home and lifestyle", "50.89", E459 = "Sports and travel", "38.87", E459 = "Food and beverages", "31.24", E459 = "Fashion accessories", "47.82")</f>
        <v>19.66</v>
      </c>
      <c r="Q459" s="3">
        <f t="shared" si="42"/>
        <v>96.134450999999999</v>
      </c>
    </row>
    <row r="460" spans="1:17" x14ac:dyDescent="0.3">
      <c r="A460" t="s">
        <v>489</v>
      </c>
      <c r="B460" t="s">
        <v>21</v>
      </c>
      <c r="C460" t="s">
        <v>22</v>
      </c>
      <c r="D460" t="s">
        <v>26</v>
      </c>
      <c r="E460" t="s">
        <v>38</v>
      </c>
      <c r="F460" s="3">
        <v>37.6845</v>
      </c>
      <c r="G460">
        <v>1</v>
      </c>
      <c r="H460" s="3">
        <f t="shared" si="43"/>
        <v>37.6845</v>
      </c>
      <c r="I460" s="1">
        <v>43519</v>
      </c>
      <c r="J460" s="8">
        <v>0.70277777777777783</v>
      </c>
      <c r="K460" s="10" t="str">
        <f t="shared" si="44"/>
        <v>Feb</v>
      </c>
      <c r="L460" s="2" t="str">
        <f t="shared" si="45"/>
        <v>Sat</v>
      </c>
      <c r="M460" t="str">
        <f t="shared" si="46"/>
        <v>4 PM</v>
      </c>
      <c r="N460" t="s">
        <v>28</v>
      </c>
      <c r="O460" s="3">
        <f t="shared" si="47"/>
        <v>25.911862200000002</v>
      </c>
      <c r="P460" s="3" t="str" cm="1">
        <f t="array" ref="P460">_xlfn.IFS(E460="Health and beauty", "36.67", E460 = "Electronic accessories", "19.66", E460 = "Home and lifestyle", "50.89", E460 = "Sports and travel", "38.87", E460 = "Food and beverages", "31.24", E460 = "Fashion accessories", "47.82")</f>
        <v>31.24</v>
      </c>
      <c r="Q460" s="3">
        <f t="shared" si="42"/>
        <v>11.7726378</v>
      </c>
    </row>
    <row r="461" spans="1:17" x14ac:dyDescent="0.3">
      <c r="A461" t="s">
        <v>490</v>
      </c>
      <c r="B461" t="s">
        <v>21</v>
      </c>
      <c r="C461" t="s">
        <v>22</v>
      </c>
      <c r="D461" t="s">
        <v>26</v>
      </c>
      <c r="E461" t="s">
        <v>38</v>
      </c>
      <c r="F461" s="3">
        <v>42.545999999999999</v>
      </c>
      <c r="G461">
        <v>5</v>
      </c>
      <c r="H461" s="3">
        <f t="shared" si="43"/>
        <v>212.73</v>
      </c>
      <c r="I461" s="1">
        <v>43499</v>
      </c>
      <c r="J461" s="8">
        <v>0.6381944444444444</v>
      </c>
      <c r="K461" s="10" t="str">
        <f t="shared" si="44"/>
        <v>Feb</v>
      </c>
      <c r="L461" s="2" t="str">
        <f t="shared" si="45"/>
        <v>Sun</v>
      </c>
      <c r="M461" t="str">
        <f t="shared" si="46"/>
        <v>3 PM</v>
      </c>
      <c r="N461" t="s">
        <v>24</v>
      </c>
      <c r="O461" s="3">
        <f t="shared" si="47"/>
        <v>146.27314799999999</v>
      </c>
      <c r="P461" s="3" t="str" cm="1">
        <f t="array" ref="P461">_xlfn.IFS(E461="Health and beauty", "36.67", E461 = "Electronic accessories", "19.66", E461 = "Home and lifestyle", "50.89", E461 = "Sports and travel", "38.87", E461 = "Food and beverages", "31.24", E461 = "Fashion accessories", "47.82")</f>
        <v>31.24</v>
      </c>
      <c r="Q461" s="3">
        <f t="shared" si="42"/>
        <v>66.456851999999998</v>
      </c>
    </row>
    <row r="462" spans="1:17" x14ac:dyDescent="0.3">
      <c r="A462" t="s">
        <v>491</v>
      </c>
      <c r="B462" t="s">
        <v>37</v>
      </c>
      <c r="C462" t="s">
        <v>16</v>
      </c>
      <c r="D462" t="s">
        <v>17</v>
      </c>
      <c r="E462" t="s">
        <v>38</v>
      </c>
      <c r="F462" s="3">
        <v>76.702500000000001</v>
      </c>
      <c r="G462">
        <v>10</v>
      </c>
      <c r="H462" s="3">
        <f t="shared" si="43"/>
        <v>767.02499999999998</v>
      </c>
      <c r="I462" s="1">
        <v>43527</v>
      </c>
      <c r="J462" s="8">
        <v>0.51736111111111105</v>
      </c>
      <c r="K462" s="10" t="str">
        <f t="shared" si="44"/>
        <v>Mar</v>
      </c>
      <c r="L462" s="2" t="str">
        <f t="shared" si="45"/>
        <v>Sun</v>
      </c>
      <c r="M462" t="str">
        <f t="shared" si="46"/>
        <v>12 PM</v>
      </c>
      <c r="N462" t="s">
        <v>28</v>
      </c>
      <c r="O462" s="3">
        <f t="shared" si="47"/>
        <v>527.40638999999999</v>
      </c>
      <c r="P462" s="3" t="str" cm="1">
        <f t="array" ref="P462">_xlfn.IFS(E462="Health and beauty", "36.67", E462 = "Electronic accessories", "19.66", E462 = "Home and lifestyle", "50.89", E462 = "Sports and travel", "38.87", E462 = "Food and beverages", "31.24", E462 = "Fashion accessories", "47.82")</f>
        <v>31.24</v>
      </c>
      <c r="Q462" s="3">
        <f t="shared" si="42"/>
        <v>239.61860999999999</v>
      </c>
    </row>
    <row r="463" spans="1:17" x14ac:dyDescent="0.3">
      <c r="A463" t="s">
        <v>492</v>
      </c>
      <c r="B463" t="s">
        <v>21</v>
      </c>
      <c r="C463" t="s">
        <v>22</v>
      </c>
      <c r="D463" t="s">
        <v>17</v>
      </c>
      <c r="E463" t="s">
        <v>31</v>
      </c>
      <c r="F463" s="3">
        <v>77.647499999999994</v>
      </c>
      <c r="G463">
        <v>4</v>
      </c>
      <c r="H463" s="3">
        <f t="shared" si="43"/>
        <v>310.58999999999997</v>
      </c>
      <c r="I463" s="1">
        <v>43499</v>
      </c>
      <c r="J463" s="8">
        <v>0.41805555555555557</v>
      </c>
      <c r="K463" s="10" t="str">
        <f t="shared" si="44"/>
        <v>Feb</v>
      </c>
      <c r="L463" s="2" t="str">
        <f t="shared" si="45"/>
        <v>Sun</v>
      </c>
      <c r="M463" t="str">
        <f t="shared" si="46"/>
        <v>10 AM</v>
      </c>
      <c r="N463" t="s">
        <v>24</v>
      </c>
      <c r="O463" s="3">
        <f t="shared" si="47"/>
        <v>189.86366699999999</v>
      </c>
      <c r="P463" s="3" t="str" cm="1">
        <f t="array" ref="P463">_xlfn.IFS(E463="Health and beauty", "36.67", E463 = "Electronic accessories", "19.66", E463 = "Home and lifestyle", "50.89", E463 = "Sports and travel", "38.87", E463 = "Food and beverages", "31.24", E463 = "Fashion accessories", "47.82")</f>
        <v>38.87</v>
      </c>
      <c r="Q463" s="3">
        <f t="shared" si="42"/>
        <v>120.72633299999998</v>
      </c>
    </row>
    <row r="464" spans="1:17" x14ac:dyDescent="0.3">
      <c r="A464" t="s">
        <v>493</v>
      </c>
      <c r="B464" t="s">
        <v>21</v>
      </c>
      <c r="C464" t="s">
        <v>16</v>
      </c>
      <c r="D464" t="s">
        <v>17</v>
      </c>
      <c r="E464" t="s">
        <v>38</v>
      </c>
      <c r="F464" s="3">
        <v>23.751000000000001</v>
      </c>
      <c r="G464">
        <v>1</v>
      </c>
      <c r="H464" s="3">
        <f t="shared" si="43"/>
        <v>23.751000000000001</v>
      </c>
      <c r="I464" s="1">
        <v>43541</v>
      </c>
      <c r="J464" s="8">
        <v>0.79027777777777775</v>
      </c>
      <c r="K464" s="10" t="str">
        <f t="shared" si="44"/>
        <v>Mar</v>
      </c>
      <c r="L464" s="2" t="str">
        <f t="shared" si="45"/>
        <v>Sun</v>
      </c>
      <c r="M464" t="str">
        <f t="shared" si="46"/>
        <v>6 PM</v>
      </c>
      <c r="N464" t="s">
        <v>24</v>
      </c>
      <c r="O464" s="3">
        <f t="shared" si="47"/>
        <v>16.3311876</v>
      </c>
      <c r="P464" s="3" t="str" cm="1">
        <f t="array" ref="P464">_xlfn.IFS(E464="Health and beauty", "36.67", E464 = "Electronic accessories", "19.66", E464 = "Home and lifestyle", "50.89", E464 = "Sports and travel", "38.87", E464 = "Food and beverages", "31.24", E464 = "Fashion accessories", "47.82")</f>
        <v>31.24</v>
      </c>
      <c r="Q464" s="3">
        <f t="shared" si="42"/>
        <v>7.4198124000000005</v>
      </c>
    </row>
    <row r="465" spans="1:17" x14ac:dyDescent="0.3">
      <c r="A465" t="s">
        <v>494</v>
      </c>
      <c r="B465" t="s">
        <v>15</v>
      </c>
      <c r="C465" t="s">
        <v>16</v>
      </c>
      <c r="D465" t="s">
        <v>26</v>
      </c>
      <c r="E465" t="s">
        <v>38</v>
      </c>
      <c r="F465" s="3">
        <v>53.907000000000004</v>
      </c>
      <c r="G465">
        <v>6</v>
      </c>
      <c r="H465" s="3">
        <f t="shared" si="43"/>
        <v>323.44200000000001</v>
      </c>
      <c r="I465" s="1">
        <v>43552</v>
      </c>
      <c r="J465" s="8">
        <v>0.64652777777777781</v>
      </c>
      <c r="K465" s="10" t="str">
        <f t="shared" si="44"/>
        <v>Mar</v>
      </c>
      <c r="L465" s="2" t="str">
        <f t="shared" si="45"/>
        <v>Thu</v>
      </c>
      <c r="M465" t="str">
        <f t="shared" si="46"/>
        <v>3 PM</v>
      </c>
      <c r="N465" t="s">
        <v>28</v>
      </c>
      <c r="O465" s="3">
        <f t="shared" si="47"/>
        <v>222.39871920000002</v>
      </c>
      <c r="P465" s="3" t="str" cm="1">
        <f t="array" ref="P465">_xlfn.IFS(E465="Health and beauty", "36.67", E465 = "Electronic accessories", "19.66", E465 = "Home and lifestyle", "50.89", E465 = "Sports and travel", "38.87", E465 = "Food and beverages", "31.24", E465 = "Fashion accessories", "47.82")</f>
        <v>31.24</v>
      </c>
      <c r="Q465" s="3">
        <f t="shared" si="42"/>
        <v>101.04328080000001</v>
      </c>
    </row>
    <row r="466" spans="1:17" x14ac:dyDescent="0.3">
      <c r="A466" t="s">
        <v>495</v>
      </c>
      <c r="B466" t="s">
        <v>21</v>
      </c>
      <c r="C466" t="s">
        <v>16</v>
      </c>
      <c r="D466" t="s">
        <v>17</v>
      </c>
      <c r="E466" t="s">
        <v>31</v>
      </c>
      <c r="F466" s="3">
        <v>57.277499999999996</v>
      </c>
      <c r="G466">
        <v>10</v>
      </c>
      <c r="H466" s="3">
        <f t="shared" si="43"/>
        <v>572.77499999999998</v>
      </c>
      <c r="I466" s="1">
        <v>43526</v>
      </c>
      <c r="J466" s="8">
        <v>0.47361111111111115</v>
      </c>
      <c r="K466" s="10" t="str">
        <f t="shared" si="44"/>
        <v>Mar</v>
      </c>
      <c r="L466" s="2" t="str">
        <f t="shared" si="45"/>
        <v>Sat</v>
      </c>
      <c r="M466" t="str">
        <f t="shared" si="46"/>
        <v>11 AM</v>
      </c>
      <c r="N466" t="s">
        <v>28</v>
      </c>
      <c r="O466" s="3">
        <f t="shared" si="47"/>
        <v>350.13735750000001</v>
      </c>
      <c r="P466" s="3" t="str" cm="1">
        <f t="array" ref="P466">_xlfn.IFS(E466="Health and beauty", "36.67", E466 = "Electronic accessories", "19.66", E466 = "Home and lifestyle", "50.89", E466 = "Sports and travel", "38.87", E466 = "Food and beverages", "31.24", E466 = "Fashion accessories", "47.82")</f>
        <v>38.87</v>
      </c>
      <c r="Q466" s="3">
        <f t="shared" si="42"/>
        <v>222.6376425</v>
      </c>
    </row>
    <row r="467" spans="1:17" x14ac:dyDescent="0.3">
      <c r="A467" t="s">
        <v>496</v>
      </c>
      <c r="B467" t="s">
        <v>21</v>
      </c>
      <c r="C467" t="s">
        <v>16</v>
      </c>
      <c r="D467" t="s">
        <v>17</v>
      </c>
      <c r="E467" t="s">
        <v>18</v>
      </c>
      <c r="F467" s="3">
        <v>39.0075</v>
      </c>
      <c r="G467">
        <v>7</v>
      </c>
      <c r="H467" s="3">
        <f t="shared" si="43"/>
        <v>273.05250000000001</v>
      </c>
      <c r="I467" s="1">
        <v>43504</v>
      </c>
      <c r="J467" s="8">
        <v>0.54999999999999993</v>
      </c>
      <c r="K467" s="10" t="str">
        <f t="shared" si="44"/>
        <v>Feb</v>
      </c>
      <c r="L467" s="2" t="str">
        <f t="shared" si="45"/>
        <v>Fri</v>
      </c>
      <c r="M467" t="str">
        <f t="shared" si="46"/>
        <v>1 PM</v>
      </c>
      <c r="N467" t="s">
        <v>28</v>
      </c>
      <c r="O467" s="3">
        <f t="shared" si="47"/>
        <v>172.92414825</v>
      </c>
      <c r="P467" s="3" t="str" cm="1">
        <f t="array" ref="P467">_xlfn.IFS(E467="Health and beauty", "36.67", E467 = "Electronic accessories", "19.66", E467 = "Home and lifestyle", "50.89", E467 = "Sports and travel", "38.87", E467 = "Food and beverages", "31.24", E467 = "Fashion accessories", "47.82")</f>
        <v>36.67</v>
      </c>
      <c r="Q467" s="3">
        <f t="shared" si="42"/>
        <v>100.12835175000001</v>
      </c>
    </row>
    <row r="468" spans="1:17" x14ac:dyDescent="0.3">
      <c r="A468" t="s">
        <v>497</v>
      </c>
      <c r="B468" t="s">
        <v>37</v>
      </c>
      <c r="C468" t="s">
        <v>22</v>
      </c>
      <c r="D468" t="s">
        <v>26</v>
      </c>
      <c r="E468" t="s">
        <v>31</v>
      </c>
      <c r="F468" s="3">
        <v>38.871000000000002</v>
      </c>
      <c r="G468">
        <v>6</v>
      </c>
      <c r="H468" s="3">
        <f t="shared" si="43"/>
        <v>233.226</v>
      </c>
      <c r="I468" s="1">
        <v>43546</v>
      </c>
      <c r="J468" s="8">
        <v>0.7729166666666667</v>
      </c>
      <c r="K468" s="10" t="str">
        <f t="shared" si="44"/>
        <v>Mar</v>
      </c>
      <c r="L468" s="2" t="str">
        <f t="shared" si="45"/>
        <v>Fri</v>
      </c>
      <c r="M468" t="str">
        <f t="shared" si="46"/>
        <v>6 PM</v>
      </c>
      <c r="N468" t="s">
        <v>24</v>
      </c>
      <c r="O468" s="3">
        <f t="shared" si="47"/>
        <v>142.57105380000002</v>
      </c>
      <c r="P468" s="3" t="str" cm="1">
        <f t="array" ref="P468">_xlfn.IFS(E468="Health and beauty", "36.67", E468 = "Electronic accessories", "19.66", E468 = "Home and lifestyle", "50.89", E468 = "Sports and travel", "38.87", E468 = "Food and beverages", "31.24", E468 = "Fashion accessories", "47.82")</f>
        <v>38.87</v>
      </c>
      <c r="Q468" s="3">
        <f t="shared" si="42"/>
        <v>90.654946199999998</v>
      </c>
    </row>
    <row r="469" spans="1:17" x14ac:dyDescent="0.3">
      <c r="A469" t="s">
        <v>498</v>
      </c>
      <c r="B469" t="s">
        <v>21</v>
      </c>
      <c r="C469" t="s">
        <v>22</v>
      </c>
      <c r="D469" t="s">
        <v>26</v>
      </c>
      <c r="E469" t="s">
        <v>38</v>
      </c>
      <c r="F469" s="3">
        <v>22.658999999999999</v>
      </c>
      <c r="G469">
        <v>1</v>
      </c>
      <c r="H469" s="3">
        <f t="shared" si="43"/>
        <v>22.658999999999999</v>
      </c>
      <c r="I469" s="1">
        <v>43505</v>
      </c>
      <c r="J469" s="8">
        <v>0.41805555555555557</v>
      </c>
      <c r="K469" s="10" t="str">
        <f t="shared" si="44"/>
        <v>Feb</v>
      </c>
      <c r="L469" s="2" t="str">
        <f t="shared" si="45"/>
        <v>Sat</v>
      </c>
      <c r="M469" t="str">
        <f t="shared" si="46"/>
        <v>10 AM</v>
      </c>
      <c r="N469" t="s">
        <v>19</v>
      </c>
      <c r="O469" s="3">
        <f t="shared" si="47"/>
        <v>15.580328399999999</v>
      </c>
      <c r="P469" s="3" t="str" cm="1">
        <f t="array" ref="P469">_xlfn.IFS(E469="Health and beauty", "36.67", E469 = "Electronic accessories", "19.66", E469 = "Home and lifestyle", "50.89", E469 = "Sports and travel", "38.87", E469 = "Food and beverages", "31.24", E469 = "Fashion accessories", "47.82")</f>
        <v>31.24</v>
      </c>
      <c r="Q469" s="3">
        <f t="shared" si="42"/>
        <v>7.0786715999999998</v>
      </c>
    </row>
    <row r="470" spans="1:17" x14ac:dyDescent="0.3">
      <c r="A470" t="s">
        <v>499</v>
      </c>
      <c r="B470" t="s">
        <v>21</v>
      </c>
      <c r="C470" t="s">
        <v>16</v>
      </c>
      <c r="D470" t="s">
        <v>17</v>
      </c>
      <c r="E470" t="s">
        <v>23</v>
      </c>
      <c r="F470" s="3">
        <v>103.782</v>
      </c>
      <c r="G470">
        <v>1</v>
      </c>
      <c r="H470" s="3">
        <f t="shared" si="43"/>
        <v>103.782</v>
      </c>
      <c r="I470" s="1">
        <v>43511</v>
      </c>
      <c r="J470" s="8">
        <v>0.47291666666666665</v>
      </c>
      <c r="K470" s="10" t="str">
        <f t="shared" si="44"/>
        <v>Feb</v>
      </c>
      <c r="L470" s="2" t="str">
        <f t="shared" si="45"/>
        <v>Fri</v>
      </c>
      <c r="M470" t="str">
        <f t="shared" si="46"/>
        <v>11 AM</v>
      </c>
      <c r="N470" t="s">
        <v>24</v>
      </c>
      <c r="O470" s="3">
        <f t="shared" si="47"/>
        <v>83.378458800000004</v>
      </c>
      <c r="P470" s="3" t="str" cm="1">
        <f t="array" ref="P470">_xlfn.IFS(E470="Health and beauty", "36.67", E470 = "Electronic accessories", "19.66", E470 = "Home and lifestyle", "50.89", E470 = "Sports and travel", "38.87", E470 = "Food and beverages", "31.24", E470 = "Fashion accessories", "47.82")</f>
        <v>19.66</v>
      </c>
      <c r="Q470" s="3">
        <f t="shared" si="42"/>
        <v>20.403541199999999</v>
      </c>
    </row>
    <row r="471" spans="1:17" x14ac:dyDescent="0.3">
      <c r="A471" t="s">
        <v>500</v>
      </c>
      <c r="B471" t="s">
        <v>21</v>
      </c>
      <c r="C471" t="s">
        <v>16</v>
      </c>
      <c r="D471" t="s">
        <v>17</v>
      </c>
      <c r="E471" t="s">
        <v>27</v>
      </c>
      <c r="F471" s="3">
        <v>87.958500000000001</v>
      </c>
      <c r="G471">
        <v>6</v>
      </c>
      <c r="H471" s="3">
        <f t="shared" si="43"/>
        <v>527.75099999999998</v>
      </c>
      <c r="I471" s="1">
        <v>43488</v>
      </c>
      <c r="J471" s="8">
        <v>0.50694444444444442</v>
      </c>
      <c r="K471" s="10" t="str">
        <f t="shared" si="44"/>
        <v>Jan</v>
      </c>
      <c r="L471" s="2" t="str">
        <f t="shared" si="45"/>
        <v>Wed</v>
      </c>
      <c r="M471" t="str">
        <f t="shared" si="46"/>
        <v>12 PM</v>
      </c>
      <c r="N471" t="s">
        <v>19</v>
      </c>
      <c r="O471" s="3">
        <f t="shared" si="47"/>
        <v>259.17851609999997</v>
      </c>
      <c r="P471" s="3" t="str" cm="1">
        <f t="array" ref="P471">_xlfn.IFS(E471="Health and beauty", "36.67", E471 = "Electronic accessories", "19.66", E471 = "Home and lifestyle", "50.89", E471 = "Sports and travel", "38.87", E471 = "Food and beverages", "31.24", E471 = "Fashion accessories", "47.82")</f>
        <v>50.89</v>
      </c>
      <c r="Q471" s="3">
        <f t="shared" si="42"/>
        <v>268.57248390000001</v>
      </c>
    </row>
    <row r="472" spans="1:17" x14ac:dyDescent="0.3">
      <c r="A472" t="s">
        <v>501</v>
      </c>
      <c r="B472" t="s">
        <v>15</v>
      </c>
      <c r="C472" t="s">
        <v>16</v>
      </c>
      <c r="D472" t="s">
        <v>17</v>
      </c>
      <c r="E472" t="s">
        <v>31</v>
      </c>
      <c r="F472" s="3">
        <v>42.052500000000002</v>
      </c>
      <c r="G472">
        <v>5</v>
      </c>
      <c r="H472" s="3">
        <f t="shared" si="43"/>
        <v>210.26250000000002</v>
      </c>
      <c r="I472" s="1">
        <v>43490</v>
      </c>
      <c r="J472" s="8">
        <v>0.4861111111111111</v>
      </c>
      <c r="K472" s="10" t="str">
        <f t="shared" si="44"/>
        <v>Jan</v>
      </c>
      <c r="L472" s="2" t="str">
        <f t="shared" si="45"/>
        <v>Fri</v>
      </c>
      <c r="M472" t="str">
        <f t="shared" si="46"/>
        <v>11 AM</v>
      </c>
      <c r="N472" t="s">
        <v>24</v>
      </c>
      <c r="O472" s="3">
        <f t="shared" si="47"/>
        <v>128.53346625</v>
      </c>
      <c r="P472" s="3" t="str" cm="1">
        <f t="array" ref="P472">_xlfn.IFS(E472="Health and beauty", "36.67", E472 = "Electronic accessories", "19.66", E472 = "Home and lifestyle", "50.89", E472 = "Sports and travel", "38.87", E472 = "Food and beverages", "31.24", E472 = "Fashion accessories", "47.82")</f>
        <v>38.87</v>
      </c>
      <c r="Q472" s="3">
        <f t="shared" si="42"/>
        <v>81.729033749999999</v>
      </c>
    </row>
    <row r="473" spans="1:17" x14ac:dyDescent="0.3">
      <c r="A473" t="s">
        <v>502</v>
      </c>
      <c r="B473" t="s">
        <v>15</v>
      </c>
      <c r="C473" t="s">
        <v>16</v>
      </c>
      <c r="D473" t="s">
        <v>26</v>
      </c>
      <c r="E473" t="s">
        <v>40</v>
      </c>
      <c r="F473" s="3">
        <v>45.286500000000004</v>
      </c>
      <c r="G473">
        <v>11</v>
      </c>
      <c r="H473" s="3">
        <f t="shared" si="43"/>
        <v>498.15150000000006</v>
      </c>
      <c r="I473" s="1">
        <v>43498</v>
      </c>
      <c r="J473" s="8">
        <v>0.7715277777777777</v>
      </c>
      <c r="K473" s="10" t="str">
        <f t="shared" si="44"/>
        <v>Feb</v>
      </c>
      <c r="L473" s="2" t="str">
        <f t="shared" si="45"/>
        <v>Sat</v>
      </c>
      <c r="M473" t="str">
        <f t="shared" si="46"/>
        <v>6 PM</v>
      </c>
      <c r="N473" t="s">
        <v>28</v>
      </c>
      <c r="O473" s="3">
        <f t="shared" si="47"/>
        <v>259.93545270000004</v>
      </c>
      <c r="P473" s="3" t="str" cm="1">
        <f t="array" ref="P473">_xlfn.IFS(E473="Health and beauty", "36.67", E473 = "Electronic accessories", "19.66", E473 = "Home and lifestyle", "50.89", E473 = "Sports and travel", "38.87", E473 = "Food and beverages", "31.24", E473 = "Fashion accessories", "47.82")</f>
        <v>47.82</v>
      </c>
      <c r="Q473" s="3">
        <f t="shared" si="42"/>
        <v>238.21604730000004</v>
      </c>
    </row>
    <row r="474" spans="1:17" x14ac:dyDescent="0.3">
      <c r="A474" t="s">
        <v>503</v>
      </c>
      <c r="B474" t="s">
        <v>37</v>
      </c>
      <c r="C474" t="s">
        <v>16</v>
      </c>
      <c r="D474" t="s">
        <v>26</v>
      </c>
      <c r="E474" t="s">
        <v>18</v>
      </c>
      <c r="F474" s="3">
        <v>76.198499999999996</v>
      </c>
      <c r="G474">
        <v>8</v>
      </c>
      <c r="H474" s="3">
        <f t="shared" si="43"/>
        <v>609.58799999999997</v>
      </c>
      <c r="I474" s="1">
        <v>43554</v>
      </c>
      <c r="J474" s="8">
        <v>0.74861111111111101</v>
      </c>
      <c r="K474" s="10" t="str">
        <f t="shared" si="44"/>
        <v>Mar</v>
      </c>
      <c r="L474" s="2" t="str">
        <f t="shared" si="45"/>
        <v>Sat</v>
      </c>
      <c r="M474" t="str">
        <f t="shared" si="46"/>
        <v>5 PM</v>
      </c>
      <c r="N474" t="s">
        <v>24</v>
      </c>
      <c r="O474" s="3">
        <f t="shared" si="47"/>
        <v>386.05208039999997</v>
      </c>
      <c r="P474" s="3" t="str" cm="1">
        <f t="array" ref="P474">_xlfn.IFS(E474="Health and beauty", "36.67", E474 = "Electronic accessories", "19.66", E474 = "Home and lifestyle", "50.89", E474 = "Sports and travel", "38.87", E474 = "Food and beverages", "31.24", E474 = "Fashion accessories", "47.82")</f>
        <v>36.67</v>
      </c>
      <c r="Q474" s="3">
        <f t="shared" si="42"/>
        <v>223.5359196</v>
      </c>
    </row>
    <row r="475" spans="1:17" x14ac:dyDescent="0.3">
      <c r="A475" t="s">
        <v>504</v>
      </c>
      <c r="B475" t="s">
        <v>15</v>
      </c>
      <c r="C475" t="s">
        <v>16</v>
      </c>
      <c r="D475" t="s">
        <v>17</v>
      </c>
      <c r="E475" t="s">
        <v>23</v>
      </c>
      <c r="F475" s="3">
        <v>67.662000000000006</v>
      </c>
      <c r="G475">
        <v>6</v>
      </c>
      <c r="H475" s="3">
        <f t="shared" si="43"/>
        <v>405.97200000000004</v>
      </c>
      <c r="I475" s="1">
        <v>43554</v>
      </c>
      <c r="J475" s="8">
        <v>0.71111111111111114</v>
      </c>
      <c r="K475" s="10" t="str">
        <f t="shared" si="44"/>
        <v>Mar</v>
      </c>
      <c r="L475" s="2" t="str">
        <f t="shared" si="45"/>
        <v>Sat</v>
      </c>
      <c r="M475" t="str">
        <f t="shared" si="46"/>
        <v>5 PM</v>
      </c>
      <c r="N475" t="s">
        <v>24</v>
      </c>
      <c r="O475" s="3">
        <f t="shared" si="47"/>
        <v>326.15790480000004</v>
      </c>
      <c r="P475" s="3" t="str" cm="1">
        <f t="array" ref="P475">_xlfn.IFS(E475="Health and beauty", "36.67", E475 = "Electronic accessories", "19.66", E475 = "Home and lifestyle", "50.89", E475 = "Sports and travel", "38.87", E475 = "Food and beverages", "31.24", E475 = "Fashion accessories", "47.82")</f>
        <v>19.66</v>
      </c>
      <c r="Q475" s="3">
        <f t="shared" si="42"/>
        <v>79.814095200000011</v>
      </c>
    </row>
    <row r="476" spans="1:17" x14ac:dyDescent="0.3">
      <c r="A476" t="s">
        <v>505</v>
      </c>
      <c r="B476" t="s">
        <v>15</v>
      </c>
      <c r="C476" t="s">
        <v>22</v>
      </c>
      <c r="D476" t="s">
        <v>26</v>
      </c>
      <c r="E476" t="s">
        <v>18</v>
      </c>
      <c r="F476" s="3">
        <v>68.439000000000007</v>
      </c>
      <c r="G476">
        <v>4</v>
      </c>
      <c r="H476" s="3">
        <f t="shared" si="43"/>
        <v>273.75600000000003</v>
      </c>
      <c r="I476" s="1">
        <v>43521</v>
      </c>
      <c r="J476" s="8">
        <v>0.85763888888888884</v>
      </c>
      <c r="K476" s="10" t="str">
        <f t="shared" si="44"/>
        <v>Feb</v>
      </c>
      <c r="L476" s="2" t="str">
        <f t="shared" si="45"/>
        <v>Mon</v>
      </c>
      <c r="M476" t="str">
        <f t="shared" si="46"/>
        <v>8 PM</v>
      </c>
      <c r="N476" t="s">
        <v>28</v>
      </c>
      <c r="O476" s="3">
        <f t="shared" si="47"/>
        <v>173.36967480000001</v>
      </c>
      <c r="P476" s="3" t="str" cm="1">
        <f t="array" ref="P476">_xlfn.IFS(E476="Health and beauty", "36.67", E476 = "Electronic accessories", "19.66", E476 = "Home and lifestyle", "50.89", E476 = "Sports and travel", "38.87", E476 = "Food and beverages", "31.24", E476 = "Fashion accessories", "47.82")</f>
        <v>36.67</v>
      </c>
      <c r="Q476" s="3">
        <f t="shared" si="42"/>
        <v>100.38632520000002</v>
      </c>
    </row>
    <row r="477" spans="1:17" x14ac:dyDescent="0.3">
      <c r="A477" t="s">
        <v>506</v>
      </c>
      <c r="B477" t="s">
        <v>15</v>
      </c>
      <c r="C477" t="s">
        <v>22</v>
      </c>
      <c r="D477" t="s">
        <v>17</v>
      </c>
      <c r="E477" t="s">
        <v>31</v>
      </c>
      <c r="F477" s="3">
        <v>34.923000000000002</v>
      </c>
      <c r="G477">
        <v>6</v>
      </c>
      <c r="H477" s="3">
        <f t="shared" si="43"/>
        <v>209.53800000000001</v>
      </c>
      <c r="I477" s="1">
        <v>43542</v>
      </c>
      <c r="J477" s="8">
        <v>0.67361111111111116</v>
      </c>
      <c r="K477" s="10" t="str">
        <f t="shared" si="44"/>
        <v>Mar</v>
      </c>
      <c r="L477" s="2" t="str">
        <f t="shared" si="45"/>
        <v>Mon</v>
      </c>
      <c r="M477" t="str">
        <f t="shared" si="46"/>
        <v>4 PM</v>
      </c>
      <c r="N477" t="s">
        <v>28</v>
      </c>
      <c r="O477" s="3">
        <f t="shared" si="47"/>
        <v>128.09057940000002</v>
      </c>
      <c r="P477" s="3" t="str" cm="1">
        <f t="array" ref="P477">_xlfn.IFS(E477="Health and beauty", "36.67", E477 = "Electronic accessories", "19.66", E477 = "Home and lifestyle", "50.89", E477 = "Sports and travel", "38.87", E477 = "Food and beverages", "31.24", E477 = "Fashion accessories", "47.82")</f>
        <v>38.87</v>
      </c>
      <c r="Q477" s="3">
        <f t="shared" si="42"/>
        <v>81.447420600000001</v>
      </c>
    </row>
    <row r="478" spans="1:17" x14ac:dyDescent="0.3">
      <c r="A478" t="s">
        <v>507</v>
      </c>
      <c r="B478" t="s">
        <v>21</v>
      </c>
      <c r="C478" t="s">
        <v>22</v>
      </c>
      <c r="D478" t="s">
        <v>26</v>
      </c>
      <c r="E478" t="s">
        <v>23</v>
      </c>
      <c r="F478" s="3">
        <v>88.273499999999999</v>
      </c>
      <c r="G478">
        <v>4</v>
      </c>
      <c r="H478" s="3">
        <f t="shared" si="43"/>
        <v>353.09399999999999</v>
      </c>
      <c r="I478" s="1">
        <v>43531</v>
      </c>
      <c r="J478" s="8">
        <v>0.70416666666666661</v>
      </c>
      <c r="K478" s="10" t="str">
        <f t="shared" si="44"/>
        <v>Mar</v>
      </c>
      <c r="L478" s="2" t="str">
        <f t="shared" si="45"/>
        <v>Thu</v>
      </c>
      <c r="M478" t="str">
        <f t="shared" si="46"/>
        <v>4 PM</v>
      </c>
      <c r="N478" t="s">
        <v>19</v>
      </c>
      <c r="O478" s="3">
        <f t="shared" si="47"/>
        <v>283.67571959999998</v>
      </c>
      <c r="P478" s="3" t="str" cm="1">
        <f t="array" ref="P478">_xlfn.IFS(E478="Health and beauty", "36.67", E478 = "Electronic accessories", "19.66", E478 = "Home and lifestyle", "50.89", E478 = "Sports and travel", "38.87", E478 = "Food and beverages", "31.24", E478 = "Fashion accessories", "47.82")</f>
        <v>19.66</v>
      </c>
      <c r="Q478" s="3">
        <f t="shared" si="42"/>
        <v>69.4182804</v>
      </c>
    </row>
    <row r="479" spans="1:17" x14ac:dyDescent="0.3">
      <c r="A479" t="s">
        <v>508</v>
      </c>
      <c r="B479" t="s">
        <v>37</v>
      </c>
      <c r="C479" t="s">
        <v>22</v>
      </c>
      <c r="D479" t="s">
        <v>26</v>
      </c>
      <c r="E479" t="s">
        <v>31</v>
      </c>
      <c r="F479" s="3">
        <v>36.088499999999996</v>
      </c>
      <c r="G479">
        <v>10</v>
      </c>
      <c r="H479" s="3">
        <f t="shared" si="43"/>
        <v>360.88499999999999</v>
      </c>
      <c r="I479" s="1">
        <v>43540</v>
      </c>
      <c r="J479" s="8">
        <v>0.42430555555555555</v>
      </c>
      <c r="K479" s="10" t="str">
        <f t="shared" si="44"/>
        <v>Mar</v>
      </c>
      <c r="L479" s="2" t="str">
        <f t="shared" si="45"/>
        <v>Sat</v>
      </c>
      <c r="M479" t="str">
        <f t="shared" si="46"/>
        <v>10 AM</v>
      </c>
      <c r="N479" t="s">
        <v>19</v>
      </c>
      <c r="O479" s="3">
        <f t="shared" si="47"/>
        <v>220.60900050000001</v>
      </c>
      <c r="P479" s="3" t="str" cm="1">
        <f t="array" ref="P479">_xlfn.IFS(E479="Health and beauty", "36.67", E479 = "Electronic accessories", "19.66", E479 = "Home and lifestyle", "50.89", E479 = "Sports and travel", "38.87", E479 = "Food and beverages", "31.24", E479 = "Fashion accessories", "47.82")</f>
        <v>38.87</v>
      </c>
      <c r="Q479" s="3">
        <f t="shared" si="42"/>
        <v>140.27599949999998</v>
      </c>
    </row>
    <row r="480" spans="1:17" x14ac:dyDescent="0.3">
      <c r="A480" t="s">
        <v>509</v>
      </c>
      <c r="B480" t="s">
        <v>15</v>
      </c>
      <c r="C480" t="s">
        <v>22</v>
      </c>
      <c r="D480" t="s">
        <v>26</v>
      </c>
      <c r="E480" t="s">
        <v>23</v>
      </c>
      <c r="F480" s="3">
        <v>40.53</v>
      </c>
      <c r="G480">
        <v>2</v>
      </c>
      <c r="H480" s="3">
        <f t="shared" si="43"/>
        <v>81.06</v>
      </c>
      <c r="I480" s="1">
        <v>43494</v>
      </c>
      <c r="J480" s="8">
        <v>0.47638888888888892</v>
      </c>
      <c r="K480" s="10" t="str">
        <f t="shared" si="44"/>
        <v>Jan</v>
      </c>
      <c r="L480" s="2" t="str">
        <f t="shared" si="45"/>
        <v>Tue</v>
      </c>
      <c r="M480" t="str">
        <f t="shared" si="46"/>
        <v>11 AM</v>
      </c>
      <c r="N480" t="s">
        <v>19</v>
      </c>
      <c r="O480" s="3">
        <f t="shared" si="47"/>
        <v>65.123604</v>
      </c>
      <c r="P480" s="3" t="str" cm="1">
        <f t="array" ref="P480">_xlfn.IFS(E480="Health and beauty", "36.67", E480 = "Electronic accessories", "19.66", E480 = "Home and lifestyle", "50.89", E480 = "Sports and travel", "38.87", E480 = "Food and beverages", "31.24", E480 = "Fashion accessories", "47.82")</f>
        <v>19.66</v>
      </c>
      <c r="Q480" s="3">
        <f t="shared" si="42"/>
        <v>15.936396</v>
      </c>
    </row>
    <row r="481" spans="1:17" x14ac:dyDescent="0.3">
      <c r="A481" t="s">
        <v>510</v>
      </c>
      <c r="B481" t="s">
        <v>21</v>
      </c>
      <c r="C481" t="s">
        <v>22</v>
      </c>
      <c r="D481" t="s">
        <v>26</v>
      </c>
      <c r="E481" t="s">
        <v>38</v>
      </c>
      <c r="F481" s="3">
        <v>69.268500000000003</v>
      </c>
      <c r="G481">
        <v>8</v>
      </c>
      <c r="H481" s="3">
        <f t="shared" si="43"/>
        <v>554.14800000000002</v>
      </c>
      <c r="I481" s="1">
        <v>43498</v>
      </c>
      <c r="J481" s="8">
        <v>0.8534722222222223</v>
      </c>
      <c r="K481" s="10" t="str">
        <f t="shared" si="44"/>
        <v>Feb</v>
      </c>
      <c r="L481" s="2" t="str">
        <f t="shared" si="45"/>
        <v>Sat</v>
      </c>
      <c r="M481" t="str">
        <f t="shared" si="46"/>
        <v>8 PM</v>
      </c>
      <c r="N481" t="s">
        <v>24</v>
      </c>
      <c r="O481" s="3">
        <f t="shared" si="47"/>
        <v>381.03216480000003</v>
      </c>
      <c r="P481" s="3" t="str" cm="1">
        <f t="array" ref="P481">_xlfn.IFS(E481="Health and beauty", "36.67", E481 = "Electronic accessories", "19.66", E481 = "Home and lifestyle", "50.89", E481 = "Sports and travel", "38.87", E481 = "Food and beverages", "31.24", E481 = "Fashion accessories", "47.82")</f>
        <v>31.24</v>
      </c>
      <c r="Q481" s="3">
        <f t="shared" si="42"/>
        <v>173.11583520000002</v>
      </c>
    </row>
    <row r="482" spans="1:17" x14ac:dyDescent="0.3">
      <c r="A482" t="s">
        <v>511</v>
      </c>
      <c r="B482" t="s">
        <v>21</v>
      </c>
      <c r="C482" t="s">
        <v>22</v>
      </c>
      <c r="D482" t="s">
        <v>17</v>
      </c>
      <c r="E482" t="s">
        <v>23</v>
      </c>
      <c r="F482" s="3">
        <v>34.44</v>
      </c>
      <c r="G482">
        <v>10</v>
      </c>
      <c r="H482" s="3">
        <f t="shared" si="43"/>
        <v>344.4</v>
      </c>
      <c r="I482" s="1">
        <v>43511</v>
      </c>
      <c r="J482" s="8">
        <v>0.5083333333333333</v>
      </c>
      <c r="K482" s="10" t="str">
        <f t="shared" si="44"/>
        <v>Feb</v>
      </c>
      <c r="L482" s="2" t="str">
        <f t="shared" si="45"/>
        <v>Fri</v>
      </c>
      <c r="M482" t="str">
        <f t="shared" si="46"/>
        <v>12 PM</v>
      </c>
      <c r="N482" t="s">
        <v>24</v>
      </c>
      <c r="O482" s="3">
        <f t="shared" si="47"/>
        <v>276.69096000000002</v>
      </c>
      <c r="P482" s="3" t="str" cm="1">
        <f t="array" ref="P482">_xlfn.IFS(E482="Health and beauty", "36.67", E482 = "Electronic accessories", "19.66", E482 = "Home and lifestyle", "50.89", E482 = "Sports and travel", "38.87", E482 = "Food and beverages", "31.24", E482 = "Fashion accessories", "47.82")</f>
        <v>19.66</v>
      </c>
      <c r="Q482" s="3">
        <f t="shared" si="42"/>
        <v>67.709039999999987</v>
      </c>
    </row>
    <row r="483" spans="1:17" x14ac:dyDescent="0.3">
      <c r="A483" t="s">
        <v>512</v>
      </c>
      <c r="B483" t="s">
        <v>15</v>
      </c>
      <c r="C483" t="s">
        <v>22</v>
      </c>
      <c r="D483" t="s">
        <v>26</v>
      </c>
      <c r="E483" t="s">
        <v>31</v>
      </c>
      <c r="F483" s="3">
        <v>38.997</v>
      </c>
      <c r="G483">
        <v>6</v>
      </c>
      <c r="H483" s="3">
        <f t="shared" si="43"/>
        <v>233.982</v>
      </c>
      <c r="I483" s="1">
        <v>43473</v>
      </c>
      <c r="J483" s="8">
        <v>0.54513888888888895</v>
      </c>
      <c r="K483" s="10" t="str">
        <f t="shared" si="44"/>
        <v>Jan</v>
      </c>
      <c r="L483" s="2" t="str">
        <f t="shared" si="45"/>
        <v>Tue</v>
      </c>
      <c r="M483" t="str">
        <f t="shared" si="46"/>
        <v>1 PM</v>
      </c>
      <c r="N483" t="s">
        <v>19</v>
      </c>
      <c r="O483" s="3">
        <f t="shared" si="47"/>
        <v>143.0331966</v>
      </c>
      <c r="P483" s="3" t="str" cm="1">
        <f t="array" ref="P483">_xlfn.IFS(E483="Health and beauty", "36.67", E483 = "Electronic accessories", "19.66", E483 = "Home and lifestyle", "50.89", E483 = "Sports and travel", "38.87", E483 = "Food and beverages", "31.24", E483 = "Fashion accessories", "47.82")</f>
        <v>38.87</v>
      </c>
      <c r="Q483" s="3">
        <f t="shared" si="42"/>
        <v>90.948803400000003</v>
      </c>
    </row>
    <row r="484" spans="1:17" x14ac:dyDescent="0.3">
      <c r="A484" t="s">
        <v>513</v>
      </c>
      <c r="B484" t="s">
        <v>37</v>
      </c>
      <c r="C484" t="s">
        <v>16</v>
      </c>
      <c r="D484" t="s">
        <v>26</v>
      </c>
      <c r="E484" t="s">
        <v>27</v>
      </c>
      <c r="F484" s="3">
        <v>63.399000000000001</v>
      </c>
      <c r="G484">
        <v>10</v>
      </c>
      <c r="H484" s="3">
        <f t="shared" si="43"/>
        <v>633.99</v>
      </c>
      <c r="I484" s="1">
        <v>43508</v>
      </c>
      <c r="J484" s="8">
        <v>0.67986111111111114</v>
      </c>
      <c r="K484" s="10" t="str">
        <f t="shared" si="44"/>
        <v>Feb</v>
      </c>
      <c r="L484" s="2" t="str">
        <f t="shared" si="45"/>
        <v>Tue</v>
      </c>
      <c r="M484" t="str">
        <f t="shared" si="46"/>
        <v>4 PM</v>
      </c>
      <c r="N484" t="s">
        <v>24</v>
      </c>
      <c r="O484" s="3">
        <f t="shared" si="47"/>
        <v>311.35248899999999</v>
      </c>
      <c r="P484" s="3" t="str" cm="1">
        <f t="array" ref="P484">_xlfn.IFS(E484="Health and beauty", "36.67", E484 = "Electronic accessories", "19.66", E484 = "Home and lifestyle", "50.89", E484 = "Sports and travel", "38.87", E484 = "Food and beverages", "31.24", E484 = "Fashion accessories", "47.82")</f>
        <v>50.89</v>
      </c>
      <c r="Q484" s="3">
        <f t="shared" si="42"/>
        <v>322.63751100000002</v>
      </c>
    </row>
    <row r="485" spans="1:17" x14ac:dyDescent="0.3">
      <c r="A485" t="s">
        <v>514</v>
      </c>
      <c r="B485" t="s">
        <v>21</v>
      </c>
      <c r="C485" t="s">
        <v>16</v>
      </c>
      <c r="D485" t="s">
        <v>17</v>
      </c>
      <c r="E485" t="s">
        <v>31</v>
      </c>
      <c r="F485" s="3">
        <v>38.829000000000001</v>
      </c>
      <c r="G485">
        <v>10</v>
      </c>
      <c r="H485" s="3">
        <f t="shared" si="43"/>
        <v>388.29</v>
      </c>
      <c r="I485" s="1">
        <v>43466</v>
      </c>
      <c r="J485" s="8">
        <v>0.82500000000000007</v>
      </c>
      <c r="K485" s="10" t="str">
        <f t="shared" si="44"/>
        <v>Jan</v>
      </c>
      <c r="L485" s="2" t="str">
        <f t="shared" si="45"/>
        <v>Tue</v>
      </c>
      <c r="M485" t="str">
        <f t="shared" si="46"/>
        <v>7 PM</v>
      </c>
      <c r="N485" t="s">
        <v>28</v>
      </c>
      <c r="O485" s="3">
        <f t="shared" si="47"/>
        <v>237.36167700000001</v>
      </c>
      <c r="P485" s="3" t="str" cm="1">
        <f t="array" ref="P485">_xlfn.IFS(E485="Health and beauty", "36.67", E485 = "Electronic accessories", "19.66", E485 = "Home and lifestyle", "50.89", E485 = "Sports and travel", "38.87", E485 = "Food and beverages", "31.24", E485 = "Fashion accessories", "47.82")</f>
        <v>38.87</v>
      </c>
      <c r="Q485" s="3">
        <f t="shared" si="42"/>
        <v>150.92832300000001</v>
      </c>
    </row>
    <row r="486" spans="1:17" x14ac:dyDescent="0.3">
      <c r="A486" t="s">
        <v>515</v>
      </c>
      <c r="B486" t="s">
        <v>37</v>
      </c>
      <c r="C486" t="s">
        <v>16</v>
      </c>
      <c r="D486" t="s">
        <v>17</v>
      </c>
      <c r="E486" t="s">
        <v>31</v>
      </c>
      <c r="F486" s="3">
        <v>51.964500000000001</v>
      </c>
      <c r="G486">
        <v>4</v>
      </c>
      <c r="H486" s="3">
        <f t="shared" si="43"/>
        <v>207.858</v>
      </c>
      <c r="I486" s="1">
        <v>43545</v>
      </c>
      <c r="J486" s="8">
        <v>0.64236111111111105</v>
      </c>
      <c r="K486" s="10" t="str">
        <f t="shared" si="44"/>
        <v>Mar</v>
      </c>
      <c r="L486" s="2" t="str">
        <f t="shared" si="45"/>
        <v>Thu</v>
      </c>
      <c r="M486" t="str">
        <f t="shared" si="46"/>
        <v>3 PM</v>
      </c>
      <c r="N486" t="s">
        <v>19</v>
      </c>
      <c r="O486" s="3">
        <f t="shared" si="47"/>
        <v>127.06359540000001</v>
      </c>
      <c r="P486" s="3" t="str" cm="1">
        <f t="array" ref="P486">_xlfn.IFS(E486="Health and beauty", "36.67", E486 = "Electronic accessories", "19.66", E486 = "Home and lifestyle", "50.89", E486 = "Sports and travel", "38.87", E486 = "Food and beverages", "31.24", E486 = "Fashion accessories", "47.82")</f>
        <v>38.87</v>
      </c>
      <c r="Q486" s="3">
        <f t="shared" si="42"/>
        <v>80.794404599999993</v>
      </c>
    </row>
    <row r="487" spans="1:17" x14ac:dyDescent="0.3">
      <c r="A487" t="s">
        <v>516</v>
      </c>
      <c r="B487" t="s">
        <v>37</v>
      </c>
      <c r="C487" t="s">
        <v>22</v>
      </c>
      <c r="D487" t="s">
        <v>17</v>
      </c>
      <c r="E487" t="s">
        <v>40</v>
      </c>
      <c r="F487" s="3">
        <v>43.144500000000001</v>
      </c>
      <c r="G487">
        <v>10</v>
      </c>
      <c r="H487" s="3">
        <f t="shared" si="43"/>
        <v>431.44499999999999</v>
      </c>
      <c r="I487" s="1">
        <v>43524</v>
      </c>
      <c r="J487" s="8">
        <v>0.61249999999999993</v>
      </c>
      <c r="K487" s="10" t="str">
        <f t="shared" si="44"/>
        <v>Feb</v>
      </c>
      <c r="L487" s="2" t="str">
        <f t="shared" si="45"/>
        <v>Thu</v>
      </c>
      <c r="M487" t="str">
        <f t="shared" si="46"/>
        <v>2 PM</v>
      </c>
      <c r="N487" t="s">
        <v>24</v>
      </c>
      <c r="O487" s="3">
        <f t="shared" si="47"/>
        <v>225.12800099999998</v>
      </c>
      <c r="P487" s="3" t="str" cm="1">
        <f t="array" ref="P487">_xlfn.IFS(E487="Health and beauty", "36.67", E487 = "Electronic accessories", "19.66", E487 = "Home and lifestyle", "50.89", E487 = "Sports and travel", "38.87", E487 = "Food and beverages", "31.24", E487 = "Fashion accessories", "47.82")</f>
        <v>47.82</v>
      </c>
      <c r="Q487" s="3">
        <f t="shared" si="42"/>
        <v>206.31699900000001</v>
      </c>
    </row>
    <row r="488" spans="1:17" x14ac:dyDescent="0.3">
      <c r="A488" t="s">
        <v>517</v>
      </c>
      <c r="B488" t="s">
        <v>15</v>
      </c>
      <c r="C488" t="s">
        <v>22</v>
      </c>
      <c r="D488" t="s">
        <v>26</v>
      </c>
      <c r="E488" t="s">
        <v>40</v>
      </c>
      <c r="F488" s="3">
        <v>39.0075</v>
      </c>
      <c r="G488">
        <v>5</v>
      </c>
      <c r="H488" s="3">
        <f t="shared" si="43"/>
        <v>195.03749999999999</v>
      </c>
      <c r="I488" s="1">
        <v>43547</v>
      </c>
      <c r="J488" s="8">
        <v>0.7909722222222223</v>
      </c>
      <c r="K488" s="10" t="str">
        <f t="shared" si="44"/>
        <v>Mar</v>
      </c>
      <c r="L488" s="2" t="str">
        <f t="shared" si="45"/>
        <v>Sat</v>
      </c>
      <c r="M488" t="str">
        <f t="shared" si="46"/>
        <v>6 PM</v>
      </c>
      <c r="N488" t="s">
        <v>19</v>
      </c>
      <c r="O488" s="3">
        <f t="shared" si="47"/>
        <v>101.7705675</v>
      </c>
      <c r="P488" s="3" t="str" cm="1">
        <f t="array" ref="P488">_xlfn.IFS(E488="Health and beauty", "36.67", E488 = "Electronic accessories", "19.66", E488 = "Home and lifestyle", "50.89", E488 = "Sports and travel", "38.87", E488 = "Food and beverages", "31.24", E488 = "Fashion accessories", "47.82")</f>
        <v>47.82</v>
      </c>
      <c r="Q488" s="3">
        <f t="shared" si="42"/>
        <v>93.266932499999996</v>
      </c>
    </row>
    <row r="489" spans="1:17" x14ac:dyDescent="0.3">
      <c r="A489" t="s">
        <v>518</v>
      </c>
      <c r="B489" t="s">
        <v>21</v>
      </c>
      <c r="C489" t="s">
        <v>22</v>
      </c>
      <c r="D489" t="s">
        <v>26</v>
      </c>
      <c r="E489" t="s">
        <v>27</v>
      </c>
      <c r="F489" s="3">
        <v>24.108000000000001</v>
      </c>
      <c r="G489">
        <v>1</v>
      </c>
      <c r="H489" s="3">
        <f t="shared" si="43"/>
        <v>24.108000000000001</v>
      </c>
      <c r="I489" s="1">
        <v>43495</v>
      </c>
      <c r="J489" s="8">
        <v>0.86597222222222225</v>
      </c>
      <c r="K489" s="10" t="str">
        <f t="shared" si="44"/>
        <v>Jan</v>
      </c>
      <c r="L489" s="2" t="str">
        <f t="shared" si="45"/>
        <v>Wed</v>
      </c>
      <c r="M489" t="str">
        <f t="shared" si="46"/>
        <v>8 PM</v>
      </c>
      <c r="N489" t="s">
        <v>24</v>
      </c>
      <c r="O489" s="3">
        <f t="shared" si="47"/>
        <v>11.8394388</v>
      </c>
      <c r="P489" s="3" t="str" cm="1">
        <f t="array" ref="P489">_xlfn.IFS(E489="Health and beauty", "36.67", E489 = "Electronic accessories", "19.66", E489 = "Home and lifestyle", "50.89", E489 = "Sports and travel", "38.87", E489 = "Food and beverages", "31.24", E489 = "Fashion accessories", "47.82")</f>
        <v>50.89</v>
      </c>
      <c r="Q489" s="3">
        <f t="shared" si="42"/>
        <v>12.268561200000001</v>
      </c>
    </row>
    <row r="490" spans="1:17" x14ac:dyDescent="0.3">
      <c r="A490" t="s">
        <v>519</v>
      </c>
      <c r="B490" t="s">
        <v>37</v>
      </c>
      <c r="C490" t="s">
        <v>16</v>
      </c>
      <c r="D490" t="s">
        <v>17</v>
      </c>
      <c r="E490" t="s">
        <v>27</v>
      </c>
      <c r="F490" s="3">
        <v>81.564000000000007</v>
      </c>
      <c r="G490">
        <v>9</v>
      </c>
      <c r="H490" s="3">
        <f t="shared" si="43"/>
        <v>734.07600000000002</v>
      </c>
      <c r="I490" s="1">
        <v>43500</v>
      </c>
      <c r="J490" s="8">
        <v>0.55625000000000002</v>
      </c>
      <c r="K490" s="10" t="str">
        <f t="shared" si="44"/>
        <v>Feb</v>
      </c>
      <c r="L490" s="2" t="str">
        <f t="shared" si="45"/>
        <v>Mon</v>
      </c>
      <c r="M490" t="str">
        <f t="shared" si="46"/>
        <v>1 PM</v>
      </c>
      <c r="N490" t="s">
        <v>19</v>
      </c>
      <c r="O490" s="3">
        <f t="shared" si="47"/>
        <v>360.50472359999998</v>
      </c>
      <c r="P490" s="3" t="str" cm="1">
        <f t="array" ref="P490">_xlfn.IFS(E490="Health and beauty", "36.67", E490 = "Electronic accessories", "19.66", E490 = "Home and lifestyle", "50.89", E490 = "Sports and travel", "38.87", E490 = "Food and beverages", "31.24", E490 = "Fashion accessories", "47.82")</f>
        <v>50.89</v>
      </c>
      <c r="Q490" s="3">
        <f t="shared" si="42"/>
        <v>373.57127640000004</v>
      </c>
    </row>
    <row r="491" spans="1:17" x14ac:dyDescent="0.3">
      <c r="A491" t="s">
        <v>520</v>
      </c>
      <c r="B491" t="s">
        <v>37</v>
      </c>
      <c r="C491" t="s">
        <v>22</v>
      </c>
      <c r="D491" t="s">
        <v>17</v>
      </c>
      <c r="E491" t="s">
        <v>40</v>
      </c>
      <c r="F491" s="3">
        <v>36.435000000000002</v>
      </c>
      <c r="G491">
        <v>2</v>
      </c>
      <c r="H491" s="3">
        <f t="shared" si="43"/>
        <v>72.87</v>
      </c>
      <c r="I491" s="1">
        <v>43537</v>
      </c>
      <c r="J491" s="8">
        <v>0.82500000000000007</v>
      </c>
      <c r="K491" s="10" t="str">
        <f t="shared" si="44"/>
        <v>Mar</v>
      </c>
      <c r="L491" s="2" t="str">
        <f t="shared" si="45"/>
        <v>Wed</v>
      </c>
      <c r="M491" t="str">
        <f t="shared" si="46"/>
        <v>7 PM</v>
      </c>
      <c r="N491" t="s">
        <v>19</v>
      </c>
      <c r="O491" s="3">
        <f t="shared" si="47"/>
        <v>38.023566000000002</v>
      </c>
      <c r="P491" s="3" t="str" cm="1">
        <f t="array" ref="P491">_xlfn.IFS(E491="Health and beauty", "36.67", E491 = "Electronic accessories", "19.66", E491 = "Home and lifestyle", "50.89", E491 = "Sports and travel", "38.87", E491 = "Food and beverages", "31.24", E491 = "Fashion accessories", "47.82")</f>
        <v>47.82</v>
      </c>
      <c r="Q491" s="3">
        <f t="shared" si="42"/>
        <v>34.846434000000002</v>
      </c>
    </row>
    <row r="492" spans="1:17" x14ac:dyDescent="0.3">
      <c r="A492" t="s">
        <v>521</v>
      </c>
      <c r="B492" t="s">
        <v>15</v>
      </c>
      <c r="C492" t="s">
        <v>16</v>
      </c>
      <c r="D492" t="s">
        <v>17</v>
      </c>
      <c r="E492" t="s">
        <v>40</v>
      </c>
      <c r="F492" s="3">
        <v>20.643000000000001</v>
      </c>
      <c r="G492">
        <v>11</v>
      </c>
      <c r="H492" s="3">
        <f t="shared" si="43"/>
        <v>227.07300000000001</v>
      </c>
      <c r="I492" s="1">
        <v>43539</v>
      </c>
      <c r="J492" s="8">
        <v>0.76388888888888884</v>
      </c>
      <c r="K492" s="10" t="str">
        <f t="shared" si="44"/>
        <v>Mar</v>
      </c>
      <c r="L492" s="2" t="str">
        <f t="shared" si="45"/>
        <v>Fri</v>
      </c>
      <c r="M492" t="str">
        <f t="shared" si="46"/>
        <v>6 PM</v>
      </c>
      <c r="N492" t="s">
        <v>28</v>
      </c>
      <c r="O492" s="3">
        <f t="shared" si="47"/>
        <v>118.4866914</v>
      </c>
      <c r="P492" s="3" t="str" cm="1">
        <f t="array" ref="P492">_xlfn.IFS(E492="Health and beauty", "36.67", E492 = "Electronic accessories", "19.66", E492 = "Home and lifestyle", "50.89", E492 = "Sports and travel", "38.87", E492 = "Food and beverages", "31.24", E492 = "Fashion accessories", "47.82")</f>
        <v>47.82</v>
      </c>
      <c r="Q492" s="3">
        <f t="shared" si="42"/>
        <v>108.58630860000001</v>
      </c>
    </row>
    <row r="493" spans="1:17" x14ac:dyDescent="0.3">
      <c r="A493" t="s">
        <v>522</v>
      </c>
      <c r="B493" t="s">
        <v>37</v>
      </c>
      <c r="C493" t="s">
        <v>16</v>
      </c>
      <c r="D493" t="s">
        <v>17</v>
      </c>
      <c r="E493" t="s">
        <v>18</v>
      </c>
      <c r="F493" s="3">
        <v>26.585999999999999</v>
      </c>
      <c r="G493">
        <v>8</v>
      </c>
      <c r="H493" s="3">
        <f t="shared" si="43"/>
        <v>212.68799999999999</v>
      </c>
      <c r="I493" s="1">
        <v>43529</v>
      </c>
      <c r="J493" s="8">
        <v>0.85</v>
      </c>
      <c r="K493" s="10" t="str">
        <f t="shared" si="44"/>
        <v>Mar</v>
      </c>
      <c r="L493" s="2" t="str">
        <f t="shared" si="45"/>
        <v>Tue</v>
      </c>
      <c r="M493" t="str">
        <f t="shared" si="46"/>
        <v>8 PM</v>
      </c>
      <c r="N493" t="s">
        <v>19</v>
      </c>
      <c r="O493" s="3">
        <f t="shared" si="47"/>
        <v>134.69531039999998</v>
      </c>
      <c r="P493" s="3" t="str" cm="1">
        <f t="array" ref="P493">_xlfn.IFS(E493="Health and beauty", "36.67", E493 = "Electronic accessories", "19.66", E493 = "Home and lifestyle", "50.89", E493 = "Sports and travel", "38.87", E493 = "Food and beverages", "31.24", E493 = "Fashion accessories", "47.82")</f>
        <v>36.67</v>
      </c>
      <c r="Q493" s="3">
        <f t="shared" si="42"/>
        <v>77.992689600000006</v>
      </c>
    </row>
    <row r="494" spans="1:17" x14ac:dyDescent="0.3">
      <c r="A494" t="s">
        <v>523</v>
      </c>
      <c r="B494" t="s">
        <v>21</v>
      </c>
      <c r="C494" t="s">
        <v>16</v>
      </c>
      <c r="D494" t="s">
        <v>17</v>
      </c>
      <c r="E494" t="s">
        <v>27</v>
      </c>
      <c r="F494" s="3">
        <v>12.726000000000001</v>
      </c>
      <c r="G494">
        <v>10</v>
      </c>
      <c r="H494" s="3">
        <f t="shared" si="43"/>
        <v>127.26</v>
      </c>
      <c r="I494" s="1">
        <v>43529</v>
      </c>
      <c r="J494" s="8">
        <v>0.57222222222222219</v>
      </c>
      <c r="K494" s="10" t="str">
        <f t="shared" si="44"/>
        <v>Mar</v>
      </c>
      <c r="L494" s="2" t="str">
        <f t="shared" si="45"/>
        <v>Tue</v>
      </c>
      <c r="M494" t="str">
        <f t="shared" si="46"/>
        <v>1 PM</v>
      </c>
      <c r="N494" t="s">
        <v>28</v>
      </c>
      <c r="O494" s="3">
        <f t="shared" si="47"/>
        <v>62.497386000000006</v>
      </c>
      <c r="P494" s="3" t="str" cm="1">
        <f t="array" ref="P494">_xlfn.IFS(E494="Health and beauty", "36.67", E494 = "Electronic accessories", "19.66", E494 = "Home and lifestyle", "50.89", E494 = "Sports and travel", "38.87", E494 = "Food and beverages", "31.24", E494 = "Fashion accessories", "47.82")</f>
        <v>50.89</v>
      </c>
      <c r="Q494" s="3">
        <f t="shared" si="42"/>
        <v>64.762613999999999</v>
      </c>
    </row>
    <row r="495" spans="1:17" x14ac:dyDescent="0.3">
      <c r="A495" t="s">
        <v>524</v>
      </c>
      <c r="B495" t="s">
        <v>37</v>
      </c>
      <c r="C495" t="s">
        <v>22</v>
      </c>
      <c r="D495" t="s">
        <v>26</v>
      </c>
      <c r="E495" t="s">
        <v>40</v>
      </c>
      <c r="F495" s="3">
        <v>104.8845</v>
      </c>
      <c r="G495">
        <v>2</v>
      </c>
      <c r="H495" s="3">
        <f t="shared" si="43"/>
        <v>209.76900000000001</v>
      </c>
      <c r="I495" s="1">
        <v>43522</v>
      </c>
      <c r="J495" s="8">
        <v>0.4916666666666667</v>
      </c>
      <c r="K495" s="10" t="str">
        <f t="shared" si="44"/>
        <v>Feb</v>
      </c>
      <c r="L495" s="2" t="str">
        <f t="shared" si="45"/>
        <v>Tue</v>
      </c>
      <c r="M495" t="str">
        <f t="shared" si="46"/>
        <v>11 AM</v>
      </c>
      <c r="N495" t="s">
        <v>19</v>
      </c>
      <c r="O495" s="3">
        <f t="shared" si="47"/>
        <v>109.4574642</v>
      </c>
      <c r="P495" s="3" t="str" cm="1">
        <f t="array" ref="P495">_xlfn.IFS(E495="Health and beauty", "36.67", E495 = "Electronic accessories", "19.66", E495 = "Home and lifestyle", "50.89", E495 = "Sports and travel", "38.87", E495 = "Food and beverages", "31.24", E495 = "Fashion accessories", "47.82")</f>
        <v>47.82</v>
      </c>
      <c r="Q495" s="3">
        <f t="shared" si="42"/>
        <v>100.3115358</v>
      </c>
    </row>
    <row r="496" spans="1:17" x14ac:dyDescent="0.3">
      <c r="A496" t="s">
        <v>525</v>
      </c>
      <c r="B496" t="s">
        <v>37</v>
      </c>
      <c r="C496" t="s">
        <v>22</v>
      </c>
      <c r="D496" t="s">
        <v>26</v>
      </c>
      <c r="E496" t="s">
        <v>31</v>
      </c>
      <c r="F496" s="3">
        <v>79.715999999999994</v>
      </c>
      <c r="G496">
        <v>8</v>
      </c>
      <c r="H496" s="3">
        <f t="shared" si="43"/>
        <v>637.72799999999995</v>
      </c>
      <c r="I496" s="1">
        <v>43544</v>
      </c>
      <c r="J496" s="8">
        <v>0.59305555555555556</v>
      </c>
      <c r="K496" s="10" t="str">
        <f t="shared" si="44"/>
        <v>Mar</v>
      </c>
      <c r="L496" s="2" t="str">
        <f t="shared" si="45"/>
        <v>Wed</v>
      </c>
      <c r="M496" t="str">
        <f t="shared" si="46"/>
        <v>2 PM</v>
      </c>
      <c r="N496" t="s">
        <v>24</v>
      </c>
      <c r="O496" s="3">
        <f t="shared" si="47"/>
        <v>389.84312639999996</v>
      </c>
      <c r="P496" s="3" t="str" cm="1">
        <f t="array" ref="P496">_xlfn.IFS(E496="Health and beauty", "36.67", E496 = "Electronic accessories", "19.66", E496 = "Home and lifestyle", "50.89", E496 = "Sports and travel", "38.87", E496 = "Food and beverages", "31.24", E496 = "Fashion accessories", "47.82")</f>
        <v>38.87</v>
      </c>
      <c r="Q496" s="3">
        <f t="shared" si="42"/>
        <v>247.88487359999996</v>
      </c>
    </row>
    <row r="497" spans="1:17" x14ac:dyDescent="0.3">
      <c r="A497" t="s">
        <v>526</v>
      </c>
      <c r="B497" t="s">
        <v>21</v>
      </c>
      <c r="C497" t="s">
        <v>22</v>
      </c>
      <c r="D497" t="s">
        <v>17</v>
      </c>
      <c r="E497" t="s">
        <v>23</v>
      </c>
      <c r="F497" s="3">
        <v>66.381</v>
      </c>
      <c r="G497">
        <v>2</v>
      </c>
      <c r="H497" s="3">
        <f t="shared" si="43"/>
        <v>132.762</v>
      </c>
      <c r="I497" s="1">
        <v>43466</v>
      </c>
      <c r="J497" s="8">
        <v>0.66041666666666665</v>
      </c>
      <c r="K497" s="10" t="str">
        <f t="shared" si="44"/>
        <v>Jan</v>
      </c>
      <c r="L497" s="2" t="str">
        <f t="shared" si="45"/>
        <v>Tue</v>
      </c>
      <c r="M497" t="str">
        <f t="shared" si="46"/>
        <v>3 PM</v>
      </c>
      <c r="N497" t="s">
        <v>24</v>
      </c>
      <c r="O497" s="3">
        <f t="shared" si="47"/>
        <v>106.66099080000001</v>
      </c>
      <c r="P497" s="3" t="str" cm="1">
        <f t="array" ref="P497">_xlfn.IFS(E497="Health and beauty", "36.67", E497 = "Electronic accessories", "19.66", E497 = "Home and lifestyle", "50.89", E497 = "Sports and travel", "38.87", E497 = "Food and beverages", "31.24", E497 = "Fashion accessories", "47.82")</f>
        <v>19.66</v>
      </c>
      <c r="Q497" s="3">
        <f t="shared" si="42"/>
        <v>26.1010092</v>
      </c>
    </row>
    <row r="498" spans="1:17" x14ac:dyDescent="0.3">
      <c r="A498" t="s">
        <v>527</v>
      </c>
      <c r="B498" t="s">
        <v>21</v>
      </c>
      <c r="C498" t="s">
        <v>22</v>
      </c>
      <c r="D498" t="s">
        <v>17</v>
      </c>
      <c r="E498" t="s">
        <v>38</v>
      </c>
      <c r="F498" s="3">
        <v>94.751999999999995</v>
      </c>
      <c r="G498">
        <v>6</v>
      </c>
      <c r="H498" s="3">
        <f t="shared" si="43"/>
        <v>568.51199999999994</v>
      </c>
      <c r="I498" s="1">
        <v>43492</v>
      </c>
      <c r="J498" s="8">
        <v>0.47013888888888888</v>
      </c>
      <c r="K498" s="10" t="str">
        <f t="shared" si="44"/>
        <v>Jan</v>
      </c>
      <c r="L498" s="2" t="str">
        <f t="shared" si="45"/>
        <v>Sun</v>
      </c>
      <c r="M498" t="str">
        <f t="shared" si="46"/>
        <v>11 AM</v>
      </c>
      <c r="N498" t="s">
        <v>24</v>
      </c>
      <c r="O498" s="3">
        <f t="shared" si="47"/>
        <v>390.90885119999996</v>
      </c>
      <c r="P498" s="3" t="str" cm="1">
        <f t="array" ref="P498">_xlfn.IFS(E498="Health and beauty", "36.67", E498 = "Electronic accessories", "19.66", E498 = "Home and lifestyle", "50.89", E498 = "Sports and travel", "38.87", E498 = "Food and beverages", "31.24", E498 = "Fashion accessories", "47.82")</f>
        <v>31.24</v>
      </c>
      <c r="Q498" s="3">
        <f t="shared" si="42"/>
        <v>177.60314879999999</v>
      </c>
    </row>
    <row r="499" spans="1:17" x14ac:dyDescent="0.3">
      <c r="A499" t="s">
        <v>528</v>
      </c>
      <c r="B499" t="s">
        <v>37</v>
      </c>
      <c r="C499" t="s">
        <v>16</v>
      </c>
      <c r="D499" t="s">
        <v>17</v>
      </c>
      <c r="E499" t="s">
        <v>31</v>
      </c>
      <c r="F499" s="3">
        <v>103.0365</v>
      </c>
      <c r="G499">
        <v>1</v>
      </c>
      <c r="H499" s="3">
        <f t="shared" si="43"/>
        <v>103.0365</v>
      </c>
      <c r="I499" s="1">
        <v>43486</v>
      </c>
      <c r="J499" s="8">
        <v>0.73333333333333339</v>
      </c>
      <c r="K499" s="10" t="str">
        <f t="shared" si="44"/>
        <v>Jan</v>
      </c>
      <c r="L499" s="2" t="str">
        <f t="shared" si="45"/>
        <v>Mon</v>
      </c>
      <c r="M499" t="str">
        <f t="shared" si="46"/>
        <v>5 PM</v>
      </c>
      <c r="N499" t="s">
        <v>24</v>
      </c>
      <c r="O499" s="3">
        <f t="shared" si="47"/>
        <v>62.986212450000004</v>
      </c>
      <c r="P499" s="3" t="str" cm="1">
        <f t="array" ref="P499">_xlfn.IFS(E499="Health and beauty", "36.67", E499 = "Electronic accessories", "19.66", E499 = "Home and lifestyle", "50.89", E499 = "Sports and travel", "38.87", E499 = "Food and beverages", "31.24", E499 = "Fashion accessories", "47.82")</f>
        <v>38.87</v>
      </c>
      <c r="Q499" s="3">
        <f t="shared" si="42"/>
        <v>40.05028755</v>
      </c>
    </row>
    <row r="500" spans="1:17" x14ac:dyDescent="0.3">
      <c r="A500" t="s">
        <v>529</v>
      </c>
      <c r="B500" t="s">
        <v>15</v>
      </c>
      <c r="C500" t="s">
        <v>16</v>
      </c>
      <c r="D500" t="s">
        <v>17</v>
      </c>
      <c r="E500" t="s">
        <v>31</v>
      </c>
      <c r="F500" s="3">
        <v>54.095999999999997</v>
      </c>
      <c r="G500">
        <v>9</v>
      </c>
      <c r="H500" s="3">
        <f t="shared" si="43"/>
        <v>486.86399999999998</v>
      </c>
      <c r="I500" s="1">
        <v>43498</v>
      </c>
      <c r="J500" s="8">
        <v>0.65763888888888888</v>
      </c>
      <c r="K500" s="10" t="str">
        <f t="shared" si="44"/>
        <v>Feb</v>
      </c>
      <c r="L500" s="2" t="str">
        <f t="shared" si="45"/>
        <v>Sat</v>
      </c>
      <c r="M500" t="str">
        <f t="shared" si="46"/>
        <v>3 PM</v>
      </c>
      <c r="N500" t="s">
        <v>24</v>
      </c>
      <c r="O500" s="3">
        <f t="shared" si="47"/>
        <v>297.61996320000003</v>
      </c>
      <c r="P500" s="3" t="str" cm="1">
        <f t="array" ref="P500">_xlfn.IFS(E500="Health and beauty", "36.67", E500 = "Electronic accessories", "19.66", E500 = "Home and lifestyle", "50.89", E500 = "Sports and travel", "38.87", E500 = "Food and beverages", "31.24", E500 = "Fashion accessories", "47.82")</f>
        <v>38.87</v>
      </c>
      <c r="Q500" s="3">
        <f t="shared" si="42"/>
        <v>189.24403679999998</v>
      </c>
    </row>
    <row r="501" spans="1:17" x14ac:dyDescent="0.3">
      <c r="A501" t="s">
        <v>530</v>
      </c>
      <c r="B501" t="s">
        <v>37</v>
      </c>
      <c r="C501" t="s">
        <v>16</v>
      </c>
      <c r="D501" t="s">
        <v>26</v>
      </c>
      <c r="E501" t="s">
        <v>31</v>
      </c>
      <c r="F501" s="3">
        <v>77.668499999999995</v>
      </c>
      <c r="G501">
        <v>1</v>
      </c>
      <c r="H501" s="3">
        <f t="shared" si="43"/>
        <v>77.668499999999995</v>
      </c>
      <c r="I501" s="1">
        <v>43499</v>
      </c>
      <c r="J501" s="8">
        <v>0.66180555555555554</v>
      </c>
      <c r="K501" s="10" t="str">
        <f t="shared" si="44"/>
        <v>Feb</v>
      </c>
      <c r="L501" s="2" t="str">
        <f t="shared" si="45"/>
        <v>Sun</v>
      </c>
      <c r="M501" t="str">
        <f t="shared" si="46"/>
        <v>3 PM</v>
      </c>
      <c r="N501" t="s">
        <v>28</v>
      </c>
      <c r="O501" s="3">
        <f t="shared" si="47"/>
        <v>47.478754049999999</v>
      </c>
      <c r="P501" s="3" t="str" cm="1">
        <f t="array" ref="P501">_xlfn.IFS(E501="Health and beauty", "36.67", E501 = "Electronic accessories", "19.66", E501 = "Home and lifestyle", "50.89", E501 = "Sports and travel", "38.87", E501 = "Food and beverages", "31.24", E501 = "Fashion accessories", "47.82")</f>
        <v>38.87</v>
      </c>
      <c r="Q501" s="3">
        <f t="shared" si="42"/>
        <v>30.189745949999995</v>
      </c>
    </row>
    <row r="502" spans="1:17" x14ac:dyDescent="0.3">
      <c r="A502" t="s">
        <v>531</v>
      </c>
      <c r="B502" t="s">
        <v>21</v>
      </c>
      <c r="C502" t="s">
        <v>16</v>
      </c>
      <c r="D502" t="s">
        <v>17</v>
      </c>
      <c r="E502" t="s">
        <v>40</v>
      </c>
      <c r="F502" s="3">
        <v>33.494999999999997</v>
      </c>
      <c r="G502">
        <v>1</v>
      </c>
      <c r="H502" s="3">
        <f t="shared" si="43"/>
        <v>33.494999999999997</v>
      </c>
      <c r="I502" s="1">
        <v>43470</v>
      </c>
      <c r="J502" s="8">
        <v>0.52777777777777779</v>
      </c>
      <c r="K502" s="10" t="str">
        <f t="shared" si="44"/>
        <v>Jan</v>
      </c>
      <c r="L502" s="2" t="str">
        <f t="shared" si="45"/>
        <v>Sat</v>
      </c>
      <c r="M502" t="str">
        <f t="shared" si="46"/>
        <v>12 PM</v>
      </c>
      <c r="N502" t="s">
        <v>19</v>
      </c>
      <c r="O502" s="3">
        <f t="shared" si="47"/>
        <v>17.477690999999997</v>
      </c>
      <c r="P502" s="3" t="str" cm="1">
        <f t="array" ref="P502">_xlfn.IFS(E502="Health and beauty", "36.67", E502 = "Electronic accessories", "19.66", E502 = "Home and lifestyle", "50.89", E502 = "Sports and travel", "38.87", E502 = "Food and beverages", "31.24", E502 = "Fashion accessories", "47.82")</f>
        <v>47.82</v>
      </c>
      <c r="Q502" s="3">
        <f t="shared" si="42"/>
        <v>16.017309000000001</v>
      </c>
    </row>
    <row r="503" spans="1:17" x14ac:dyDescent="0.3">
      <c r="A503" t="s">
        <v>532</v>
      </c>
      <c r="B503" t="s">
        <v>21</v>
      </c>
      <c r="C503" t="s">
        <v>22</v>
      </c>
      <c r="D503" t="s">
        <v>26</v>
      </c>
      <c r="E503" t="s">
        <v>27</v>
      </c>
      <c r="F503" s="3">
        <v>72.87</v>
      </c>
      <c r="G503">
        <v>2</v>
      </c>
      <c r="H503" s="3">
        <f t="shared" si="43"/>
        <v>145.74</v>
      </c>
      <c r="I503" s="1">
        <v>43492</v>
      </c>
      <c r="J503" s="8">
        <v>0.82500000000000007</v>
      </c>
      <c r="K503" s="10" t="str">
        <f t="shared" si="44"/>
        <v>Jan</v>
      </c>
      <c r="L503" s="2" t="str">
        <f t="shared" si="45"/>
        <v>Sun</v>
      </c>
      <c r="M503" t="str">
        <f t="shared" si="46"/>
        <v>7 PM</v>
      </c>
      <c r="N503" t="s">
        <v>19</v>
      </c>
      <c r="O503" s="3">
        <f t="shared" si="47"/>
        <v>71.572913999999997</v>
      </c>
      <c r="P503" s="3" t="str" cm="1">
        <f t="array" ref="P503">_xlfn.IFS(E503="Health and beauty", "36.67", E503 = "Electronic accessories", "19.66", E503 = "Home and lifestyle", "50.89", E503 = "Sports and travel", "38.87", E503 = "Food and beverages", "31.24", E503 = "Fashion accessories", "47.82")</f>
        <v>50.89</v>
      </c>
      <c r="Q503" s="3">
        <f t="shared" si="42"/>
        <v>74.167086000000012</v>
      </c>
    </row>
    <row r="504" spans="1:17" x14ac:dyDescent="0.3">
      <c r="A504" t="s">
        <v>533</v>
      </c>
      <c r="B504" t="s">
        <v>37</v>
      </c>
      <c r="C504" t="s">
        <v>22</v>
      </c>
      <c r="D504" t="s">
        <v>17</v>
      </c>
      <c r="E504" t="s">
        <v>31</v>
      </c>
      <c r="F504" s="3">
        <v>97.975499999999997</v>
      </c>
      <c r="G504">
        <v>2</v>
      </c>
      <c r="H504" s="3">
        <f t="shared" si="43"/>
        <v>195.95099999999999</v>
      </c>
      <c r="I504" s="1">
        <v>43549</v>
      </c>
      <c r="J504" s="8">
        <v>0.74513888888888891</v>
      </c>
      <c r="K504" s="10" t="str">
        <f t="shared" si="44"/>
        <v>Mar</v>
      </c>
      <c r="L504" s="2" t="str">
        <f t="shared" si="45"/>
        <v>Mon</v>
      </c>
      <c r="M504" t="str">
        <f t="shared" si="46"/>
        <v>5 PM</v>
      </c>
      <c r="N504" t="s">
        <v>24</v>
      </c>
      <c r="O504" s="3">
        <f t="shared" si="47"/>
        <v>119.7848463</v>
      </c>
      <c r="P504" s="3" t="str" cm="1">
        <f t="array" ref="P504">_xlfn.IFS(E504="Health and beauty", "36.67", E504 = "Electronic accessories", "19.66", E504 = "Home and lifestyle", "50.89", E504 = "Sports and travel", "38.87", E504 = "Food and beverages", "31.24", E504 = "Fashion accessories", "47.82")</f>
        <v>38.87</v>
      </c>
      <c r="Q504" s="3">
        <f t="shared" si="42"/>
        <v>76.166153699999995</v>
      </c>
    </row>
    <row r="505" spans="1:17" x14ac:dyDescent="0.3">
      <c r="A505" t="s">
        <v>534</v>
      </c>
      <c r="B505" t="s">
        <v>37</v>
      </c>
      <c r="C505" t="s">
        <v>22</v>
      </c>
      <c r="D505" t="s">
        <v>26</v>
      </c>
      <c r="E505" t="s">
        <v>31</v>
      </c>
      <c r="F505" s="3">
        <v>92.872500000000002</v>
      </c>
      <c r="G505">
        <v>1</v>
      </c>
      <c r="H505" s="3">
        <f t="shared" si="43"/>
        <v>92.872500000000002</v>
      </c>
      <c r="I505" s="1">
        <v>43521</v>
      </c>
      <c r="J505" s="8">
        <v>0.69166666666666676</v>
      </c>
      <c r="K505" s="10" t="str">
        <f t="shared" si="44"/>
        <v>Feb</v>
      </c>
      <c r="L505" s="2" t="str">
        <f t="shared" si="45"/>
        <v>Mon</v>
      </c>
      <c r="M505" t="str">
        <f t="shared" si="46"/>
        <v>4 PM</v>
      </c>
      <c r="N505" t="s">
        <v>28</v>
      </c>
      <c r="O505" s="3">
        <f t="shared" si="47"/>
        <v>56.77295925</v>
      </c>
      <c r="P505" s="3" t="str" cm="1">
        <f t="array" ref="P505">_xlfn.IFS(E505="Health and beauty", "36.67", E505 = "Electronic accessories", "19.66", E505 = "Home and lifestyle", "50.89", E505 = "Sports and travel", "38.87", E505 = "Food and beverages", "31.24", E505 = "Fashion accessories", "47.82")</f>
        <v>38.87</v>
      </c>
      <c r="Q505" s="3">
        <f t="shared" si="42"/>
        <v>36.099540750000003</v>
      </c>
    </row>
    <row r="506" spans="1:17" x14ac:dyDescent="0.3">
      <c r="A506" t="s">
        <v>535</v>
      </c>
      <c r="B506" t="s">
        <v>15</v>
      </c>
      <c r="C506" t="s">
        <v>16</v>
      </c>
      <c r="D506" t="s">
        <v>26</v>
      </c>
      <c r="E506" t="s">
        <v>23</v>
      </c>
      <c r="F506" s="3">
        <v>25.388999999999999</v>
      </c>
      <c r="G506">
        <v>9</v>
      </c>
      <c r="H506" s="3">
        <f t="shared" si="43"/>
        <v>228.501</v>
      </c>
      <c r="I506" s="1">
        <v>43493</v>
      </c>
      <c r="J506" s="8">
        <v>0.87083333333333324</v>
      </c>
      <c r="K506" s="10" t="str">
        <f t="shared" si="44"/>
        <v>Jan</v>
      </c>
      <c r="L506" s="2" t="str">
        <f t="shared" si="45"/>
        <v>Mon</v>
      </c>
      <c r="M506" t="str">
        <f t="shared" si="46"/>
        <v>8 PM</v>
      </c>
      <c r="N506" t="s">
        <v>19</v>
      </c>
      <c r="O506" s="3">
        <f t="shared" si="47"/>
        <v>183.57770340000002</v>
      </c>
      <c r="P506" s="3" t="str" cm="1">
        <f t="array" ref="P506">_xlfn.IFS(E506="Health and beauty", "36.67", E506 = "Electronic accessories", "19.66", E506 = "Home and lifestyle", "50.89", E506 = "Sports and travel", "38.87", E506 = "Food and beverages", "31.24", E506 = "Fashion accessories", "47.82")</f>
        <v>19.66</v>
      </c>
      <c r="Q506" s="3">
        <f t="shared" si="42"/>
        <v>44.9232966</v>
      </c>
    </row>
    <row r="507" spans="1:17" x14ac:dyDescent="0.3">
      <c r="A507" t="s">
        <v>536</v>
      </c>
      <c r="B507" t="s">
        <v>37</v>
      </c>
      <c r="C507" t="s">
        <v>16</v>
      </c>
      <c r="D507" t="s">
        <v>17</v>
      </c>
      <c r="E507" t="s">
        <v>31</v>
      </c>
      <c r="F507" s="3">
        <v>50.925000000000004</v>
      </c>
      <c r="G507">
        <v>3</v>
      </c>
      <c r="H507" s="3">
        <f t="shared" si="43"/>
        <v>152.77500000000001</v>
      </c>
      <c r="I507" s="1">
        <v>43473</v>
      </c>
      <c r="J507" s="8">
        <v>0.53472222222222221</v>
      </c>
      <c r="K507" s="10" t="str">
        <f t="shared" si="44"/>
        <v>Jan</v>
      </c>
      <c r="L507" s="2" t="str">
        <f t="shared" si="45"/>
        <v>Tue</v>
      </c>
      <c r="M507" t="str">
        <f t="shared" si="46"/>
        <v>12 PM</v>
      </c>
      <c r="N507" t="s">
        <v>24</v>
      </c>
      <c r="O507" s="3">
        <f t="shared" si="47"/>
        <v>93.391357499999998</v>
      </c>
      <c r="P507" s="3" t="str" cm="1">
        <f t="array" ref="P507">_xlfn.IFS(E507="Health and beauty", "36.67", E507 = "Electronic accessories", "19.66", E507 = "Home and lifestyle", "50.89", E507 = "Sports and travel", "38.87", E507 = "Food and beverages", "31.24", E507 = "Fashion accessories", "47.82")</f>
        <v>38.87</v>
      </c>
      <c r="Q507" s="3">
        <f t="shared" si="42"/>
        <v>59.383642500000001</v>
      </c>
    </row>
    <row r="508" spans="1:17" x14ac:dyDescent="0.3">
      <c r="A508" t="s">
        <v>537</v>
      </c>
      <c r="B508" t="s">
        <v>37</v>
      </c>
      <c r="C508" t="s">
        <v>22</v>
      </c>
      <c r="D508" t="s">
        <v>17</v>
      </c>
      <c r="E508" t="s">
        <v>38</v>
      </c>
      <c r="F508" s="3">
        <v>88.252499999999998</v>
      </c>
      <c r="G508">
        <v>6</v>
      </c>
      <c r="H508" s="3">
        <f t="shared" si="43"/>
        <v>529.51499999999999</v>
      </c>
      <c r="I508" s="1">
        <v>43494</v>
      </c>
      <c r="J508" s="8">
        <v>0.45</v>
      </c>
      <c r="K508" s="10" t="str">
        <f t="shared" si="44"/>
        <v>Jan</v>
      </c>
      <c r="L508" s="2" t="str">
        <f t="shared" si="45"/>
        <v>Tue</v>
      </c>
      <c r="M508" t="str">
        <f t="shared" si="46"/>
        <v>10 AM</v>
      </c>
      <c r="N508" t="s">
        <v>28</v>
      </c>
      <c r="O508" s="3">
        <f t="shared" si="47"/>
        <v>364.094514</v>
      </c>
      <c r="P508" s="3" t="str" cm="1">
        <f t="array" ref="P508">_xlfn.IFS(E508="Health and beauty", "36.67", E508 = "Electronic accessories", "19.66", E508 = "Home and lifestyle", "50.89", E508 = "Sports and travel", "38.87", E508 = "Food and beverages", "31.24", E508 = "Fashion accessories", "47.82")</f>
        <v>31.24</v>
      </c>
      <c r="Q508" s="3">
        <f t="shared" si="42"/>
        <v>165.42048600000001</v>
      </c>
    </row>
    <row r="509" spans="1:17" x14ac:dyDescent="0.3">
      <c r="A509" t="s">
        <v>538</v>
      </c>
      <c r="B509" t="s">
        <v>37</v>
      </c>
      <c r="C509" t="s">
        <v>16</v>
      </c>
      <c r="D509" t="s">
        <v>26</v>
      </c>
      <c r="E509" t="s">
        <v>18</v>
      </c>
      <c r="F509" s="3">
        <v>64.354500000000002</v>
      </c>
      <c r="G509">
        <v>5</v>
      </c>
      <c r="H509" s="3">
        <f t="shared" si="43"/>
        <v>321.77250000000004</v>
      </c>
      <c r="I509" s="1">
        <v>43553</v>
      </c>
      <c r="J509" s="8">
        <v>0.60277777777777775</v>
      </c>
      <c r="K509" s="10" t="str">
        <f t="shared" si="44"/>
        <v>Mar</v>
      </c>
      <c r="L509" s="2" t="str">
        <f t="shared" si="45"/>
        <v>Fri</v>
      </c>
      <c r="M509" t="str">
        <f t="shared" si="46"/>
        <v>2 PM</v>
      </c>
      <c r="N509" t="s">
        <v>24</v>
      </c>
      <c r="O509" s="3">
        <f t="shared" si="47"/>
        <v>203.77852425000003</v>
      </c>
      <c r="P509" s="3" t="str" cm="1">
        <f t="array" ref="P509">_xlfn.IFS(E509="Health and beauty", "36.67", E509 = "Electronic accessories", "19.66", E509 = "Home and lifestyle", "50.89", E509 = "Sports and travel", "38.87", E509 = "Food and beverages", "31.24", E509 = "Fashion accessories", "47.82")</f>
        <v>36.67</v>
      </c>
      <c r="Q509" s="3">
        <f t="shared" si="42"/>
        <v>117.99397575000002</v>
      </c>
    </row>
    <row r="510" spans="1:17" x14ac:dyDescent="0.3">
      <c r="A510" t="s">
        <v>539</v>
      </c>
      <c r="B510" t="s">
        <v>21</v>
      </c>
      <c r="C510" t="s">
        <v>16</v>
      </c>
      <c r="D510" t="s">
        <v>17</v>
      </c>
      <c r="E510" t="s">
        <v>27</v>
      </c>
      <c r="F510" s="3">
        <v>16.747499999999999</v>
      </c>
      <c r="G510">
        <v>6</v>
      </c>
      <c r="H510" s="3">
        <f t="shared" si="43"/>
        <v>100.48499999999999</v>
      </c>
      <c r="I510" s="1">
        <v>43505</v>
      </c>
      <c r="J510" s="8">
        <v>0.71875</v>
      </c>
      <c r="K510" s="10" t="str">
        <f t="shared" si="44"/>
        <v>Feb</v>
      </c>
      <c r="L510" s="2" t="str">
        <f t="shared" si="45"/>
        <v>Sat</v>
      </c>
      <c r="M510" t="str">
        <f t="shared" si="46"/>
        <v>5 PM</v>
      </c>
      <c r="N510" t="s">
        <v>28</v>
      </c>
      <c r="O510" s="3">
        <f t="shared" si="47"/>
        <v>49.34818349999999</v>
      </c>
      <c r="P510" s="3" t="str" cm="1">
        <f t="array" ref="P510">_xlfn.IFS(E510="Health and beauty", "36.67", E510 = "Electronic accessories", "19.66", E510 = "Home and lifestyle", "50.89", E510 = "Sports and travel", "38.87", E510 = "Food and beverages", "31.24", E510 = "Fashion accessories", "47.82")</f>
        <v>50.89</v>
      </c>
      <c r="Q510" s="3">
        <f t="shared" si="42"/>
        <v>51.136816499999995</v>
      </c>
    </row>
    <row r="511" spans="1:17" x14ac:dyDescent="0.3">
      <c r="A511" t="s">
        <v>540</v>
      </c>
      <c r="B511" t="s">
        <v>37</v>
      </c>
      <c r="C511" t="s">
        <v>16</v>
      </c>
      <c r="D511" t="s">
        <v>17</v>
      </c>
      <c r="E511" t="s">
        <v>31</v>
      </c>
      <c r="F511" s="3">
        <v>95.277000000000001</v>
      </c>
      <c r="G511">
        <v>7</v>
      </c>
      <c r="H511" s="3">
        <f t="shared" si="43"/>
        <v>666.93899999999996</v>
      </c>
      <c r="I511" s="1">
        <v>43481</v>
      </c>
      <c r="J511" s="8">
        <v>0.75208333333333333</v>
      </c>
      <c r="K511" s="10" t="str">
        <f t="shared" si="44"/>
        <v>Jan</v>
      </c>
      <c r="L511" s="2" t="str">
        <f t="shared" si="45"/>
        <v>Wed</v>
      </c>
      <c r="M511" t="str">
        <f t="shared" si="46"/>
        <v>6 PM</v>
      </c>
      <c r="N511" t="s">
        <v>28</v>
      </c>
      <c r="O511" s="3">
        <f t="shared" si="47"/>
        <v>407.6998107</v>
      </c>
      <c r="P511" s="3" t="str" cm="1">
        <f t="array" ref="P511">_xlfn.IFS(E511="Health and beauty", "36.67", E511 = "Electronic accessories", "19.66", E511 = "Home and lifestyle", "50.89", E511 = "Sports and travel", "38.87", E511 = "Food and beverages", "31.24", E511 = "Fashion accessories", "47.82")</f>
        <v>38.87</v>
      </c>
      <c r="Q511" s="3">
        <f t="shared" si="42"/>
        <v>259.23918929999996</v>
      </c>
    </row>
    <row r="512" spans="1:17" x14ac:dyDescent="0.3">
      <c r="A512" t="s">
        <v>541</v>
      </c>
      <c r="B512" t="s">
        <v>15</v>
      </c>
      <c r="C512" t="s">
        <v>22</v>
      </c>
      <c r="D512" t="s">
        <v>17</v>
      </c>
      <c r="E512" t="s">
        <v>27</v>
      </c>
      <c r="F512" s="3">
        <v>45.055500000000002</v>
      </c>
      <c r="G512">
        <v>6</v>
      </c>
      <c r="H512" s="3">
        <f t="shared" si="43"/>
        <v>270.33300000000003</v>
      </c>
      <c r="I512" s="1">
        <v>43470</v>
      </c>
      <c r="J512" s="8">
        <v>0.7284722222222223</v>
      </c>
      <c r="K512" s="10" t="str">
        <f t="shared" si="44"/>
        <v>Jan</v>
      </c>
      <c r="L512" s="2" t="str">
        <f t="shared" si="45"/>
        <v>Sat</v>
      </c>
      <c r="M512" t="str">
        <f t="shared" si="46"/>
        <v>5 PM</v>
      </c>
      <c r="N512" t="s">
        <v>19</v>
      </c>
      <c r="O512" s="3">
        <f t="shared" si="47"/>
        <v>132.76053630000001</v>
      </c>
      <c r="P512" s="3" t="str" cm="1">
        <f t="array" ref="P512">_xlfn.IFS(E512="Health and beauty", "36.67", E512 = "Electronic accessories", "19.66", E512 = "Home and lifestyle", "50.89", E512 = "Sports and travel", "38.87", E512 = "Food and beverages", "31.24", E512 = "Fashion accessories", "47.82")</f>
        <v>50.89</v>
      </c>
      <c r="Q512" s="3">
        <f t="shared" si="42"/>
        <v>137.57246370000001</v>
      </c>
    </row>
    <row r="513" spans="1:17" x14ac:dyDescent="0.3">
      <c r="A513" t="s">
        <v>542</v>
      </c>
      <c r="B513" t="s">
        <v>15</v>
      </c>
      <c r="C513" t="s">
        <v>22</v>
      </c>
      <c r="D513" t="s">
        <v>17</v>
      </c>
      <c r="E513" t="s">
        <v>40</v>
      </c>
      <c r="F513" s="3">
        <v>56.994000000000007</v>
      </c>
      <c r="G513">
        <v>8</v>
      </c>
      <c r="H513" s="3">
        <f t="shared" si="43"/>
        <v>455.95200000000006</v>
      </c>
      <c r="I513" s="1">
        <v>43492</v>
      </c>
      <c r="J513" s="8">
        <v>0.75347222222222221</v>
      </c>
      <c r="K513" s="10" t="str">
        <f t="shared" si="44"/>
        <v>Jan</v>
      </c>
      <c r="L513" s="2" t="str">
        <f t="shared" si="45"/>
        <v>Sun</v>
      </c>
      <c r="M513" t="str">
        <f t="shared" si="46"/>
        <v>6 PM</v>
      </c>
      <c r="N513" t="s">
        <v>19</v>
      </c>
      <c r="O513" s="3">
        <f t="shared" si="47"/>
        <v>237.91575360000002</v>
      </c>
      <c r="P513" s="3" t="str" cm="1">
        <f t="array" ref="P513">_xlfn.IFS(E513="Health and beauty", "36.67", E513 = "Electronic accessories", "19.66", E513 = "Home and lifestyle", "50.89", E513 = "Sports and travel", "38.87", E513 = "Food and beverages", "31.24", E513 = "Fashion accessories", "47.82")</f>
        <v>47.82</v>
      </c>
      <c r="Q513" s="3">
        <f t="shared" ref="Q513:Q576" si="48">H513*(P513/100)</f>
        <v>218.03624640000004</v>
      </c>
    </row>
    <row r="514" spans="1:17" x14ac:dyDescent="0.3">
      <c r="A514" t="s">
        <v>543</v>
      </c>
      <c r="B514" t="s">
        <v>15</v>
      </c>
      <c r="C514" t="s">
        <v>22</v>
      </c>
      <c r="D514" t="s">
        <v>26</v>
      </c>
      <c r="E514" t="s">
        <v>23</v>
      </c>
      <c r="F514" s="3">
        <v>104.5275</v>
      </c>
      <c r="G514">
        <v>8</v>
      </c>
      <c r="H514" s="3">
        <f t="shared" ref="H514:H577" si="49">F514*G514</f>
        <v>836.22</v>
      </c>
      <c r="I514" s="1">
        <v>43538</v>
      </c>
      <c r="J514" s="8">
        <v>0.50486111111111109</v>
      </c>
      <c r="K514" s="10" t="str">
        <f t="shared" ref="K514:K577" si="50">TEXT(I514, "mmm")</f>
        <v>Mar</v>
      </c>
      <c r="L514" s="2" t="str">
        <f t="shared" ref="L514:L577" si="51">TEXT(I514,"ddd")</f>
        <v>Thu</v>
      </c>
      <c r="M514" t="str">
        <f t="shared" ref="M514:M577" si="52">TEXT(J514, "h AM/PM")</f>
        <v>12 PM</v>
      </c>
      <c r="N514" t="s">
        <v>24</v>
      </c>
      <c r="O514" s="3">
        <f t="shared" ref="O514:O577" si="53">H514-Q514</f>
        <v>671.81914800000004</v>
      </c>
      <c r="P514" s="3" t="str" cm="1">
        <f t="array" ref="P514">_xlfn.IFS(E514="Health and beauty", "36.67", E514 = "Electronic accessories", "19.66", E514 = "Home and lifestyle", "50.89", E514 = "Sports and travel", "38.87", E514 = "Food and beverages", "31.24", E514 = "Fashion accessories", "47.82")</f>
        <v>19.66</v>
      </c>
      <c r="Q514" s="3">
        <f t="shared" si="48"/>
        <v>164.40085200000001</v>
      </c>
    </row>
    <row r="515" spans="1:17" x14ac:dyDescent="0.3">
      <c r="A515" t="s">
        <v>544</v>
      </c>
      <c r="B515" t="s">
        <v>21</v>
      </c>
      <c r="C515" t="s">
        <v>16</v>
      </c>
      <c r="D515" t="s">
        <v>26</v>
      </c>
      <c r="E515" t="s">
        <v>31</v>
      </c>
      <c r="F515" s="3">
        <v>61.3095</v>
      </c>
      <c r="G515">
        <v>7</v>
      </c>
      <c r="H515" s="3">
        <f t="shared" si="49"/>
        <v>429.16649999999998</v>
      </c>
      <c r="I515" s="1">
        <v>43519</v>
      </c>
      <c r="J515" s="8">
        <v>0.8256944444444444</v>
      </c>
      <c r="K515" s="10" t="str">
        <f t="shared" si="50"/>
        <v>Feb</v>
      </c>
      <c r="L515" s="2" t="str">
        <f t="shared" si="51"/>
        <v>Sat</v>
      </c>
      <c r="M515" t="str">
        <f t="shared" si="52"/>
        <v>7 PM</v>
      </c>
      <c r="N515" t="s">
        <v>28</v>
      </c>
      <c r="O515" s="3">
        <f t="shared" si="53"/>
        <v>262.34948144999998</v>
      </c>
      <c r="P515" s="3" t="str" cm="1">
        <f t="array" ref="P515">_xlfn.IFS(E515="Health and beauty", "36.67", E515 = "Electronic accessories", "19.66", E515 = "Home and lifestyle", "50.89", E515 = "Sports and travel", "38.87", E515 = "Food and beverages", "31.24", E515 = "Fashion accessories", "47.82")</f>
        <v>38.87</v>
      </c>
      <c r="Q515" s="3">
        <f t="shared" si="48"/>
        <v>166.81701855</v>
      </c>
    </row>
    <row r="516" spans="1:17" x14ac:dyDescent="0.3">
      <c r="A516" t="s">
        <v>545</v>
      </c>
      <c r="B516" t="s">
        <v>21</v>
      </c>
      <c r="C516" t="s">
        <v>16</v>
      </c>
      <c r="D516" t="s">
        <v>17</v>
      </c>
      <c r="E516" t="s">
        <v>40</v>
      </c>
      <c r="F516" s="3">
        <v>54.043500000000002</v>
      </c>
      <c r="G516">
        <v>1</v>
      </c>
      <c r="H516" s="3">
        <f t="shared" si="49"/>
        <v>54.043500000000002</v>
      </c>
      <c r="I516" s="1">
        <v>43542</v>
      </c>
      <c r="J516" s="8">
        <v>0.66111111111111109</v>
      </c>
      <c r="K516" s="10" t="str">
        <f t="shared" si="50"/>
        <v>Mar</v>
      </c>
      <c r="L516" s="2" t="str">
        <f t="shared" si="51"/>
        <v>Mon</v>
      </c>
      <c r="M516" t="str">
        <f t="shared" si="52"/>
        <v>3 PM</v>
      </c>
      <c r="N516" t="s">
        <v>19</v>
      </c>
      <c r="O516" s="3">
        <f t="shared" si="53"/>
        <v>28.199898300000001</v>
      </c>
      <c r="P516" s="3" t="str" cm="1">
        <f t="array" ref="P516">_xlfn.IFS(E516="Health and beauty", "36.67", E516 = "Electronic accessories", "19.66", E516 = "Home and lifestyle", "50.89", E516 = "Sports and travel", "38.87", E516 = "Food and beverages", "31.24", E516 = "Fashion accessories", "47.82")</f>
        <v>47.82</v>
      </c>
      <c r="Q516" s="3">
        <f t="shared" si="48"/>
        <v>25.843601700000001</v>
      </c>
    </row>
    <row r="517" spans="1:17" x14ac:dyDescent="0.3">
      <c r="A517" t="s">
        <v>546</v>
      </c>
      <c r="B517" t="s">
        <v>37</v>
      </c>
      <c r="C517" t="s">
        <v>16</v>
      </c>
      <c r="D517" t="s">
        <v>26</v>
      </c>
      <c r="E517" t="s">
        <v>18</v>
      </c>
      <c r="F517" s="3">
        <v>57.602999999999994</v>
      </c>
      <c r="G517">
        <v>5</v>
      </c>
      <c r="H517" s="3">
        <f t="shared" si="49"/>
        <v>288.01499999999999</v>
      </c>
      <c r="I517" s="1">
        <v>43553</v>
      </c>
      <c r="J517" s="8">
        <v>0.70000000000000007</v>
      </c>
      <c r="K517" s="10" t="str">
        <f t="shared" si="50"/>
        <v>Mar</v>
      </c>
      <c r="L517" s="2" t="str">
        <f t="shared" si="51"/>
        <v>Fri</v>
      </c>
      <c r="M517" t="str">
        <f t="shared" si="52"/>
        <v>4 PM</v>
      </c>
      <c r="N517" t="s">
        <v>19</v>
      </c>
      <c r="O517" s="3">
        <f t="shared" si="53"/>
        <v>182.3998995</v>
      </c>
      <c r="P517" s="3" t="str" cm="1">
        <f t="array" ref="P517">_xlfn.IFS(E517="Health and beauty", "36.67", E517 = "Electronic accessories", "19.66", E517 = "Home and lifestyle", "50.89", E517 = "Sports and travel", "38.87", E517 = "Food and beverages", "31.24", E517 = "Fashion accessories", "47.82")</f>
        <v>36.67</v>
      </c>
      <c r="Q517" s="3">
        <f t="shared" si="48"/>
        <v>105.6151005</v>
      </c>
    </row>
    <row r="518" spans="1:17" x14ac:dyDescent="0.3">
      <c r="A518" t="s">
        <v>547</v>
      </c>
      <c r="B518" t="s">
        <v>21</v>
      </c>
      <c r="C518" t="s">
        <v>16</v>
      </c>
      <c r="D518" t="s">
        <v>26</v>
      </c>
      <c r="E518" t="s">
        <v>27</v>
      </c>
      <c r="F518" s="3">
        <v>41.359500000000004</v>
      </c>
      <c r="G518">
        <v>5</v>
      </c>
      <c r="H518" s="3">
        <f t="shared" si="49"/>
        <v>206.79750000000001</v>
      </c>
      <c r="I518" s="1">
        <v>43487</v>
      </c>
      <c r="J518" s="8">
        <v>0.8652777777777777</v>
      </c>
      <c r="K518" s="10" t="str">
        <f t="shared" si="50"/>
        <v>Jan</v>
      </c>
      <c r="L518" s="2" t="str">
        <f t="shared" si="51"/>
        <v>Tue</v>
      </c>
      <c r="M518" t="str">
        <f t="shared" si="52"/>
        <v>8 PM</v>
      </c>
      <c r="N518" t="s">
        <v>28</v>
      </c>
      <c r="O518" s="3">
        <f t="shared" si="53"/>
        <v>101.55825225000001</v>
      </c>
      <c r="P518" s="3" t="str" cm="1">
        <f t="array" ref="P518">_xlfn.IFS(E518="Health and beauty", "36.67", E518 = "Electronic accessories", "19.66", E518 = "Home and lifestyle", "50.89", E518 = "Sports and travel", "38.87", E518 = "Food and beverages", "31.24", E518 = "Fashion accessories", "47.82")</f>
        <v>50.89</v>
      </c>
      <c r="Q518" s="3">
        <f t="shared" si="48"/>
        <v>105.23924775</v>
      </c>
    </row>
    <row r="519" spans="1:17" x14ac:dyDescent="0.3">
      <c r="A519" t="s">
        <v>548</v>
      </c>
      <c r="B519" t="s">
        <v>15</v>
      </c>
      <c r="C519" t="s">
        <v>22</v>
      </c>
      <c r="D519" t="s">
        <v>26</v>
      </c>
      <c r="E519" t="s">
        <v>27</v>
      </c>
      <c r="F519" s="3">
        <v>36.466500000000003</v>
      </c>
      <c r="G519">
        <v>3</v>
      </c>
      <c r="H519" s="3">
        <f t="shared" si="49"/>
        <v>109.39950000000002</v>
      </c>
      <c r="I519" s="1">
        <v>43525</v>
      </c>
      <c r="J519" s="8">
        <v>0.7597222222222223</v>
      </c>
      <c r="K519" s="10" t="str">
        <f t="shared" si="50"/>
        <v>Mar</v>
      </c>
      <c r="L519" s="2" t="str">
        <f t="shared" si="51"/>
        <v>Fri</v>
      </c>
      <c r="M519" t="str">
        <f t="shared" si="52"/>
        <v>6 PM</v>
      </c>
      <c r="N519" t="s">
        <v>19</v>
      </c>
      <c r="O519" s="3">
        <f t="shared" si="53"/>
        <v>53.726094450000005</v>
      </c>
      <c r="P519" s="3" t="str" cm="1">
        <f t="array" ref="P519">_xlfn.IFS(E519="Health and beauty", "36.67", E519 = "Electronic accessories", "19.66", E519 = "Home and lifestyle", "50.89", E519 = "Sports and travel", "38.87", E519 = "Food and beverages", "31.24", E519 = "Fashion accessories", "47.82")</f>
        <v>50.89</v>
      </c>
      <c r="Q519" s="3">
        <f t="shared" si="48"/>
        <v>55.673405550000012</v>
      </c>
    </row>
    <row r="520" spans="1:17" x14ac:dyDescent="0.3">
      <c r="A520" t="s">
        <v>549</v>
      </c>
      <c r="B520" t="s">
        <v>21</v>
      </c>
      <c r="C520" t="s">
        <v>16</v>
      </c>
      <c r="D520" t="s">
        <v>26</v>
      </c>
      <c r="E520" t="s">
        <v>31</v>
      </c>
      <c r="F520" s="3">
        <v>75.515999999999991</v>
      </c>
      <c r="G520">
        <v>5</v>
      </c>
      <c r="H520" s="3">
        <f t="shared" si="49"/>
        <v>377.57999999999993</v>
      </c>
      <c r="I520" s="1">
        <v>43482</v>
      </c>
      <c r="J520" s="8">
        <v>0.62847222222222221</v>
      </c>
      <c r="K520" s="10" t="str">
        <f t="shared" si="50"/>
        <v>Jan</v>
      </c>
      <c r="L520" s="2" t="str">
        <f t="shared" si="51"/>
        <v>Thu</v>
      </c>
      <c r="M520" t="str">
        <f t="shared" si="52"/>
        <v>3 PM</v>
      </c>
      <c r="N520" t="s">
        <v>28</v>
      </c>
      <c r="O520" s="3">
        <f t="shared" si="53"/>
        <v>230.81465399999996</v>
      </c>
      <c r="P520" s="3" t="str" cm="1">
        <f t="array" ref="P520">_xlfn.IFS(E520="Health and beauty", "36.67", E520 = "Electronic accessories", "19.66", E520 = "Home and lifestyle", "50.89", E520 = "Sports and travel", "38.87", E520 = "Food and beverages", "31.24", E520 = "Fashion accessories", "47.82")</f>
        <v>38.87</v>
      </c>
      <c r="Q520" s="3">
        <f t="shared" si="48"/>
        <v>146.76534599999997</v>
      </c>
    </row>
    <row r="521" spans="1:17" x14ac:dyDescent="0.3">
      <c r="A521" t="s">
        <v>550</v>
      </c>
      <c r="B521" t="s">
        <v>37</v>
      </c>
      <c r="C521" t="s">
        <v>22</v>
      </c>
      <c r="D521" t="s">
        <v>17</v>
      </c>
      <c r="E521" t="s">
        <v>23</v>
      </c>
      <c r="F521" s="3">
        <v>47.9955</v>
      </c>
      <c r="G521">
        <v>3</v>
      </c>
      <c r="H521" s="3">
        <f t="shared" si="49"/>
        <v>143.98650000000001</v>
      </c>
      <c r="I521" s="1">
        <v>43550</v>
      </c>
      <c r="J521" s="8">
        <v>0.44027777777777777</v>
      </c>
      <c r="K521" s="10" t="str">
        <f t="shared" si="50"/>
        <v>Mar</v>
      </c>
      <c r="L521" s="2" t="str">
        <f t="shared" si="51"/>
        <v>Tue</v>
      </c>
      <c r="M521" t="str">
        <f t="shared" si="52"/>
        <v>10 AM</v>
      </c>
      <c r="N521" t="s">
        <v>28</v>
      </c>
      <c r="O521" s="3">
        <f t="shared" si="53"/>
        <v>115.67875410000001</v>
      </c>
      <c r="P521" s="3" t="str" cm="1">
        <f t="array" ref="P521">_xlfn.IFS(E521="Health and beauty", "36.67", E521 = "Electronic accessories", "19.66", E521 = "Home and lifestyle", "50.89", E521 = "Sports and travel", "38.87", E521 = "Food and beverages", "31.24", E521 = "Fashion accessories", "47.82")</f>
        <v>19.66</v>
      </c>
      <c r="Q521" s="3">
        <f t="shared" si="48"/>
        <v>28.3077459</v>
      </c>
    </row>
    <row r="522" spans="1:17" x14ac:dyDescent="0.3">
      <c r="A522" t="s">
        <v>551</v>
      </c>
      <c r="B522" t="s">
        <v>21</v>
      </c>
      <c r="C522" t="s">
        <v>16</v>
      </c>
      <c r="D522" t="s">
        <v>17</v>
      </c>
      <c r="E522" t="s">
        <v>27</v>
      </c>
      <c r="F522" s="3">
        <v>87.328500000000005</v>
      </c>
      <c r="G522">
        <v>6</v>
      </c>
      <c r="H522" s="3">
        <f t="shared" si="49"/>
        <v>523.971</v>
      </c>
      <c r="I522" s="1">
        <v>43544</v>
      </c>
      <c r="J522" s="8">
        <v>0.47430555555555554</v>
      </c>
      <c r="K522" s="10" t="str">
        <f t="shared" si="50"/>
        <v>Mar</v>
      </c>
      <c r="L522" s="2" t="str">
        <f t="shared" si="51"/>
        <v>Wed</v>
      </c>
      <c r="M522" t="str">
        <f t="shared" si="52"/>
        <v>11 AM</v>
      </c>
      <c r="N522" t="s">
        <v>24</v>
      </c>
      <c r="O522" s="3">
        <f t="shared" si="53"/>
        <v>257.32215809999997</v>
      </c>
      <c r="P522" s="3" t="str" cm="1">
        <f t="array" ref="P522">_xlfn.IFS(E522="Health and beauty", "36.67", E522 = "Electronic accessories", "19.66", E522 = "Home and lifestyle", "50.89", E522 = "Sports and travel", "38.87", E522 = "Food and beverages", "31.24", E522 = "Fashion accessories", "47.82")</f>
        <v>50.89</v>
      </c>
      <c r="Q522" s="3">
        <f t="shared" si="48"/>
        <v>266.64884190000004</v>
      </c>
    </row>
    <row r="523" spans="1:17" x14ac:dyDescent="0.3">
      <c r="A523" t="s">
        <v>552</v>
      </c>
      <c r="B523" t="s">
        <v>15</v>
      </c>
      <c r="C523" t="s">
        <v>16</v>
      </c>
      <c r="D523" t="s">
        <v>17</v>
      </c>
      <c r="E523" t="s">
        <v>27</v>
      </c>
      <c r="F523" s="3">
        <v>39.312000000000005</v>
      </c>
      <c r="G523">
        <v>7</v>
      </c>
      <c r="H523" s="3">
        <f t="shared" si="49"/>
        <v>275.18400000000003</v>
      </c>
      <c r="I523" s="1">
        <v>43502</v>
      </c>
      <c r="J523" s="8">
        <v>0.57986111111111105</v>
      </c>
      <c r="K523" s="10" t="str">
        <f t="shared" si="50"/>
        <v>Feb</v>
      </c>
      <c r="L523" s="2" t="str">
        <f t="shared" si="51"/>
        <v>Wed</v>
      </c>
      <c r="M523" t="str">
        <f t="shared" si="52"/>
        <v>1 PM</v>
      </c>
      <c r="N523" t="s">
        <v>28</v>
      </c>
      <c r="O523" s="3">
        <f t="shared" si="53"/>
        <v>135.14286240000001</v>
      </c>
      <c r="P523" s="3" t="str" cm="1">
        <f t="array" ref="P523">_xlfn.IFS(E523="Health and beauty", "36.67", E523 = "Electronic accessories", "19.66", E523 = "Home and lifestyle", "50.89", E523 = "Sports and travel", "38.87", E523 = "Food and beverages", "31.24", E523 = "Fashion accessories", "47.82")</f>
        <v>50.89</v>
      </c>
      <c r="Q523" s="3">
        <f t="shared" si="48"/>
        <v>140.04113760000001</v>
      </c>
    </row>
    <row r="524" spans="1:17" x14ac:dyDescent="0.3">
      <c r="A524" t="s">
        <v>553</v>
      </c>
      <c r="B524" t="s">
        <v>21</v>
      </c>
      <c r="C524" t="s">
        <v>22</v>
      </c>
      <c r="D524" t="s">
        <v>26</v>
      </c>
      <c r="E524" t="s">
        <v>18</v>
      </c>
      <c r="F524" s="3">
        <v>66.013499999999993</v>
      </c>
      <c r="G524">
        <v>2</v>
      </c>
      <c r="H524" s="3">
        <f t="shared" si="49"/>
        <v>132.02699999999999</v>
      </c>
      <c r="I524" s="1">
        <v>43466</v>
      </c>
      <c r="J524" s="8">
        <v>0.48819444444444443</v>
      </c>
      <c r="K524" s="10" t="str">
        <f t="shared" si="50"/>
        <v>Jan</v>
      </c>
      <c r="L524" s="2" t="str">
        <f t="shared" si="51"/>
        <v>Tue</v>
      </c>
      <c r="M524" t="str">
        <f t="shared" si="52"/>
        <v>11 AM</v>
      </c>
      <c r="N524" t="s">
        <v>24</v>
      </c>
      <c r="O524" s="3">
        <f t="shared" si="53"/>
        <v>83.612699099999986</v>
      </c>
      <c r="P524" s="3" t="str" cm="1">
        <f t="array" ref="P524">_xlfn.IFS(E524="Health and beauty", "36.67", E524 = "Electronic accessories", "19.66", E524 = "Home and lifestyle", "50.89", E524 = "Sports and travel", "38.87", E524 = "Food and beverages", "31.24", E524 = "Fashion accessories", "47.82")</f>
        <v>36.67</v>
      </c>
      <c r="Q524" s="3">
        <f t="shared" si="48"/>
        <v>48.414300900000001</v>
      </c>
    </row>
    <row r="525" spans="1:17" x14ac:dyDescent="0.3">
      <c r="A525" t="s">
        <v>554</v>
      </c>
      <c r="B525" t="s">
        <v>15</v>
      </c>
      <c r="C525" t="s">
        <v>22</v>
      </c>
      <c r="D525" t="s">
        <v>26</v>
      </c>
      <c r="E525" t="s">
        <v>38</v>
      </c>
      <c r="F525" s="3">
        <v>85.795500000000004</v>
      </c>
      <c r="G525">
        <v>7</v>
      </c>
      <c r="H525" s="3">
        <f t="shared" si="49"/>
        <v>600.56850000000009</v>
      </c>
      <c r="I525" s="1">
        <v>43492</v>
      </c>
      <c r="J525" s="8">
        <v>0.60833333333333328</v>
      </c>
      <c r="K525" s="10" t="str">
        <f t="shared" si="50"/>
        <v>Jan</v>
      </c>
      <c r="L525" s="2" t="str">
        <f t="shared" si="51"/>
        <v>Sun</v>
      </c>
      <c r="M525" t="str">
        <f t="shared" si="52"/>
        <v>2 PM</v>
      </c>
      <c r="N525" t="s">
        <v>28</v>
      </c>
      <c r="O525" s="3">
        <f t="shared" si="53"/>
        <v>412.95090060000007</v>
      </c>
      <c r="P525" s="3" t="str" cm="1">
        <f t="array" ref="P525">_xlfn.IFS(E525="Health and beauty", "36.67", E525 = "Electronic accessories", "19.66", E525 = "Home and lifestyle", "50.89", E525 = "Sports and travel", "38.87", E525 = "Food and beverages", "31.24", E525 = "Fashion accessories", "47.82")</f>
        <v>31.24</v>
      </c>
      <c r="Q525" s="3">
        <f t="shared" si="48"/>
        <v>187.61759940000005</v>
      </c>
    </row>
    <row r="526" spans="1:17" x14ac:dyDescent="0.3">
      <c r="A526" t="s">
        <v>555</v>
      </c>
      <c r="B526" t="s">
        <v>15</v>
      </c>
      <c r="C526" t="s">
        <v>16</v>
      </c>
      <c r="D526" t="s">
        <v>17</v>
      </c>
      <c r="E526" t="s">
        <v>31</v>
      </c>
      <c r="F526" s="3">
        <v>95.980499999999992</v>
      </c>
      <c r="G526">
        <v>6</v>
      </c>
      <c r="H526" s="3">
        <f t="shared" si="49"/>
        <v>575.88299999999992</v>
      </c>
      <c r="I526" s="1">
        <v>43521</v>
      </c>
      <c r="J526" s="8">
        <v>0.66875000000000007</v>
      </c>
      <c r="K526" s="10" t="str">
        <f t="shared" si="50"/>
        <v>Feb</v>
      </c>
      <c r="L526" s="2" t="str">
        <f t="shared" si="51"/>
        <v>Mon</v>
      </c>
      <c r="M526" t="str">
        <f t="shared" si="52"/>
        <v>4 PM</v>
      </c>
      <c r="N526" t="s">
        <v>19</v>
      </c>
      <c r="O526" s="3">
        <f t="shared" si="53"/>
        <v>352.03727789999994</v>
      </c>
      <c r="P526" s="3" t="str" cm="1">
        <f t="array" ref="P526">_xlfn.IFS(E526="Health and beauty", "36.67", E526 = "Electronic accessories", "19.66", E526 = "Home and lifestyle", "50.89", E526 = "Sports and travel", "38.87", E526 = "Food and beverages", "31.24", E526 = "Fashion accessories", "47.82")</f>
        <v>38.87</v>
      </c>
      <c r="Q526" s="3">
        <f t="shared" si="48"/>
        <v>223.84572209999996</v>
      </c>
    </row>
    <row r="527" spans="1:17" x14ac:dyDescent="0.3">
      <c r="A527" t="s">
        <v>556</v>
      </c>
      <c r="B527" t="s">
        <v>37</v>
      </c>
      <c r="C527" t="s">
        <v>22</v>
      </c>
      <c r="D527" t="s">
        <v>26</v>
      </c>
      <c r="E527" t="s">
        <v>40</v>
      </c>
      <c r="F527" s="3">
        <v>41.170499999999997</v>
      </c>
      <c r="G527">
        <v>4</v>
      </c>
      <c r="H527" s="3">
        <f t="shared" si="49"/>
        <v>164.68199999999999</v>
      </c>
      <c r="I527" s="1">
        <v>43481</v>
      </c>
      <c r="J527" s="8">
        <v>0.8354166666666667</v>
      </c>
      <c r="K527" s="10" t="str">
        <f t="shared" si="50"/>
        <v>Jan</v>
      </c>
      <c r="L527" s="2" t="str">
        <f t="shared" si="51"/>
        <v>Wed</v>
      </c>
      <c r="M527" t="str">
        <f t="shared" si="52"/>
        <v>8 PM</v>
      </c>
      <c r="N527" t="s">
        <v>28</v>
      </c>
      <c r="O527" s="3">
        <f t="shared" si="53"/>
        <v>85.931067599999992</v>
      </c>
      <c r="P527" s="3" t="str" cm="1">
        <f t="array" ref="P527">_xlfn.IFS(E527="Health and beauty", "36.67", E527 = "Electronic accessories", "19.66", E527 = "Home and lifestyle", "50.89", E527 = "Sports and travel", "38.87", E527 = "Food and beverages", "31.24", E527 = "Fashion accessories", "47.82")</f>
        <v>47.82</v>
      </c>
      <c r="Q527" s="3">
        <f t="shared" si="48"/>
        <v>78.750932399999996</v>
      </c>
    </row>
    <row r="528" spans="1:17" x14ac:dyDescent="0.3">
      <c r="A528" t="s">
        <v>557</v>
      </c>
      <c r="B528" t="s">
        <v>37</v>
      </c>
      <c r="C528" t="s">
        <v>16</v>
      </c>
      <c r="D528" t="s">
        <v>26</v>
      </c>
      <c r="E528" t="s">
        <v>40</v>
      </c>
      <c r="F528" s="3">
        <v>62.853000000000002</v>
      </c>
      <c r="G528">
        <v>2</v>
      </c>
      <c r="H528" s="3">
        <f t="shared" si="49"/>
        <v>125.706</v>
      </c>
      <c r="I528" s="1">
        <v>43478</v>
      </c>
      <c r="J528" s="8">
        <v>0.62152777777777779</v>
      </c>
      <c r="K528" s="10" t="str">
        <f t="shared" si="50"/>
        <v>Jan</v>
      </c>
      <c r="L528" s="2" t="str">
        <f t="shared" si="51"/>
        <v>Sun</v>
      </c>
      <c r="M528" t="str">
        <f t="shared" si="52"/>
        <v>2 PM</v>
      </c>
      <c r="N528" t="s">
        <v>19</v>
      </c>
      <c r="O528" s="3">
        <f t="shared" si="53"/>
        <v>65.593390800000009</v>
      </c>
      <c r="P528" s="3" t="str" cm="1">
        <f t="array" ref="P528">_xlfn.IFS(E528="Health and beauty", "36.67", E528 = "Electronic accessories", "19.66", E528 = "Home and lifestyle", "50.89", E528 = "Sports and travel", "38.87", E528 = "Food and beverages", "31.24", E528 = "Fashion accessories", "47.82")</f>
        <v>47.82</v>
      </c>
      <c r="Q528" s="3">
        <f t="shared" si="48"/>
        <v>60.112609200000001</v>
      </c>
    </row>
    <row r="529" spans="1:17" x14ac:dyDescent="0.3">
      <c r="A529" t="s">
        <v>558</v>
      </c>
      <c r="B529" t="s">
        <v>37</v>
      </c>
      <c r="C529" t="s">
        <v>16</v>
      </c>
      <c r="D529" t="s">
        <v>17</v>
      </c>
      <c r="E529" t="s">
        <v>38</v>
      </c>
      <c r="F529" s="3">
        <v>57.077999999999996</v>
      </c>
      <c r="G529">
        <v>10</v>
      </c>
      <c r="H529" s="3">
        <f t="shared" si="49"/>
        <v>570.78</v>
      </c>
      <c r="I529" s="1">
        <v>43503</v>
      </c>
      <c r="J529" s="8">
        <v>0.4777777777777778</v>
      </c>
      <c r="K529" s="10" t="str">
        <f t="shared" si="50"/>
        <v>Feb</v>
      </c>
      <c r="L529" s="2" t="str">
        <f t="shared" si="51"/>
        <v>Thu</v>
      </c>
      <c r="M529" t="str">
        <f t="shared" si="52"/>
        <v>11 AM</v>
      </c>
      <c r="N529" t="s">
        <v>28</v>
      </c>
      <c r="O529" s="3">
        <f t="shared" si="53"/>
        <v>392.46832799999999</v>
      </c>
      <c r="P529" s="3" t="str" cm="1">
        <f t="array" ref="P529">_xlfn.IFS(E529="Health and beauty", "36.67", E529 = "Electronic accessories", "19.66", E529 = "Home and lifestyle", "50.89", E529 = "Sports and travel", "38.87", E529 = "Food and beverages", "31.24", E529 = "Fashion accessories", "47.82")</f>
        <v>31.24</v>
      </c>
      <c r="Q529" s="3">
        <f t="shared" si="48"/>
        <v>178.31167199999999</v>
      </c>
    </row>
    <row r="530" spans="1:17" x14ac:dyDescent="0.3">
      <c r="A530" t="s">
        <v>559</v>
      </c>
      <c r="B530" t="s">
        <v>15</v>
      </c>
      <c r="C530" t="s">
        <v>22</v>
      </c>
      <c r="D530" t="s">
        <v>26</v>
      </c>
      <c r="E530" t="s">
        <v>31</v>
      </c>
      <c r="F530" s="3">
        <v>102.9945</v>
      </c>
      <c r="G530">
        <v>10</v>
      </c>
      <c r="H530" s="3">
        <f t="shared" si="49"/>
        <v>1029.9449999999999</v>
      </c>
      <c r="I530" s="1">
        <v>43513</v>
      </c>
      <c r="J530" s="8">
        <v>0.82013888888888886</v>
      </c>
      <c r="K530" s="10" t="str">
        <f t="shared" si="50"/>
        <v>Feb</v>
      </c>
      <c r="L530" s="2" t="str">
        <f t="shared" si="51"/>
        <v>Sun</v>
      </c>
      <c r="M530" t="str">
        <f t="shared" si="52"/>
        <v>7 PM</v>
      </c>
      <c r="N530" t="s">
        <v>24</v>
      </c>
      <c r="O530" s="3">
        <f t="shared" si="53"/>
        <v>629.60537849999992</v>
      </c>
      <c r="P530" s="3" t="str" cm="1">
        <f t="array" ref="P530">_xlfn.IFS(E530="Health and beauty", "36.67", E530 = "Electronic accessories", "19.66", E530 = "Home and lifestyle", "50.89", E530 = "Sports and travel", "38.87", E530 = "Food and beverages", "31.24", E530 = "Fashion accessories", "47.82")</f>
        <v>38.87</v>
      </c>
      <c r="Q530" s="3">
        <f t="shared" si="48"/>
        <v>400.33962149999996</v>
      </c>
    </row>
    <row r="531" spans="1:17" x14ac:dyDescent="0.3">
      <c r="A531" t="s">
        <v>560</v>
      </c>
      <c r="B531" t="s">
        <v>15</v>
      </c>
      <c r="C531" t="s">
        <v>22</v>
      </c>
      <c r="D531" t="s">
        <v>26</v>
      </c>
      <c r="E531" t="s">
        <v>18</v>
      </c>
      <c r="F531" s="3">
        <v>26.701499999999999</v>
      </c>
      <c r="G531">
        <v>7</v>
      </c>
      <c r="H531" s="3">
        <f t="shared" si="49"/>
        <v>186.91049999999998</v>
      </c>
      <c r="I531" s="1">
        <v>43508</v>
      </c>
      <c r="J531" s="8">
        <v>0.79236111111111107</v>
      </c>
      <c r="K531" s="10" t="str">
        <f t="shared" si="50"/>
        <v>Feb</v>
      </c>
      <c r="L531" s="2" t="str">
        <f t="shared" si="51"/>
        <v>Tue</v>
      </c>
      <c r="M531" t="str">
        <f t="shared" si="52"/>
        <v>7 PM</v>
      </c>
      <c r="N531" t="s">
        <v>19</v>
      </c>
      <c r="O531" s="3">
        <f t="shared" si="53"/>
        <v>118.37041964999999</v>
      </c>
      <c r="P531" s="3" t="str" cm="1">
        <f t="array" ref="P531">_xlfn.IFS(E531="Health and beauty", "36.67", E531 = "Electronic accessories", "19.66", E531 = "Home and lifestyle", "50.89", E531 = "Sports and travel", "38.87", E531 = "Food and beverages", "31.24", E531 = "Fashion accessories", "47.82")</f>
        <v>36.67</v>
      </c>
      <c r="Q531" s="3">
        <f t="shared" si="48"/>
        <v>68.540080349999997</v>
      </c>
    </row>
    <row r="532" spans="1:17" x14ac:dyDescent="0.3">
      <c r="A532" t="s">
        <v>561</v>
      </c>
      <c r="B532" t="s">
        <v>15</v>
      </c>
      <c r="C532" t="s">
        <v>16</v>
      </c>
      <c r="D532" t="s">
        <v>26</v>
      </c>
      <c r="E532" t="s">
        <v>40</v>
      </c>
      <c r="F532" s="3">
        <v>91.013999999999996</v>
      </c>
      <c r="G532">
        <v>9</v>
      </c>
      <c r="H532" s="3">
        <f t="shared" si="49"/>
        <v>819.12599999999998</v>
      </c>
      <c r="I532" s="1">
        <v>43489</v>
      </c>
      <c r="J532" s="8">
        <v>0.75277777777777777</v>
      </c>
      <c r="K532" s="10" t="str">
        <f t="shared" si="50"/>
        <v>Jan</v>
      </c>
      <c r="L532" s="2" t="str">
        <f t="shared" si="51"/>
        <v>Thu</v>
      </c>
      <c r="M532" t="str">
        <f t="shared" si="52"/>
        <v>6 PM</v>
      </c>
      <c r="N532" t="s">
        <v>28</v>
      </c>
      <c r="O532" s="3">
        <f t="shared" si="53"/>
        <v>427.41994679999999</v>
      </c>
      <c r="P532" s="3" t="str" cm="1">
        <f t="array" ref="P532">_xlfn.IFS(E532="Health and beauty", "36.67", E532 = "Electronic accessories", "19.66", E532 = "Home and lifestyle", "50.89", E532 = "Sports and travel", "38.87", E532 = "Food and beverages", "31.24", E532 = "Fashion accessories", "47.82")</f>
        <v>47.82</v>
      </c>
      <c r="Q532" s="3">
        <f t="shared" si="48"/>
        <v>391.70605319999999</v>
      </c>
    </row>
    <row r="533" spans="1:17" x14ac:dyDescent="0.3">
      <c r="A533" t="s">
        <v>562</v>
      </c>
      <c r="B533" t="s">
        <v>37</v>
      </c>
      <c r="C533" t="s">
        <v>22</v>
      </c>
      <c r="D533" t="s">
        <v>26</v>
      </c>
      <c r="E533" t="s">
        <v>23</v>
      </c>
      <c r="F533" s="3">
        <v>24.0975</v>
      </c>
      <c r="G533">
        <v>10</v>
      </c>
      <c r="H533" s="3">
        <f t="shared" si="49"/>
        <v>240.97499999999999</v>
      </c>
      <c r="I533" s="1">
        <v>43502</v>
      </c>
      <c r="J533" s="8">
        <v>0.80555555555555547</v>
      </c>
      <c r="K533" s="10" t="str">
        <f t="shared" si="50"/>
        <v>Feb</v>
      </c>
      <c r="L533" s="2" t="str">
        <f t="shared" si="51"/>
        <v>Wed</v>
      </c>
      <c r="M533" t="str">
        <f t="shared" si="52"/>
        <v>7 PM</v>
      </c>
      <c r="N533" t="s">
        <v>19</v>
      </c>
      <c r="O533" s="3">
        <f t="shared" si="53"/>
        <v>193.59931499999999</v>
      </c>
      <c r="P533" s="3" t="str" cm="1">
        <f t="array" ref="P533">_xlfn.IFS(E533="Health and beauty", "36.67", E533 = "Electronic accessories", "19.66", E533 = "Home and lifestyle", "50.89", E533 = "Sports and travel", "38.87", E533 = "Food and beverages", "31.24", E533 = "Fashion accessories", "47.82")</f>
        <v>19.66</v>
      </c>
      <c r="Q533" s="3">
        <f t="shared" si="48"/>
        <v>47.375684999999997</v>
      </c>
    </row>
    <row r="534" spans="1:17" x14ac:dyDescent="0.3">
      <c r="A534" t="s">
        <v>563</v>
      </c>
      <c r="B534" t="s">
        <v>21</v>
      </c>
      <c r="C534" t="s">
        <v>22</v>
      </c>
      <c r="D534" t="s">
        <v>17</v>
      </c>
      <c r="E534" t="s">
        <v>38</v>
      </c>
      <c r="F534" s="3">
        <v>17.125500000000002</v>
      </c>
      <c r="G534">
        <v>9</v>
      </c>
      <c r="H534" s="3">
        <f t="shared" si="49"/>
        <v>154.12950000000001</v>
      </c>
      <c r="I534" s="1">
        <v>43550</v>
      </c>
      <c r="J534" s="8">
        <v>0.4381944444444445</v>
      </c>
      <c r="K534" s="10" t="str">
        <f t="shared" si="50"/>
        <v>Mar</v>
      </c>
      <c r="L534" s="2" t="str">
        <f t="shared" si="51"/>
        <v>Tue</v>
      </c>
      <c r="M534" t="str">
        <f t="shared" si="52"/>
        <v>10 AM</v>
      </c>
      <c r="N534" t="s">
        <v>19</v>
      </c>
      <c r="O534" s="3">
        <f t="shared" si="53"/>
        <v>105.9794442</v>
      </c>
      <c r="P534" s="3" t="str" cm="1">
        <f t="array" ref="P534">_xlfn.IFS(E534="Health and beauty", "36.67", E534 = "Electronic accessories", "19.66", E534 = "Home and lifestyle", "50.89", E534 = "Sports and travel", "38.87", E534 = "Food and beverages", "31.24", E534 = "Fashion accessories", "47.82")</f>
        <v>31.24</v>
      </c>
      <c r="Q534" s="3">
        <f t="shared" si="48"/>
        <v>48.150055800000004</v>
      </c>
    </row>
    <row r="535" spans="1:17" x14ac:dyDescent="0.3">
      <c r="A535" t="s">
        <v>564</v>
      </c>
      <c r="B535" t="s">
        <v>15</v>
      </c>
      <c r="C535" t="s">
        <v>22</v>
      </c>
      <c r="D535" t="s">
        <v>17</v>
      </c>
      <c r="E535" t="s">
        <v>27</v>
      </c>
      <c r="F535" s="3">
        <v>29.736000000000001</v>
      </c>
      <c r="G535">
        <v>6</v>
      </c>
      <c r="H535" s="3">
        <f t="shared" si="49"/>
        <v>178.416</v>
      </c>
      <c r="I535" s="1">
        <v>43535</v>
      </c>
      <c r="J535" s="8">
        <v>0.56111111111111112</v>
      </c>
      <c r="K535" s="10" t="str">
        <f t="shared" si="50"/>
        <v>Mar</v>
      </c>
      <c r="L535" s="2" t="str">
        <f t="shared" si="51"/>
        <v>Mon</v>
      </c>
      <c r="M535" t="str">
        <f t="shared" si="52"/>
        <v>1 PM</v>
      </c>
      <c r="N535" t="s">
        <v>19</v>
      </c>
      <c r="O535" s="3">
        <f t="shared" si="53"/>
        <v>87.620097599999994</v>
      </c>
      <c r="P535" s="3" t="str" cm="1">
        <f t="array" ref="P535">_xlfn.IFS(E535="Health and beauty", "36.67", E535 = "Electronic accessories", "19.66", E535 = "Home and lifestyle", "50.89", E535 = "Sports and travel", "38.87", E535 = "Food and beverages", "31.24", E535 = "Fashion accessories", "47.82")</f>
        <v>50.89</v>
      </c>
      <c r="Q535" s="3">
        <f t="shared" si="48"/>
        <v>90.795902400000003</v>
      </c>
    </row>
    <row r="536" spans="1:17" x14ac:dyDescent="0.3">
      <c r="A536" t="s">
        <v>565</v>
      </c>
      <c r="B536" t="s">
        <v>21</v>
      </c>
      <c r="C536" t="s">
        <v>22</v>
      </c>
      <c r="D536" t="s">
        <v>26</v>
      </c>
      <c r="E536" t="s">
        <v>27</v>
      </c>
      <c r="F536" s="3">
        <v>17.503499999999999</v>
      </c>
      <c r="G536">
        <v>7</v>
      </c>
      <c r="H536" s="3">
        <f t="shared" si="49"/>
        <v>122.52449999999999</v>
      </c>
      <c r="I536" s="1">
        <v>43503</v>
      </c>
      <c r="J536" s="8">
        <v>0.48333333333333334</v>
      </c>
      <c r="K536" s="10" t="str">
        <f t="shared" si="50"/>
        <v>Feb</v>
      </c>
      <c r="L536" s="2" t="str">
        <f t="shared" si="51"/>
        <v>Thu</v>
      </c>
      <c r="M536" t="str">
        <f t="shared" si="52"/>
        <v>11 AM</v>
      </c>
      <c r="N536" t="s">
        <v>19</v>
      </c>
      <c r="O536" s="3">
        <f t="shared" si="53"/>
        <v>60.171781949999989</v>
      </c>
      <c r="P536" s="3" t="str" cm="1">
        <f t="array" ref="P536">_xlfn.IFS(E536="Health and beauty", "36.67", E536 = "Electronic accessories", "19.66", E536 = "Home and lifestyle", "50.89", E536 = "Sports and travel", "38.87", E536 = "Food and beverages", "31.24", E536 = "Fashion accessories", "47.82")</f>
        <v>50.89</v>
      </c>
      <c r="Q536" s="3">
        <f t="shared" si="48"/>
        <v>62.35271805</v>
      </c>
    </row>
    <row r="537" spans="1:17" x14ac:dyDescent="0.3">
      <c r="A537" t="s">
        <v>566</v>
      </c>
      <c r="B537" t="s">
        <v>37</v>
      </c>
      <c r="C537" t="s">
        <v>16</v>
      </c>
      <c r="D537" t="s">
        <v>17</v>
      </c>
      <c r="E537" t="s">
        <v>40</v>
      </c>
      <c r="F537" s="3">
        <v>77.658000000000001</v>
      </c>
      <c r="G537">
        <v>1</v>
      </c>
      <c r="H537" s="3">
        <f t="shared" si="49"/>
        <v>77.658000000000001</v>
      </c>
      <c r="I537" s="1">
        <v>43470</v>
      </c>
      <c r="J537" s="8">
        <v>0.48055555555555557</v>
      </c>
      <c r="K537" s="10" t="str">
        <f t="shared" si="50"/>
        <v>Jan</v>
      </c>
      <c r="L537" s="2" t="str">
        <f t="shared" si="51"/>
        <v>Sat</v>
      </c>
      <c r="M537" t="str">
        <f t="shared" si="52"/>
        <v>11 AM</v>
      </c>
      <c r="N537" t="s">
        <v>28</v>
      </c>
      <c r="O537" s="3">
        <f t="shared" si="53"/>
        <v>40.521944400000002</v>
      </c>
      <c r="P537" s="3" t="str" cm="1">
        <f t="array" ref="P537">_xlfn.IFS(E537="Health and beauty", "36.67", E537 = "Electronic accessories", "19.66", E537 = "Home and lifestyle", "50.89", E537 = "Sports and travel", "38.87", E537 = "Food and beverages", "31.24", E537 = "Fashion accessories", "47.82")</f>
        <v>47.82</v>
      </c>
      <c r="Q537" s="3">
        <f t="shared" si="48"/>
        <v>37.136055599999999</v>
      </c>
    </row>
    <row r="538" spans="1:17" x14ac:dyDescent="0.3">
      <c r="A538" t="s">
        <v>567</v>
      </c>
      <c r="B538" t="s">
        <v>15</v>
      </c>
      <c r="C538" t="s">
        <v>22</v>
      </c>
      <c r="D538" t="s">
        <v>26</v>
      </c>
      <c r="E538" t="s">
        <v>27</v>
      </c>
      <c r="F538" s="3">
        <v>102.837</v>
      </c>
      <c r="G538">
        <v>2</v>
      </c>
      <c r="H538" s="3">
        <f t="shared" si="49"/>
        <v>205.67400000000001</v>
      </c>
      <c r="I538" s="1">
        <v>43531</v>
      </c>
      <c r="J538" s="8">
        <v>0.48888888888888887</v>
      </c>
      <c r="K538" s="10" t="str">
        <f t="shared" si="50"/>
        <v>Mar</v>
      </c>
      <c r="L538" s="2" t="str">
        <f t="shared" si="51"/>
        <v>Thu</v>
      </c>
      <c r="M538" t="str">
        <f t="shared" si="52"/>
        <v>11 AM</v>
      </c>
      <c r="N538" t="s">
        <v>19</v>
      </c>
      <c r="O538" s="3">
        <f t="shared" si="53"/>
        <v>101.0065014</v>
      </c>
      <c r="P538" s="3" t="str" cm="1">
        <f t="array" ref="P538">_xlfn.IFS(E538="Health and beauty", "36.67", E538 = "Electronic accessories", "19.66", E538 = "Home and lifestyle", "50.89", E538 = "Sports and travel", "38.87", E538 = "Food and beverages", "31.24", E538 = "Fashion accessories", "47.82")</f>
        <v>50.89</v>
      </c>
      <c r="Q538" s="3">
        <f t="shared" si="48"/>
        <v>104.6674986</v>
      </c>
    </row>
    <row r="539" spans="1:17" x14ac:dyDescent="0.3">
      <c r="A539" t="s">
        <v>568</v>
      </c>
      <c r="B539" t="s">
        <v>15</v>
      </c>
      <c r="C539" t="s">
        <v>22</v>
      </c>
      <c r="D539" t="s">
        <v>17</v>
      </c>
      <c r="E539" t="s">
        <v>40</v>
      </c>
      <c r="F539" s="3">
        <v>76.702500000000001</v>
      </c>
      <c r="G539">
        <v>5</v>
      </c>
      <c r="H539" s="3">
        <f t="shared" si="49"/>
        <v>383.51249999999999</v>
      </c>
      <c r="I539" s="1">
        <v>43521</v>
      </c>
      <c r="J539" s="8">
        <v>0.71944444444444444</v>
      </c>
      <c r="K539" s="10" t="str">
        <f t="shared" si="50"/>
        <v>Feb</v>
      </c>
      <c r="L539" s="2" t="str">
        <f t="shared" si="51"/>
        <v>Mon</v>
      </c>
      <c r="M539" t="str">
        <f t="shared" si="52"/>
        <v>5 PM</v>
      </c>
      <c r="N539" t="s">
        <v>28</v>
      </c>
      <c r="O539" s="3">
        <f t="shared" si="53"/>
        <v>200.11682249999998</v>
      </c>
      <c r="P539" s="3" t="str" cm="1">
        <f t="array" ref="P539">_xlfn.IFS(E539="Health and beauty", "36.67", E539 = "Electronic accessories", "19.66", E539 = "Home and lifestyle", "50.89", E539 = "Sports and travel", "38.87", E539 = "Food and beverages", "31.24", E539 = "Fashion accessories", "47.82")</f>
        <v>47.82</v>
      </c>
      <c r="Q539" s="3">
        <f t="shared" si="48"/>
        <v>183.39567750000001</v>
      </c>
    </row>
    <row r="540" spans="1:17" x14ac:dyDescent="0.3">
      <c r="A540" t="s">
        <v>569</v>
      </c>
      <c r="B540" t="s">
        <v>21</v>
      </c>
      <c r="C540" t="s">
        <v>16</v>
      </c>
      <c r="D540" t="s">
        <v>17</v>
      </c>
      <c r="E540" t="s">
        <v>38</v>
      </c>
      <c r="F540" s="3">
        <v>91.853999999999999</v>
      </c>
      <c r="G540">
        <v>6</v>
      </c>
      <c r="H540" s="3">
        <f t="shared" si="49"/>
        <v>551.12400000000002</v>
      </c>
      <c r="I540" s="1">
        <v>43497</v>
      </c>
      <c r="J540" s="8">
        <v>0.77986111111111101</v>
      </c>
      <c r="K540" s="10" t="str">
        <f t="shared" si="50"/>
        <v>Feb</v>
      </c>
      <c r="L540" s="2" t="str">
        <f t="shared" si="51"/>
        <v>Fri</v>
      </c>
      <c r="M540" t="str">
        <f t="shared" si="52"/>
        <v>6 PM</v>
      </c>
      <c r="N540" t="s">
        <v>19</v>
      </c>
      <c r="O540" s="3">
        <f t="shared" si="53"/>
        <v>378.95286240000001</v>
      </c>
      <c r="P540" s="3" t="str" cm="1">
        <f t="array" ref="P540">_xlfn.IFS(E540="Health and beauty", "36.67", E540 = "Electronic accessories", "19.66", E540 = "Home and lifestyle", "50.89", E540 = "Sports and travel", "38.87", E540 = "Food and beverages", "31.24", E540 = "Fashion accessories", "47.82")</f>
        <v>31.24</v>
      </c>
      <c r="Q540" s="3">
        <f t="shared" si="48"/>
        <v>172.17113760000001</v>
      </c>
    </row>
    <row r="541" spans="1:17" x14ac:dyDescent="0.3">
      <c r="A541" t="s">
        <v>570</v>
      </c>
      <c r="B541" t="s">
        <v>15</v>
      </c>
      <c r="C541" t="s">
        <v>22</v>
      </c>
      <c r="D541" t="s">
        <v>26</v>
      </c>
      <c r="E541" t="s">
        <v>27</v>
      </c>
      <c r="F541" s="3">
        <v>32.213999999999999</v>
      </c>
      <c r="G541">
        <v>4</v>
      </c>
      <c r="H541" s="3">
        <f t="shared" si="49"/>
        <v>128.85599999999999</v>
      </c>
      <c r="I541" s="1">
        <v>43487</v>
      </c>
      <c r="J541" s="8">
        <v>0.45833333333333331</v>
      </c>
      <c r="K541" s="10" t="str">
        <f t="shared" si="50"/>
        <v>Jan</v>
      </c>
      <c r="L541" s="2" t="str">
        <f t="shared" si="51"/>
        <v>Tue</v>
      </c>
      <c r="M541" t="str">
        <f t="shared" si="52"/>
        <v>11 AM</v>
      </c>
      <c r="N541" t="s">
        <v>19</v>
      </c>
      <c r="O541" s="3">
        <f t="shared" si="53"/>
        <v>63.281181599999996</v>
      </c>
      <c r="P541" s="3" t="str" cm="1">
        <f t="array" ref="P541">_xlfn.IFS(E541="Health and beauty", "36.67", E541 = "Electronic accessories", "19.66", E541 = "Home and lifestyle", "50.89", E541 = "Sports and travel", "38.87", E541 = "Food and beverages", "31.24", E541 = "Fashion accessories", "47.82")</f>
        <v>50.89</v>
      </c>
      <c r="Q541" s="3">
        <f t="shared" si="48"/>
        <v>65.574818399999998</v>
      </c>
    </row>
    <row r="542" spans="1:17" x14ac:dyDescent="0.3">
      <c r="A542" t="s">
        <v>571</v>
      </c>
      <c r="B542" t="s">
        <v>21</v>
      </c>
      <c r="C542" t="s">
        <v>16</v>
      </c>
      <c r="D542" t="s">
        <v>26</v>
      </c>
      <c r="E542" t="s">
        <v>18</v>
      </c>
      <c r="F542" s="3">
        <v>79.674000000000007</v>
      </c>
      <c r="G542">
        <v>1</v>
      </c>
      <c r="H542" s="3">
        <f t="shared" si="49"/>
        <v>79.674000000000007</v>
      </c>
      <c r="I542" s="1">
        <v>43468</v>
      </c>
      <c r="J542" s="8">
        <v>0.4375</v>
      </c>
      <c r="K542" s="10" t="str">
        <f t="shared" si="50"/>
        <v>Jan</v>
      </c>
      <c r="L542" s="2" t="str">
        <f t="shared" si="51"/>
        <v>Thu</v>
      </c>
      <c r="M542" t="str">
        <f t="shared" si="52"/>
        <v>10 AM</v>
      </c>
      <c r="N542" t="s">
        <v>28</v>
      </c>
      <c r="O542" s="3">
        <f t="shared" si="53"/>
        <v>50.457544200000001</v>
      </c>
      <c r="P542" s="3" t="str" cm="1">
        <f t="array" ref="P542">_xlfn.IFS(E542="Health and beauty", "36.67", E542 = "Electronic accessories", "19.66", E542 = "Home and lifestyle", "50.89", E542 = "Sports and travel", "38.87", E542 = "Food and beverages", "31.24", E542 = "Fashion accessories", "47.82")</f>
        <v>36.67</v>
      </c>
      <c r="Q542" s="3">
        <f t="shared" si="48"/>
        <v>29.216455800000006</v>
      </c>
    </row>
    <row r="543" spans="1:17" x14ac:dyDescent="0.3">
      <c r="A543" t="s">
        <v>572</v>
      </c>
      <c r="B543" t="s">
        <v>37</v>
      </c>
      <c r="C543" t="s">
        <v>16</v>
      </c>
      <c r="D543" t="s">
        <v>17</v>
      </c>
      <c r="E543" t="s">
        <v>31</v>
      </c>
      <c r="F543" s="3">
        <v>21.189</v>
      </c>
      <c r="G543">
        <v>4</v>
      </c>
      <c r="H543" s="3">
        <f t="shared" si="49"/>
        <v>84.756</v>
      </c>
      <c r="I543" s="1">
        <v>43509</v>
      </c>
      <c r="J543" s="8">
        <v>0.50972222222222219</v>
      </c>
      <c r="K543" s="10" t="str">
        <f t="shared" si="50"/>
        <v>Feb</v>
      </c>
      <c r="L543" s="2" t="str">
        <f t="shared" si="51"/>
        <v>Wed</v>
      </c>
      <c r="M543" t="str">
        <f t="shared" si="52"/>
        <v>12 PM</v>
      </c>
      <c r="N543" t="s">
        <v>28</v>
      </c>
      <c r="O543" s="3">
        <f t="shared" si="53"/>
        <v>51.811342799999998</v>
      </c>
      <c r="P543" s="3" t="str" cm="1">
        <f t="array" ref="P543">_xlfn.IFS(E543="Health and beauty", "36.67", E543 = "Electronic accessories", "19.66", E543 = "Home and lifestyle", "50.89", E543 = "Sports and travel", "38.87", E543 = "Food and beverages", "31.24", E543 = "Fashion accessories", "47.82")</f>
        <v>38.87</v>
      </c>
      <c r="Q543" s="3">
        <f t="shared" si="48"/>
        <v>32.944657200000002</v>
      </c>
    </row>
    <row r="544" spans="1:17" x14ac:dyDescent="0.3">
      <c r="A544" t="s">
        <v>573</v>
      </c>
      <c r="B544" t="s">
        <v>21</v>
      </c>
      <c r="C544" t="s">
        <v>16</v>
      </c>
      <c r="D544" t="s">
        <v>26</v>
      </c>
      <c r="E544" t="s">
        <v>23</v>
      </c>
      <c r="F544" s="3">
        <v>19.708500000000001</v>
      </c>
      <c r="G544">
        <v>6</v>
      </c>
      <c r="H544" s="3">
        <f t="shared" si="49"/>
        <v>118.251</v>
      </c>
      <c r="I544" s="1">
        <v>43493</v>
      </c>
      <c r="J544" s="8">
        <v>0.69652777777777775</v>
      </c>
      <c r="K544" s="10" t="str">
        <f t="shared" si="50"/>
        <v>Jan</v>
      </c>
      <c r="L544" s="2" t="str">
        <f t="shared" si="51"/>
        <v>Mon</v>
      </c>
      <c r="M544" t="str">
        <f t="shared" si="52"/>
        <v>4 PM</v>
      </c>
      <c r="N544" t="s">
        <v>28</v>
      </c>
      <c r="O544" s="3">
        <f t="shared" si="53"/>
        <v>95.002853400000006</v>
      </c>
      <c r="P544" s="3" t="str" cm="1">
        <f t="array" ref="P544">_xlfn.IFS(E544="Health and beauty", "36.67", E544 = "Electronic accessories", "19.66", E544 = "Home and lifestyle", "50.89", E544 = "Sports and travel", "38.87", E544 = "Food and beverages", "31.24", E544 = "Fashion accessories", "47.82")</f>
        <v>19.66</v>
      </c>
      <c r="Q544" s="3">
        <f t="shared" si="48"/>
        <v>23.248146600000002</v>
      </c>
    </row>
    <row r="545" spans="1:17" x14ac:dyDescent="0.3">
      <c r="A545" t="s">
        <v>574</v>
      </c>
      <c r="B545" t="s">
        <v>37</v>
      </c>
      <c r="C545" t="s">
        <v>22</v>
      </c>
      <c r="D545" t="s">
        <v>17</v>
      </c>
      <c r="E545" t="s">
        <v>38</v>
      </c>
      <c r="F545" s="3">
        <v>74.760000000000005</v>
      </c>
      <c r="G545">
        <v>1</v>
      </c>
      <c r="H545" s="3">
        <f t="shared" si="49"/>
        <v>74.760000000000005</v>
      </c>
      <c r="I545" s="1">
        <v>43470</v>
      </c>
      <c r="J545" s="8">
        <v>0.86111111111111116</v>
      </c>
      <c r="K545" s="10" t="str">
        <f t="shared" si="50"/>
        <v>Jan</v>
      </c>
      <c r="L545" s="2" t="str">
        <f t="shared" si="51"/>
        <v>Sat</v>
      </c>
      <c r="M545" t="str">
        <f t="shared" si="52"/>
        <v>8 PM</v>
      </c>
      <c r="N545" t="s">
        <v>28</v>
      </c>
      <c r="O545" s="3">
        <f t="shared" si="53"/>
        <v>51.404976000000005</v>
      </c>
      <c r="P545" s="3" t="str" cm="1">
        <f t="array" ref="P545">_xlfn.IFS(E545="Health and beauty", "36.67", E545 = "Electronic accessories", "19.66", E545 = "Home and lifestyle", "50.89", E545 = "Sports and travel", "38.87", E545 = "Food and beverages", "31.24", E545 = "Fashion accessories", "47.82")</f>
        <v>31.24</v>
      </c>
      <c r="Q545" s="3">
        <f t="shared" si="48"/>
        <v>23.355024000000004</v>
      </c>
    </row>
    <row r="546" spans="1:17" x14ac:dyDescent="0.3">
      <c r="A546" t="s">
        <v>575</v>
      </c>
      <c r="B546" t="s">
        <v>37</v>
      </c>
      <c r="C546" t="s">
        <v>16</v>
      </c>
      <c r="D546" t="s">
        <v>26</v>
      </c>
      <c r="E546" t="s">
        <v>27</v>
      </c>
      <c r="F546" s="3">
        <v>40.750500000000002</v>
      </c>
      <c r="G546">
        <v>4</v>
      </c>
      <c r="H546" s="3">
        <f t="shared" si="49"/>
        <v>163.00200000000001</v>
      </c>
      <c r="I546" s="1">
        <v>43543</v>
      </c>
      <c r="J546" s="8">
        <v>0.56944444444444442</v>
      </c>
      <c r="K546" s="10" t="str">
        <f t="shared" si="50"/>
        <v>Mar</v>
      </c>
      <c r="L546" s="2" t="str">
        <f t="shared" si="51"/>
        <v>Tue</v>
      </c>
      <c r="M546" t="str">
        <f t="shared" si="52"/>
        <v>1 PM</v>
      </c>
      <c r="N546" t="s">
        <v>19</v>
      </c>
      <c r="O546" s="3">
        <f t="shared" si="53"/>
        <v>80.050282199999998</v>
      </c>
      <c r="P546" s="3" t="str" cm="1">
        <f t="array" ref="P546">_xlfn.IFS(E546="Health and beauty", "36.67", E546 = "Electronic accessories", "19.66", E546 = "Home and lifestyle", "50.89", E546 = "Sports and travel", "38.87", E546 = "Food and beverages", "31.24", E546 = "Fashion accessories", "47.82")</f>
        <v>50.89</v>
      </c>
      <c r="Q546" s="3">
        <f t="shared" si="48"/>
        <v>82.951717800000011</v>
      </c>
    </row>
    <row r="547" spans="1:17" x14ac:dyDescent="0.3">
      <c r="A547" t="s">
        <v>576</v>
      </c>
      <c r="B547" t="s">
        <v>15</v>
      </c>
      <c r="C547" t="s">
        <v>22</v>
      </c>
      <c r="D547" t="s">
        <v>17</v>
      </c>
      <c r="E547" t="s">
        <v>40</v>
      </c>
      <c r="F547" s="3">
        <v>30.891000000000002</v>
      </c>
      <c r="G547">
        <v>11</v>
      </c>
      <c r="H547" s="3">
        <f t="shared" si="49"/>
        <v>339.80100000000004</v>
      </c>
      <c r="I547" s="1">
        <v>43477</v>
      </c>
      <c r="J547" s="8">
        <v>0.68263888888888891</v>
      </c>
      <c r="K547" s="10" t="str">
        <f t="shared" si="50"/>
        <v>Jan</v>
      </c>
      <c r="L547" s="2" t="str">
        <f t="shared" si="51"/>
        <v>Sat</v>
      </c>
      <c r="M547" t="str">
        <f t="shared" si="52"/>
        <v>4 PM</v>
      </c>
      <c r="N547" t="s">
        <v>19</v>
      </c>
      <c r="O547" s="3">
        <f t="shared" si="53"/>
        <v>177.30816180000002</v>
      </c>
      <c r="P547" s="3" t="str" cm="1">
        <f t="array" ref="P547">_xlfn.IFS(E547="Health and beauty", "36.67", E547 = "Electronic accessories", "19.66", E547 = "Home and lifestyle", "50.89", E547 = "Sports and travel", "38.87", E547 = "Food and beverages", "31.24", E547 = "Fashion accessories", "47.82")</f>
        <v>47.82</v>
      </c>
      <c r="Q547" s="3">
        <f t="shared" si="48"/>
        <v>162.49283820000002</v>
      </c>
    </row>
    <row r="548" spans="1:17" x14ac:dyDescent="0.3">
      <c r="A548" t="s">
        <v>577</v>
      </c>
      <c r="B548" t="s">
        <v>15</v>
      </c>
      <c r="C548" t="s">
        <v>22</v>
      </c>
      <c r="D548" t="s">
        <v>26</v>
      </c>
      <c r="E548" t="s">
        <v>31</v>
      </c>
      <c r="F548" s="3">
        <v>63.997499999999995</v>
      </c>
      <c r="G548">
        <v>10</v>
      </c>
      <c r="H548" s="3">
        <f t="shared" si="49"/>
        <v>639.97499999999991</v>
      </c>
      <c r="I548" s="1">
        <v>43472</v>
      </c>
      <c r="J548" s="8">
        <v>0.50555555555555554</v>
      </c>
      <c r="K548" s="10" t="str">
        <f t="shared" si="50"/>
        <v>Jan</v>
      </c>
      <c r="L548" s="2" t="str">
        <f t="shared" si="51"/>
        <v>Mon</v>
      </c>
      <c r="M548" t="str">
        <f t="shared" si="52"/>
        <v>12 PM</v>
      </c>
      <c r="N548" t="s">
        <v>28</v>
      </c>
      <c r="O548" s="3">
        <f t="shared" si="53"/>
        <v>391.21671749999996</v>
      </c>
      <c r="P548" s="3" t="str" cm="1">
        <f t="array" ref="P548">_xlfn.IFS(E548="Health and beauty", "36.67", E548 = "Electronic accessories", "19.66", E548 = "Home and lifestyle", "50.89", E548 = "Sports and travel", "38.87", E548 = "Food and beverages", "31.24", E548 = "Fashion accessories", "47.82")</f>
        <v>38.87</v>
      </c>
      <c r="Q548" s="3">
        <f t="shared" si="48"/>
        <v>248.75828249999995</v>
      </c>
    </row>
    <row r="549" spans="1:17" x14ac:dyDescent="0.3">
      <c r="A549" t="s">
        <v>578</v>
      </c>
      <c r="B549" t="s">
        <v>37</v>
      </c>
      <c r="C549" t="s">
        <v>22</v>
      </c>
      <c r="D549" t="s">
        <v>17</v>
      </c>
      <c r="E549" t="s">
        <v>31</v>
      </c>
      <c r="F549" s="3">
        <v>54.116999999999997</v>
      </c>
      <c r="G549">
        <v>5</v>
      </c>
      <c r="H549" s="3">
        <f t="shared" si="49"/>
        <v>270.58499999999998</v>
      </c>
      <c r="I549" s="1">
        <v>43491</v>
      </c>
      <c r="J549" s="8">
        <v>0.73958333333333337</v>
      </c>
      <c r="K549" s="10" t="str">
        <f t="shared" si="50"/>
        <v>Jan</v>
      </c>
      <c r="L549" s="2" t="str">
        <f t="shared" si="51"/>
        <v>Sat</v>
      </c>
      <c r="M549" t="str">
        <f t="shared" si="52"/>
        <v>5 PM</v>
      </c>
      <c r="N549" t="s">
        <v>24</v>
      </c>
      <c r="O549" s="3">
        <f t="shared" si="53"/>
        <v>165.40861050000001</v>
      </c>
      <c r="P549" s="3" t="str" cm="1">
        <f t="array" ref="P549">_xlfn.IFS(E549="Health and beauty", "36.67", E549 = "Electronic accessories", "19.66", E549 = "Home and lifestyle", "50.89", E549 = "Sports and travel", "38.87", E549 = "Food and beverages", "31.24", E549 = "Fashion accessories", "47.82")</f>
        <v>38.87</v>
      </c>
      <c r="Q549" s="3">
        <f t="shared" si="48"/>
        <v>105.17638949999998</v>
      </c>
    </row>
    <row r="550" spans="1:17" x14ac:dyDescent="0.3">
      <c r="A550" t="s">
        <v>579</v>
      </c>
      <c r="B550" t="s">
        <v>15</v>
      </c>
      <c r="C550" t="s">
        <v>22</v>
      </c>
      <c r="D550" t="s">
        <v>17</v>
      </c>
      <c r="E550" t="s">
        <v>23</v>
      </c>
      <c r="F550" s="3">
        <v>69.363</v>
      </c>
      <c r="G550">
        <v>7</v>
      </c>
      <c r="H550" s="3">
        <f t="shared" si="49"/>
        <v>485.541</v>
      </c>
      <c r="I550" s="1">
        <v>43488</v>
      </c>
      <c r="J550" s="8">
        <v>0.43611111111111112</v>
      </c>
      <c r="K550" s="10" t="str">
        <f t="shared" si="50"/>
        <v>Jan</v>
      </c>
      <c r="L550" s="2" t="str">
        <f t="shared" si="51"/>
        <v>Wed</v>
      </c>
      <c r="M550" t="str">
        <f t="shared" si="52"/>
        <v>10 AM</v>
      </c>
      <c r="N550" t="s">
        <v>24</v>
      </c>
      <c r="O550" s="3">
        <f t="shared" si="53"/>
        <v>390.08363939999998</v>
      </c>
      <c r="P550" s="3" t="str" cm="1">
        <f t="array" ref="P550">_xlfn.IFS(E550="Health and beauty", "36.67", E550 = "Electronic accessories", "19.66", E550 = "Home and lifestyle", "50.89", E550 = "Sports and travel", "38.87", E550 = "Food and beverages", "31.24", E550 = "Fashion accessories", "47.82")</f>
        <v>19.66</v>
      </c>
      <c r="Q550" s="3">
        <f t="shared" si="48"/>
        <v>95.457360600000001</v>
      </c>
    </row>
    <row r="551" spans="1:17" x14ac:dyDescent="0.3">
      <c r="A551" t="s">
        <v>580</v>
      </c>
      <c r="B551" t="s">
        <v>37</v>
      </c>
      <c r="C551" t="s">
        <v>22</v>
      </c>
      <c r="D551" t="s">
        <v>26</v>
      </c>
      <c r="E551" t="s">
        <v>40</v>
      </c>
      <c r="F551" s="3">
        <v>60.133499999999998</v>
      </c>
      <c r="G551">
        <v>3</v>
      </c>
      <c r="H551" s="3">
        <f t="shared" si="49"/>
        <v>180.40049999999999</v>
      </c>
      <c r="I551" s="1">
        <v>43505</v>
      </c>
      <c r="J551" s="8">
        <v>0.85486111111111107</v>
      </c>
      <c r="K551" s="10" t="str">
        <f t="shared" si="50"/>
        <v>Feb</v>
      </c>
      <c r="L551" s="2" t="str">
        <f t="shared" si="51"/>
        <v>Sat</v>
      </c>
      <c r="M551" t="str">
        <f t="shared" si="52"/>
        <v>8 PM</v>
      </c>
      <c r="N551" t="s">
        <v>19</v>
      </c>
      <c r="O551" s="3">
        <f t="shared" si="53"/>
        <v>94.132980899999993</v>
      </c>
      <c r="P551" s="3" t="str" cm="1">
        <f t="array" ref="P551">_xlfn.IFS(E551="Health and beauty", "36.67", E551 = "Electronic accessories", "19.66", E551 = "Home and lifestyle", "50.89", E551 = "Sports and travel", "38.87", E551 = "Food and beverages", "31.24", E551 = "Fashion accessories", "47.82")</f>
        <v>47.82</v>
      </c>
      <c r="Q551" s="3">
        <f t="shared" si="48"/>
        <v>86.267519100000001</v>
      </c>
    </row>
    <row r="552" spans="1:17" x14ac:dyDescent="0.3">
      <c r="A552" t="s">
        <v>581</v>
      </c>
      <c r="B552" t="s">
        <v>37</v>
      </c>
      <c r="C552" t="s">
        <v>22</v>
      </c>
      <c r="D552" t="s">
        <v>17</v>
      </c>
      <c r="E552" t="s">
        <v>40</v>
      </c>
      <c r="F552" s="3">
        <v>57.025500000000001</v>
      </c>
      <c r="G552">
        <v>9</v>
      </c>
      <c r="H552" s="3">
        <f t="shared" si="49"/>
        <v>513.22950000000003</v>
      </c>
      <c r="I552" s="1">
        <v>43518</v>
      </c>
      <c r="J552" s="8">
        <v>0.45069444444444445</v>
      </c>
      <c r="K552" s="10" t="str">
        <f t="shared" si="50"/>
        <v>Feb</v>
      </c>
      <c r="L552" s="2" t="str">
        <f t="shared" si="51"/>
        <v>Fri</v>
      </c>
      <c r="M552" t="str">
        <f t="shared" si="52"/>
        <v>10 AM</v>
      </c>
      <c r="N552" t="s">
        <v>24</v>
      </c>
      <c r="O552" s="3">
        <f t="shared" si="53"/>
        <v>267.80315310000003</v>
      </c>
      <c r="P552" s="3" t="str" cm="1">
        <f t="array" ref="P552">_xlfn.IFS(E552="Health and beauty", "36.67", E552 = "Electronic accessories", "19.66", E552 = "Home and lifestyle", "50.89", E552 = "Sports and travel", "38.87", E552 = "Food and beverages", "31.24", E552 = "Fashion accessories", "47.82")</f>
        <v>47.82</v>
      </c>
      <c r="Q552" s="3">
        <f t="shared" si="48"/>
        <v>245.42634690000003</v>
      </c>
    </row>
    <row r="553" spans="1:17" x14ac:dyDescent="0.3">
      <c r="A553" t="s">
        <v>582</v>
      </c>
      <c r="B553" t="s">
        <v>37</v>
      </c>
      <c r="C553" t="s">
        <v>22</v>
      </c>
      <c r="D553" t="s">
        <v>17</v>
      </c>
      <c r="E553" t="s">
        <v>18</v>
      </c>
      <c r="F553" s="3">
        <v>61.152000000000008</v>
      </c>
      <c r="G553">
        <v>9</v>
      </c>
      <c r="H553" s="3">
        <f t="shared" si="49"/>
        <v>550.36800000000005</v>
      </c>
      <c r="I553" s="1">
        <v>43501</v>
      </c>
      <c r="J553" s="8">
        <v>0.52361111111111114</v>
      </c>
      <c r="K553" s="10" t="str">
        <f t="shared" si="50"/>
        <v>Feb</v>
      </c>
      <c r="L553" s="2" t="str">
        <f t="shared" si="51"/>
        <v>Tue</v>
      </c>
      <c r="M553" t="str">
        <f t="shared" si="52"/>
        <v>12 PM</v>
      </c>
      <c r="N553" t="s">
        <v>24</v>
      </c>
      <c r="O553" s="3">
        <f t="shared" si="53"/>
        <v>348.54805440000001</v>
      </c>
      <c r="P553" s="3" t="str" cm="1">
        <f t="array" ref="P553">_xlfn.IFS(E553="Health and beauty", "36.67", E553 = "Electronic accessories", "19.66", E553 = "Home and lifestyle", "50.89", E553 = "Sports and travel", "38.87", E553 = "Food and beverages", "31.24", E553 = "Fashion accessories", "47.82")</f>
        <v>36.67</v>
      </c>
      <c r="Q553" s="3">
        <f t="shared" si="48"/>
        <v>201.81994560000004</v>
      </c>
    </row>
    <row r="554" spans="1:17" x14ac:dyDescent="0.3">
      <c r="A554" t="s">
        <v>583</v>
      </c>
      <c r="B554" t="s">
        <v>21</v>
      </c>
      <c r="C554" t="s">
        <v>22</v>
      </c>
      <c r="D554" t="s">
        <v>26</v>
      </c>
      <c r="E554" t="s">
        <v>23</v>
      </c>
      <c r="F554" s="3">
        <v>23.320499999999999</v>
      </c>
      <c r="G554">
        <v>6</v>
      </c>
      <c r="H554" s="3">
        <f t="shared" si="49"/>
        <v>139.923</v>
      </c>
      <c r="I554" s="1">
        <v>43531</v>
      </c>
      <c r="J554" s="8">
        <v>0.43263888888888885</v>
      </c>
      <c r="K554" s="10" t="str">
        <f t="shared" si="50"/>
        <v>Mar</v>
      </c>
      <c r="L554" s="2" t="str">
        <f t="shared" si="51"/>
        <v>Thu</v>
      </c>
      <c r="M554" t="str">
        <f t="shared" si="52"/>
        <v>10 AM</v>
      </c>
      <c r="N554" t="s">
        <v>28</v>
      </c>
      <c r="O554" s="3">
        <f t="shared" si="53"/>
        <v>112.4141382</v>
      </c>
      <c r="P554" s="3" t="str" cm="1">
        <f t="array" ref="P554">_xlfn.IFS(E554="Health and beauty", "36.67", E554 = "Electronic accessories", "19.66", E554 = "Home and lifestyle", "50.89", E554 = "Sports and travel", "38.87", E554 = "Food and beverages", "31.24", E554 = "Fashion accessories", "47.82")</f>
        <v>19.66</v>
      </c>
      <c r="Q554" s="3">
        <f t="shared" si="48"/>
        <v>27.508861799999998</v>
      </c>
    </row>
    <row r="555" spans="1:17" x14ac:dyDescent="0.3">
      <c r="A555" t="s">
        <v>584</v>
      </c>
      <c r="B555" t="s">
        <v>15</v>
      </c>
      <c r="C555" t="s">
        <v>16</v>
      </c>
      <c r="D555" t="s">
        <v>26</v>
      </c>
      <c r="E555" t="s">
        <v>23</v>
      </c>
      <c r="F555" s="3">
        <v>20.286000000000001</v>
      </c>
      <c r="G555">
        <v>8</v>
      </c>
      <c r="H555" s="3">
        <f t="shared" si="49"/>
        <v>162.28800000000001</v>
      </c>
      <c r="I555" s="1">
        <v>43549</v>
      </c>
      <c r="J555" s="8">
        <v>0.78541666666666676</v>
      </c>
      <c r="K555" s="10" t="str">
        <f t="shared" si="50"/>
        <v>Mar</v>
      </c>
      <c r="L555" s="2" t="str">
        <f t="shared" si="51"/>
        <v>Mon</v>
      </c>
      <c r="M555" t="str">
        <f t="shared" si="52"/>
        <v>6 PM</v>
      </c>
      <c r="N555" t="s">
        <v>24</v>
      </c>
      <c r="O555" s="3">
        <f t="shared" si="53"/>
        <v>130.3821792</v>
      </c>
      <c r="P555" s="3" t="str" cm="1">
        <f t="array" ref="P555">_xlfn.IFS(E555="Health and beauty", "36.67", E555 = "Electronic accessories", "19.66", E555 = "Home and lifestyle", "50.89", E555 = "Sports and travel", "38.87", E555 = "Food and beverages", "31.24", E555 = "Fashion accessories", "47.82")</f>
        <v>19.66</v>
      </c>
      <c r="Q555" s="3">
        <f t="shared" si="48"/>
        <v>31.905820800000001</v>
      </c>
    </row>
    <row r="556" spans="1:17" x14ac:dyDescent="0.3">
      <c r="A556" t="s">
        <v>585</v>
      </c>
      <c r="B556" t="s">
        <v>37</v>
      </c>
      <c r="C556" t="s">
        <v>22</v>
      </c>
      <c r="D556" t="s">
        <v>26</v>
      </c>
      <c r="E556" t="s">
        <v>27</v>
      </c>
      <c r="F556" s="3">
        <v>39.353999999999999</v>
      </c>
      <c r="G556">
        <v>3</v>
      </c>
      <c r="H556" s="3">
        <f t="shared" si="49"/>
        <v>118.062</v>
      </c>
      <c r="I556" s="1">
        <v>43485</v>
      </c>
      <c r="J556" s="8">
        <v>0.57291666666666663</v>
      </c>
      <c r="K556" s="10" t="str">
        <f t="shared" si="50"/>
        <v>Jan</v>
      </c>
      <c r="L556" s="2" t="str">
        <f t="shared" si="51"/>
        <v>Sun</v>
      </c>
      <c r="M556" t="str">
        <f t="shared" si="52"/>
        <v>1 PM</v>
      </c>
      <c r="N556" t="s">
        <v>28</v>
      </c>
      <c r="O556" s="3">
        <f t="shared" si="53"/>
        <v>57.980248199999998</v>
      </c>
      <c r="P556" s="3" t="str" cm="1">
        <f t="array" ref="P556">_xlfn.IFS(E556="Health and beauty", "36.67", E556 = "Electronic accessories", "19.66", E556 = "Home and lifestyle", "50.89", E556 = "Sports and travel", "38.87", E556 = "Food and beverages", "31.24", E556 = "Fashion accessories", "47.82")</f>
        <v>50.89</v>
      </c>
      <c r="Q556" s="3">
        <f t="shared" si="48"/>
        <v>60.081751799999999</v>
      </c>
    </row>
    <row r="557" spans="1:17" x14ac:dyDescent="0.3">
      <c r="A557" t="s">
        <v>586</v>
      </c>
      <c r="B557" t="s">
        <v>37</v>
      </c>
      <c r="C557" t="s">
        <v>16</v>
      </c>
      <c r="D557" t="s">
        <v>17</v>
      </c>
      <c r="E557" t="s">
        <v>40</v>
      </c>
      <c r="F557" s="3">
        <v>75.641999999999996</v>
      </c>
      <c r="G557">
        <v>2</v>
      </c>
      <c r="H557" s="3">
        <f t="shared" si="49"/>
        <v>151.28399999999999</v>
      </c>
      <c r="I557" s="1">
        <v>43500</v>
      </c>
      <c r="J557" s="8">
        <v>0.81805555555555554</v>
      </c>
      <c r="K557" s="10" t="str">
        <f t="shared" si="50"/>
        <v>Feb</v>
      </c>
      <c r="L557" s="2" t="str">
        <f t="shared" si="51"/>
        <v>Mon</v>
      </c>
      <c r="M557" t="str">
        <f t="shared" si="52"/>
        <v>7 PM</v>
      </c>
      <c r="N557" t="s">
        <v>24</v>
      </c>
      <c r="O557" s="3">
        <f t="shared" si="53"/>
        <v>78.939991199999994</v>
      </c>
      <c r="P557" s="3" t="str" cm="1">
        <f t="array" ref="P557">_xlfn.IFS(E557="Health and beauty", "36.67", E557 = "Electronic accessories", "19.66", E557 = "Home and lifestyle", "50.89", E557 = "Sports and travel", "38.87", E557 = "Food and beverages", "31.24", E557 = "Fashion accessories", "47.82")</f>
        <v>47.82</v>
      </c>
      <c r="Q557" s="3">
        <f t="shared" si="48"/>
        <v>72.344008799999997</v>
      </c>
    </row>
    <row r="558" spans="1:17" x14ac:dyDescent="0.3">
      <c r="A558" t="s">
        <v>587</v>
      </c>
      <c r="B558" t="s">
        <v>21</v>
      </c>
      <c r="C558" t="s">
        <v>16</v>
      </c>
      <c r="D558" t="s">
        <v>17</v>
      </c>
      <c r="E558" t="s">
        <v>38</v>
      </c>
      <c r="F558" s="3">
        <v>103.446</v>
      </c>
      <c r="G558">
        <v>10</v>
      </c>
      <c r="H558" s="3">
        <f t="shared" si="49"/>
        <v>1034.46</v>
      </c>
      <c r="I558" s="1">
        <v>43495</v>
      </c>
      <c r="J558" s="8">
        <v>0.84930555555555554</v>
      </c>
      <c r="K558" s="10" t="str">
        <f t="shared" si="50"/>
        <v>Jan</v>
      </c>
      <c r="L558" s="2" t="str">
        <f t="shared" si="51"/>
        <v>Wed</v>
      </c>
      <c r="M558" t="str">
        <f t="shared" si="52"/>
        <v>8 PM</v>
      </c>
      <c r="N558" t="s">
        <v>19</v>
      </c>
      <c r="O558" s="3">
        <f t="shared" si="53"/>
        <v>711.29469599999993</v>
      </c>
      <c r="P558" s="3" t="str" cm="1">
        <f t="array" ref="P558">_xlfn.IFS(E558="Health and beauty", "36.67", E558 = "Electronic accessories", "19.66", E558 = "Home and lifestyle", "50.89", E558 = "Sports and travel", "38.87", E558 = "Food and beverages", "31.24", E558 = "Fashion accessories", "47.82")</f>
        <v>31.24</v>
      </c>
      <c r="Q558" s="3">
        <f t="shared" si="48"/>
        <v>323.16530400000005</v>
      </c>
    </row>
    <row r="559" spans="1:17" x14ac:dyDescent="0.3">
      <c r="A559" t="s">
        <v>588</v>
      </c>
      <c r="B559" t="s">
        <v>15</v>
      </c>
      <c r="C559" t="s">
        <v>16</v>
      </c>
      <c r="D559" t="s">
        <v>26</v>
      </c>
      <c r="E559" t="s">
        <v>38</v>
      </c>
      <c r="F559" s="3">
        <v>43.743000000000002</v>
      </c>
      <c r="G559">
        <v>7</v>
      </c>
      <c r="H559" s="3">
        <f t="shared" si="49"/>
        <v>306.20100000000002</v>
      </c>
      <c r="I559" s="1">
        <v>43467</v>
      </c>
      <c r="J559" s="8">
        <v>0.64166666666666672</v>
      </c>
      <c r="K559" s="10" t="str">
        <f t="shared" si="50"/>
        <v>Jan</v>
      </c>
      <c r="L559" s="2" t="str">
        <f t="shared" si="51"/>
        <v>Wed</v>
      </c>
      <c r="M559" t="str">
        <f t="shared" si="52"/>
        <v>3 PM</v>
      </c>
      <c r="N559" t="s">
        <v>19</v>
      </c>
      <c r="O559" s="3">
        <f t="shared" si="53"/>
        <v>210.54380760000001</v>
      </c>
      <c r="P559" s="3" t="str" cm="1">
        <f t="array" ref="P559">_xlfn.IFS(E559="Health and beauty", "36.67", E559 = "Electronic accessories", "19.66", E559 = "Home and lifestyle", "50.89", E559 = "Sports and travel", "38.87", E559 = "Food and beverages", "31.24", E559 = "Fashion accessories", "47.82")</f>
        <v>31.24</v>
      </c>
      <c r="Q559" s="3">
        <f t="shared" si="48"/>
        <v>95.657192400000014</v>
      </c>
    </row>
    <row r="560" spans="1:17" x14ac:dyDescent="0.3">
      <c r="A560" t="s">
        <v>589</v>
      </c>
      <c r="B560" t="s">
        <v>15</v>
      </c>
      <c r="C560" t="s">
        <v>16</v>
      </c>
      <c r="D560" t="s">
        <v>17</v>
      </c>
      <c r="E560" t="s">
        <v>27</v>
      </c>
      <c r="F560" s="3">
        <v>76.040999999999997</v>
      </c>
      <c r="G560">
        <v>4</v>
      </c>
      <c r="H560" s="3">
        <f t="shared" si="49"/>
        <v>304.16399999999999</v>
      </c>
      <c r="I560" s="1">
        <v>43553</v>
      </c>
      <c r="J560" s="8">
        <v>0.70416666666666661</v>
      </c>
      <c r="K560" s="10" t="str">
        <f t="shared" si="50"/>
        <v>Mar</v>
      </c>
      <c r="L560" s="2" t="str">
        <f t="shared" si="51"/>
        <v>Fri</v>
      </c>
      <c r="M560" t="str">
        <f t="shared" si="52"/>
        <v>4 PM</v>
      </c>
      <c r="N560" t="s">
        <v>19</v>
      </c>
      <c r="O560" s="3">
        <f t="shared" si="53"/>
        <v>149.37494039999999</v>
      </c>
      <c r="P560" s="3" t="str" cm="1">
        <f t="array" ref="P560">_xlfn.IFS(E560="Health and beauty", "36.67", E560 = "Electronic accessories", "19.66", E560 = "Home and lifestyle", "50.89", E560 = "Sports and travel", "38.87", E560 = "Food and beverages", "31.24", E560 = "Fashion accessories", "47.82")</f>
        <v>50.89</v>
      </c>
      <c r="Q560" s="3">
        <f t="shared" si="48"/>
        <v>154.7890596</v>
      </c>
    </row>
    <row r="561" spans="1:17" x14ac:dyDescent="0.3">
      <c r="A561" t="s">
        <v>590</v>
      </c>
      <c r="B561" t="s">
        <v>37</v>
      </c>
      <c r="C561" t="s">
        <v>22</v>
      </c>
      <c r="D561" t="s">
        <v>26</v>
      </c>
      <c r="E561" t="s">
        <v>23</v>
      </c>
      <c r="F561" s="3">
        <v>22.659000000000002</v>
      </c>
      <c r="G561">
        <v>9</v>
      </c>
      <c r="H561" s="3">
        <f t="shared" si="49"/>
        <v>203.93100000000001</v>
      </c>
      <c r="I561" s="1">
        <v>43538</v>
      </c>
      <c r="J561" s="8">
        <v>0.52222222222222225</v>
      </c>
      <c r="K561" s="10" t="str">
        <f t="shared" si="50"/>
        <v>Mar</v>
      </c>
      <c r="L561" s="2" t="str">
        <f t="shared" si="51"/>
        <v>Thu</v>
      </c>
      <c r="M561" t="str">
        <f t="shared" si="52"/>
        <v>12 PM</v>
      </c>
      <c r="N561" t="s">
        <v>24</v>
      </c>
      <c r="O561" s="3">
        <f t="shared" si="53"/>
        <v>163.83816540000001</v>
      </c>
      <c r="P561" s="3" t="str" cm="1">
        <f t="array" ref="P561">_xlfn.IFS(E561="Health and beauty", "36.67", E561 = "Electronic accessories", "19.66", E561 = "Home and lifestyle", "50.89", E561 = "Sports and travel", "38.87", E561 = "Food and beverages", "31.24", E561 = "Fashion accessories", "47.82")</f>
        <v>19.66</v>
      </c>
      <c r="Q561" s="3">
        <f t="shared" si="48"/>
        <v>40.092834600000003</v>
      </c>
    </row>
    <row r="562" spans="1:17" x14ac:dyDescent="0.3">
      <c r="A562" t="s">
        <v>591</v>
      </c>
      <c r="B562" t="s">
        <v>21</v>
      </c>
      <c r="C562" t="s">
        <v>22</v>
      </c>
      <c r="D562" t="s">
        <v>26</v>
      </c>
      <c r="E562" t="s">
        <v>38</v>
      </c>
      <c r="F562" s="3">
        <v>93.66</v>
      </c>
      <c r="G562">
        <v>10</v>
      </c>
      <c r="H562" s="3">
        <f t="shared" si="49"/>
        <v>936.59999999999991</v>
      </c>
      <c r="I562" s="1">
        <v>43507</v>
      </c>
      <c r="J562" s="8">
        <v>0.65416666666666667</v>
      </c>
      <c r="K562" s="10" t="str">
        <f t="shared" si="50"/>
        <v>Feb</v>
      </c>
      <c r="L562" s="2" t="str">
        <f t="shared" si="51"/>
        <v>Mon</v>
      </c>
      <c r="M562" t="str">
        <f t="shared" si="52"/>
        <v>3 PM</v>
      </c>
      <c r="N562" t="s">
        <v>28</v>
      </c>
      <c r="O562" s="3">
        <f t="shared" si="53"/>
        <v>644.00615999999991</v>
      </c>
      <c r="P562" s="3" t="str" cm="1">
        <f t="array" ref="P562">_xlfn.IFS(E562="Health and beauty", "36.67", E562 = "Electronic accessories", "19.66", E562 = "Home and lifestyle", "50.89", E562 = "Sports and travel", "38.87", E562 = "Food and beverages", "31.24", E562 = "Fashion accessories", "47.82")</f>
        <v>31.24</v>
      </c>
      <c r="Q562" s="3">
        <f t="shared" si="48"/>
        <v>292.59384</v>
      </c>
    </row>
    <row r="563" spans="1:17" x14ac:dyDescent="0.3">
      <c r="A563" t="s">
        <v>592</v>
      </c>
      <c r="B563" t="s">
        <v>37</v>
      </c>
      <c r="C563" t="s">
        <v>22</v>
      </c>
      <c r="D563" t="s">
        <v>17</v>
      </c>
      <c r="E563" t="s">
        <v>23</v>
      </c>
      <c r="F563" s="3">
        <v>44.540999999999997</v>
      </c>
      <c r="G563">
        <v>8</v>
      </c>
      <c r="H563" s="3">
        <f t="shared" si="49"/>
        <v>356.32799999999997</v>
      </c>
      <c r="I563" s="1">
        <v>43495</v>
      </c>
      <c r="J563" s="8">
        <v>0.58194444444444449</v>
      </c>
      <c r="K563" s="10" t="str">
        <f t="shared" si="50"/>
        <v>Jan</v>
      </c>
      <c r="L563" s="2" t="str">
        <f t="shared" si="51"/>
        <v>Wed</v>
      </c>
      <c r="M563" t="str">
        <f t="shared" si="52"/>
        <v>1 PM</v>
      </c>
      <c r="N563" t="s">
        <v>19</v>
      </c>
      <c r="O563" s="3">
        <f t="shared" si="53"/>
        <v>286.27391519999998</v>
      </c>
      <c r="P563" s="3" t="str" cm="1">
        <f t="array" ref="P563">_xlfn.IFS(E563="Health and beauty", "36.67", E563 = "Electronic accessories", "19.66", E563 = "Home and lifestyle", "50.89", E563 = "Sports and travel", "38.87", E563 = "Food and beverages", "31.24", E563 = "Fashion accessories", "47.82")</f>
        <v>19.66</v>
      </c>
      <c r="Q563" s="3">
        <f t="shared" si="48"/>
        <v>70.054084799999998</v>
      </c>
    </row>
    <row r="564" spans="1:17" x14ac:dyDescent="0.3">
      <c r="A564" t="s">
        <v>593</v>
      </c>
      <c r="B564" t="s">
        <v>15</v>
      </c>
      <c r="C564" t="s">
        <v>16</v>
      </c>
      <c r="D564" t="s">
        <v>26</v>
      </c>
      <c r="E564" t="s">
        <v>23</v>
      </c>
      <c r="F564" s="3">
        <v>78.235500000000002</v>
      </c>
      <c r="G564">
        <v>8</v>
      </c>
      <c r="H564" s="3">
        <f t="shared" si="49"/>
        <v>625.88400000000001</v>
      </c>
      <c r="I564" s="1">
        <v>43544</v>
      </c>
      <c r="J564" s="8">
        <v>0.63055555555555554</v>
      </c>
      <c r="K564" s="10" t="str">
        <f t="shared" si="50"/>
        <v>Mar</v>
      </c>
      <c r="L564" s="2" t="str">
        <f t="shared" si="51"/>
        <v>Wed</v>
      </c>
      <c r="M564" t="str">
        <f t="shared" si="52"/>
        <v>3 PM</v>
      </c>
      <c r="N564" t="s">
        <v>19</v>
      </c>
      <c r="O564" s="3">
        <f t="shared" si="53"/>
        <v>502.83520559999999</v>
      </c>
      <c r="P564" s="3" t="str" cm="1">
        <f t="array" ref="P564">_xlfn.IFS(E564="Health and beauty", "36.67", E564 = "Electronic accessories", "19.66", E564 = "Home and lifestyle", "50.89", E564 = "Sports and travel", "38.87", E564 = "Food and beverages", "31.24", E564 = "Fashion accessories", "47.82")</f>
        <v>19.66</v>
      </c>
      <c r="Q564" s="3">
        <f t="shared" si="48"/>
        <v>123.04879440000001</v>
      </c>
    </row>
    <row r="565" spans="1:17" x14ac:dyDescent="0.3">
      <c r="A565" t="s">
        <v>594</v>
      </c>
      <c r="B565" t="s">
        <v>37</v>
      </c>
      <c r="C565" t="s">
        <v>22</v>
      </c>
      <c r="D565" t="s">
        <v>26</v>
      </c>
      <c r="E565" t="s">
        <v>40</v>
      </c>
      <c r="F565" s="3">
        <v>104.21250000000001</v>
      </c>
      <c r="G565">
        <v>2</v>
      </c>
      <c r="H565" s="3">
        <f t="shared" si="49"/>
        <v>208.42500000000001</v>
      </c>
      <c r="I565" s="1">
        <v>43544</v>
      </c>
      <c r="J565" s="8">
        <v>0.54305555555555551</v>
      </c>
      <c r="K565" s="10" t="str">
        <f t="shared" si="50"/>
        <v>Mar</v>
      </c>
      <c r="L565" s="2" t="str">
        <f t="shared" si="51"/>
        <v>Wed</v>
      </c>
      <c r="M565" t="str">
        <f t="shared" si="52"/>
        <v>1 PM</v>
      </c>
      <c r="N565" t="s">
        <v>24</v>
      </c>
      <c r="O565" s="3">
        <f t="shared" si="53"/>
        <v>108.75616500000001</v>
      </c>
      <c r="P565" s="3" t="str" cm="1">
        <f t="array" ref="P565">_xlfn.IFS(E565="Health and beauty", "36.67", E565 = "Electronic accessories", "19.66", E565 = "Home and lifestyle", "50.89", E565 = "Sports and travel", "38.87", E565 = "Food and beverages", "31.24", E565 = "Fashion accessories", "47.82")</f>
        <v>47.82</v>
      </c>
      <c r="Q565" s="3">
        <f t="shared" si="48"/>
        <v>99.668835000000001</v>
      </c>
    </row>
    <row r="566" spans="1:17" x14ac:dyDescent="0.3">
      <c r="A566" t="s">
        <v>595</v>
      </c>
      <c r="B566" t="s">
        <v>15</v>
      </c>
      <c r="C566" t="s">
        <v>22</v>
      </c>
      <c r="D566" t="s">
        <v>17</v>
      </c>
      <c r="E566" t="s">
        <v>38</v>
      </c>
      <c r="F566" s="3">
        <v>85.270499999999998</v>
      </c>
      <c r="G566">
        <v>12</v>
      </c>
      <c r="H566" s="3">
        <f t="shared" si="49"/>
        <v>1023.246</v>
      </c>
      <c r="I566" s="1">
        <v>43482</v>
      </c>
      <c r="J566" s="8">
        <v>0.54236111111111118</v>
      </c>
      <c r="K566" s="10" t="str">
        <f t="shared" si="50"/>
        <v>Jan</v>
      </c>
      <c r="L566" s="2" t="str">
        <f t="shared" si="51"/>
        <v>Thu</v>
      </c>
      <c r="M566" t="str">
        <f t="shared" si="52"/>
        <v>1 PM</v>
      </c>
      <c r="N566" t="s">
        <v>28</v>
      </c>
      <c r="O566" s="3">
        <f t="shared" si="53"/>
        <v>703.58394959999998</v>
      </c>
      <c r="P566" s="3" t="str" cm="1">
        <f t="array" ref="P566">_xlfn.IFS(E566="Health and beauty", "36.67", E566 = "Electronic accessories", "19.66", E566 = "Home and lifestyle", "50.89", E566 = "Sports and travel", "38.87", E566 = "Food and beverages", "31.24", E566 = "Fashion accessories", "47.82")</f>
        <v>31.24</v>
      </c>
      <c r="Q566" s="3">
        <f t="shared" si="48"/>
        <v>319.6620504</v>
      </c>
    </row>
    <row r="567" spans="1:17" x14ac:dyDescent="0.3">
      <c r="A567" t="s">
        <v>596</v>
      </c>
      <c r="B567" t="s">
        <v>21</v>
      </c>
      <c r="C567" t="s">
        <v>22</v>
      </c>
      <c r="D567" t="s">
        <v>17</v>
      </c>
      <c r="E567" t="s">
        <v>31</v>
      </c>
      <c r="F567" s="3">
        <v>51.796500000000002</v>
      </c>
      <c r="G567">
        <v>10</v>
      </c>
      <c r="H567" s="3">
        <f t="shared" si="49"/>
        <v>517.96500000000003</v>
      </c>
      <c r="I567" s="1">
        <v>43499</v>
      </c>
      <c r="J567" s="8">
        <v>0.69444444444444453</v>
      </c>
      <c r="K567" s="10" t="str">
        <f t="shared" si="50"/>
        <v>Feb</v>
      </c>
      <c r="L567" s="2" t="str">
        <f t="shared" si="51"/>
        <v>Sun</v>
      </c>
      <c r="M567" t="str">
        <f t="shared" si="52"/>
        <v>4 PM</v>
      </c>
      <c r="N567" t="s">
        <v>28</v>
      </c>
      <c r="O567" s="3">
        <f t="shared" si="53"/>
        <v>316.63200449999999</v>
      </c>
      <c r="P567" s="3" t="str" cm="1">
        <f t="array" ref="P567">_xlfn.IFS(E567="Health and beauty", "36.67", E567 = "Electronic accessories", "19.66", E567 = "Home and lifestyle", "50.89", E567 = "Sports and travel", "38.87", E567 = "Food and beverages", "31.24", E567 = "Fashion accessories", "47.82")</f>
        <v>38.87</v>
      </c>
      <c r="Q567" s="3">
        <f t="shared" si="48"/>
        <v>201.33299550000001</v>
      </c>
    </row>
    <row r="568" spans="1:17" x14ac:dyDescent="0.3">
      <c r="A568" t="s">
        <v>597</v>
      </c>
      <c r="B568" t="s">
        <v>15</v>
      </c>
      <c r="C568" t="s">
        <v>22</v>
      </c>
      <c r="D568" t="s">
        <v>17</v>
      </c>
      <c r="E568" t="s">
        <v>40</v>
      </c>
      <c r="F568" s="3">
        <v>69.027000000000001</v>
      </c>
      <c r="G568">
        <v>11</v>
      </c>
      <c r="H568" s="3">
        <f t="shared" si="49"/>
        <v>759.29700000000003</v>
      </c>
      <c r="I568" s="1">
        <v>43466</v>
      </c>
      <c r="J568" s="8">
        <v>0.57986111111111105</v>
      </c>
      <c r="K568" s="10" t="str">
        <f t="shared" si="50"/>
        <v>Jan</v>
      </c>
      <c r="L568" s="2" t="str">
        <f t="shared" si="51"/>
        <v>Tue</v>
      </c>
      <c r="M568" t="str">
        <f t="shared" si="52"/>
        <v>1 PM</v>
      </c>
      <c r="N568" t="s">
        <v>24</v>
      </c>
      <c r="O568" s="3">
        <f t="shared" si="53"/>
        <v>396.2011746</v>
      </c>
      <c r="P568" s="3" t="str" cm="1">
        <f t="array" ref="P568">_xlfn.IFS(E568="Health and beauty", "36.67", E568 = "Electronic accessories", "19.66", E568 = "Home and lifestyle", "50.89", E568 = "Sports and travel", "38.87", E568 = "Food and beverages", "31.24", E568 = "Fashion accessories", "47.82")</f>
        <v>47.82</v>
      </c>
      <c r="Q568" s="3">
        <f t="shared" si="48"/>
        <v>363.09582540000002</v>
      </c>
    </row>
    <row r="569" spans="1:17" x14ac:dyDescent="0.3">
      <c r="A569" t="s">
        <v>598</v>
      </c>
      <c r="B569" t="s">
        <v>37</v>
      </c>
      <c r="C569" t="s">
        <v>22</v>
      </c>
      <c r="D569" t="s">
        <v>17</v>
      </c>
      <c r="E569" t="s">
        <v>40</v>
      </c>
      <c r="F569" s="3">
        <v>83.852999999999994</v>
      </c>
      <c r="G569">
        <v>7</v>
      </c>
      <c r="H569" s="3">
        <f t="shared" si="49"/>
        <v>586.971</v>
      </c>
      <c r="I569" s="1">
        <v>43475</v>
      </c>
      <c r="J569" s="8">
        <v>0.43958333333333338</v>
      </c>
      <c r="K569" s="10" t="str">
        <f t="shared" si="50"/>
        <v>Jan</v>
      </c>
      <c r="L569" s="2" t="str">
        <f t="shared" si="51"/>
        <v>Thu</v>
      </c>
      <c r="M569" t="str">
        <f t="shared" si="52"/>
        <v>10 AM</v>
      </c>
      <c r="N569" t="s">
        <v>28</v>
      </c>
      <c r="O569" s="3">
        <f t="shared" si="53"/>
        <v>306.28146779999997</v>
      </c>
      <c r="P569" s="3" t="str" cm="1">
        <f t="array" ref="P569">_xlfn.IFS(E569="Health and beauty", "36.67", E569 = "Electronic accessories", "19.66", E569 = "Home and lifestyle", "50.89", E569 = "Sports and travel", "38.87", E569 = "Food and beverages", "31.24", E569 = "Fashion accessories", "47.82")</f>
        <v>47.82</v>
      </c>
      <c r="Q569" s="3">
        <f t="shared" si="48"/>
        <v>280.68953220000003</v>
      </c>
    </row>
    <row r="570" spans="1:17" x14ac:dyDescent="0.3">
      <c r="A570" t="s">
        <v>599</v>
      </c>
      <c r="B570" t="s">
        <v>21</v>
      </c>
      <c r="C570" t="s">
        <v>22</v>
      </c>
      <c r="D570" t="s">
        <v>17</v>
      </c>
      <c r="E570" t="s">
        <v>31</v>
      </c>
      <c r="F570" s="3">
        <v>77.679000000000002</v>
      </c>
      <c r="G570">
        <v>7</v>
      </c>
      <c r="H570" s="3">
        <f t="shared" si="49"/>
        <v>543.75300000000004</v>
      </c>
      <c r="I570" s="1">
        <v>43526</v>
      </c>
      <c r="J570" s="8">
        <v>0.6958333333333333</v>
      </c>
      <c r="K570" s="10" t="str">
        <f t="shared" si="50"/>
        <v>Mar</v>
      </c>
      <c r="L570" s="2" t="str">
        <f t="shared" si="51"/>
        <v>Sat</v>
      </c>
      <c r="M570" t="str">
        <f t="shared" si="52"/>
        <v>4 PM</v>
      </c>
      <c r="N570" t="s">
        <v>19</v>
      </c>
      <c r="O570" s="3">
        <f t="shared" si="53"/>
        <v>332.39620890000003</v>
      </c>
      <c r="P570" s="3" t="str" cm="1">
        <f t="array" ref="P570">_xlfn.IFS(E570="Health and beauty", "36.67", E570 = "Electronic accessories", "19.66", E570 = "Home and lifestyle", "50.89", E570 = "Sports and travel", "38.87", E570 = "Food and beverages", "31.24", E570 = "Fashion accessories", "47.82")</f>
        <v>38.87</v>
      </c>
      <c r="Q570" s="3">
        <f t="shared" si="48"/>
        <v>211.35679110000001</v>
      </c>
    </row>
    <row r="571" spans="1:17" x14ac:dyDescent="0.3">
      <c r="A571" t="s">
        <v>600</v>
      </c>
      <c r="B571" t="s">
        <v>37</v>
      </c>
      <c r="C571" t="s">
        <v>16</v>
      </c>
      <c r="D571" t="s">
        <v>17</v>
      </c>
      <c r="E571" t="s">
        <v>27</v>
      </c>
      <c r="F571" s="3">
        <v>86.141999999999996</v>
      </c>
      <c r="G571">
        <v>5</v>
      </c>
      <c r="H571" s="3">
        <f t="shared" si="49"/>
        <v>430.71</v>
      </c>
      <c r="I571" s="1">
        <v>43521</v>
      </c>
      <c r="J571" s="8">
        <v>0.71944444444444444</v>
      </c>
      <c r="K571" s="10" t="str">
        <f t="shared" si="50"/>
        <v>Feb</v>
      </c>
      <c r="L571" s="2" t="str">
        <f t="shared" si="51"/>
        <v>Mon</v>
      </c>
      <c r="M571" t="str">
        <f t="shared" si="52"/>
        <v>5 PM</v>
      </c>
      <c r="N571" t="s">
        <v>28</v>
      </c>
      <c r="O571" s="3">
        <f t="shared" si="53"/>
        <v>211.52168099999997</v>
      </c>
      <c r="P571" s="3" t="str" cm="1">
        <f t="array" ref="P571">_xlfn.IFS(E571="Health and beauty", "36.67", E571 = "Electronic accessories", "19.66", E571 = "Home and lifestyle", "50.89", E571 = "Sports and travel", "38.87", E571 = "Food and beverages", "31.24", E571 = "Fashion accessories", "47.82")</f>
        <v>50.89</v>
      </c>
      <c r="Q571" s="3">
        <f t="shared" si="48"/>
        <v>219.18831900000001</v>
      </c>
    </row>
    <row r="572" spans="1:17" x14ac:dyDescent="0.3">
      <c r="A572" t="s">
        <v>601</v>
      </c>
      <c r="B572" t="s">
        <v>37</v>
      </c>
      <c r="C572" t="s">
        <v>16</v>
      </c>
      <c r="D572" t="s">
        <v>26</v>
      </c>
      <c r="E572" t="s">
        <v>31</v>
      </c>
      <c r="F572" s="3">
        <v>28.003500000000003</v>
      </c>
      <c r="G572">
        <v>10</v>
      </c>
      <c r="H572" s="3">
        <f t="shared" si="49"/>
        <v>280.03500000000003</v>
      </c>
      <c r="I572" s="1">
        <v>43494</v>
      </c>
      <c r="J572" s="8">
        <v>0.4916666666666667</v>
      </c>
      <c r="K572" s="10" t="str">
        <f t="shared" si="50"/>
        <v>Jan</v>
      </c>
      <c r="L572" s="2" t="str">
        <f t="shared" si="51"/>
        <v>Tue</v>
      </c>
      <c r="M572" t="str">
        <f t="shared" si="52"/>
        <v>11 AM</v>
      </c>
      <c r="N572" t="s">
        <v>24</v>
      </c>
      <c r="O572" s="3">
        <f t="shared" si="53"/>
        <v>171.18539550000003</v>
      </c>
      <c r="P572" s="3" t="str" cm="1">
        <f t="array" ref="P572">_xlfn.IFS(E572="Health and beauty", "36.67", E572 = "Electronic accessories", "19.66", E572 = "Home and lifestyle", "50.89", E572 = "Sports and travel", "38.87", E572 = "Food and beverages", "31.24", E572 = "Fashion accessories", "47.82")</f>
        <v>38.87</v>
      </c>
      <c r="Q572" s="3">
        <f t="shared" si="48"/>
        <v>108.84960450000001</v>
      </c>
    </row>
    <row r="573" spans="1:17" x14ac:dyDescent="0.3">
      <c r="A573" t="s">
        <v>602</v>
      </c>
      <c r="B573" t="s">
        <v>15</v>
      </c>
      <c r="C573" t="s">
        <v>16</v>
      </c>
      <c r="D573" t="s">
        <v>26</v>
      </c>
      <c r="E573" t="s">
        <v>38</v>
      </c>
      <c r="F573" s="3">
        <v>10.6365</v>
      </c>
      <c r="G573">
        <v>9</v>
      </c>
      <c r="H573" s="3">
        <f t="shared" si="49"/>
        <v>95.728499999999997</v>
      </c>
      <c r="I573" s="1">
        <v>43534</v>
      </c>
      <c r="J573" s="8">
        <v>0.81597222222222221</v>
      </c>
      <c r="K573" s="10" t="str">
        <f t="shared" si="50"/>
        <v>Mar</v>
      </c>
      <c r="L573" s="2" t="str">
        <f t="shared" si="51"/>
        <v>Sun</v>
      </c>
      <c r="M573" t="str">
        <f t="shared" si="52"/>
        <v>7 PM</v>
      </c>
      <c r="N573" t="s">
        <v>19</v>
      </c>
      <c r="O573" s="3">
        <f t="shared" si="53"/>
        <v>65.822916599999999</v>
      </c>
      <c r="P573" s="3" t="str" cm="1">
        <f t="array" ref="P573">_xlfn.IFS(E573="Health and beauty", "36.67", E573 = "Electronic accessories", "19.66", E573 = "Home and lifestyle", "50.89", E573 = "Sports and travel", "38.87", E573 = "Food and beverages", "31.24", E573 = "Fashion accessories", "47.82")</f>
        <v>31.24</v>
      </c>
      <c r="Q573" s="3">
        <f t="shared" si="48"/>
        <v>29.905583400000001</v>
      </c>
    </row>
    <row r="574" spans="1:17" x14ac:dyDescent="0.3">
      <c r="A574" t="s">
        <v>603</v>
      </c>
      <c r="B574" t="s">
        <v>37</v>
      </c>
      <c r="C574" t="s">
        <v>22</v>
      </c>
      <c r="D574" t="s">
        <v>26</v>
      </c>
      <c r="E574" t="s">
        <v>38</v>
      </c>
      <c r="F574" s="3">
        <v>76.009500000000003</v>
      </c>
      <c r="G574">
        <v>2</v>
      </c>
      <c r="H574" s="3">
        <f t="shared" si="49"/>
        <v>152.01900000000001</v>
      </c>
      <c r="I574" s="1">
        <v>43478</v>
      </c>
      <c r="J574" s="8">
        <v>0.82986111111111116</v>
      </c>
      <c r="K574" s="10" t="str">
        <f t="shared" si="50"/>
        <v>Jan</v>
      </c>
      <c r="L574" s="2" t="str">
        <f t="shared" si="51"/>
        <v>Sun</v>
      </c>
      <c r="M574" t="str">
        <f t="shared" si="52"/>
        <v>7 PM</v>
      </c>
      <c r="N574" t="s">
        <v>28</v>
      </c>
      <c r="O574" s="3">
        <f t="shared" si="53"/>
        <v>104.52826440000001</v>
      </c>
      <c r="P574" s="3" t="str" cm="1">
        <f t="array" ref="P574">_xlfn.IFS(E574="Health and beauty", "36.67", E574 = "Electronic accessories", "19.66", E574 = "Home and lifestyle", "50.89", E574 = "Sports and travel", "38.87", E574 = "Food and beverages", "31.24", E574 = "Fashion accessories", "47.82")</f>
        <v>31.24</v>
      </c>
      <c r="Q574" s="3">
        <f t="shared" si="48"/>
        <v>47.490735600000001</v>
      </c>
    </row>
    <row r="575" spans="1:17" x14ac:dyDescent="0.3">
      <c r="A575" t="s">
        <v>604</v>
      </c>
      <c r="B575" t="s">
        <v>15</v>
      </c>
      <c r="C575" t="s">
        <v>22</v>
      </c>
      <c r="D575" t="s">
        <v>26</v>
      </c>
      <c r="E575" t="s">
        <v>31</v>
      </c>
      <c r="F575" s="3">
        <v>90.205500000000001</v>
      </c>
      <c r="G575">
        <v>7</v>
      </c>
      <c r="H575" s="3">
        <f t="shared" si="49"/>
        <v>631.43849999999998</v>
      </c>
      <c r="I575" s="1">
        <v>43546</v>
      </c>
      <c r="J575" s="8">
        <v>0.60625000000000007</v>
      </c>
      <c r="K575" s="10" t="str">
        <f t="shared" si="50"/>
        <v>Mar</v>
      </c>
      <c r="L575" s="2" t="str">
        <f t="shared" si="51"/>
        <v>Fri</v>
      </c>
      <c r="M575" t="str">
        <f t="shared" si="52"/>
        <v>2 PM</v>
      </c>
      <c r="N575" t="s">
        <v>28</v>
      </c>
      <c r="O575" s="3">
        <f t="shared" si="53"/>
        <v>385.99835504999999</v>
      </c>
      <c r="P575" s="3" t="str" cm="1">
        <f t="array" ref="P575">_xlfn.IFS(E575="Health and beauty", "36.67", E575 = "Electronic accessories", "19.66", E575 = "Home and lifestyle", "50.89", E575 = "Sports and travel", "38.87", E575 = "Food and beverages", "31.24", E575 = "Fashion accessories", "47.82")</f>
        <v>38.87</v>
      </c>
      <c r="Q575" s="3">
        <f t="shared" si="48"/>
        <v>245.44014494999999</v>
      </c>
    </row>
    <row r="576" spans="1:17" x14ac:dyDescent="0.3">
      <c r="A576" t="s">
        <v>605</v>
      </c>
      <c r="B576" t="s">
        <v>37</v>
      </c>
      <c r="C576" t="s">
        <v>16</v>
      </c>
      <c r="D576" t="s">
        <v>26</v>
      </c>
      <c r="E576" t="s">
        <v>40</v>
      </c>
      <c r="F576" s="3">
        <v>85.375500000000002</v>
      </c>
      <c r="G576">
        <v>7</v>
      </c>
      <c r="H576" s="3">
        <f t="shared" si="49"/>
        <v>597.62850000000003</v>
      </c>
      <c r="I576" s="1">
        <v>43525</v>
      </c>
      <c r="J576" s="8">
        <v>0.8256944444444444</v>
      </c>
      <c r="K576" s="10" t="str">
        <f t="shared" si="50"/>
        <v>Mar</v>
      </c>
      <c r="L576" s="2" t="str">
        <f t="shared" si="51"/>
        <v>Fri</v>
      </c>
      <c r="M576" t="str">
        <f t="shared" si="52"/>
        <v>7 PM</v>
      </c>
      <c r="N576" t="s">
        <v>19</v>
      </c>
      <c r="O576" s="3">
        <f t="shared" si="53"/>
        <v>311.84255130000003</v>
      </c>
      <c r="P576" s="3" t="str" cm="1">
        <f t="array" ref="P576">_xlfn.IFS(E576="Health and beauty", "36.67", E576 = "Electronic accessories", "19.66", E576 = "Home and lifestyle", "50.89", E576 = "Sports and travel", "38.87", E576 = "Food and beverages", "31.24", E576 = "Fashion accessories", "47.82")</f>
        <v>47.82</v>
      </c>
      <c r="Q576" s="3">
        <f t="shared" si="48"/>
        <v>285.78594870000001</v>
      </c>
    </row>
    <row r="577" spans="1:17" x14ac:dyDescent="0.3">
      <c r="A577" t="s">
        <v>606</v>
      </c>
      <c r="B577" t="s">
        <v>37</v>
      </c>
      <c r="C577" t="s">
        <v>22</v>
      </c>
      <c r="D577" t="s">
        <v>26</v>
      </c>
      <c r="E577" t="s">
        <v>38</v>
      </c>
      <c r="F577" s="3">
        <v>63.314999999999998</v>
      </c>
      <c r="G577">
        <v>4</v>
      </c>
      <c r="H577" s="3">
        <f t="shared" si="49"/>
        <v>253.26</v>
      </c>
      <c r="I577" s="1">
        <v>43516</v>
      </c>
      <c r="J577" s="8">
        <v>0.77986111111111101</v>
      </c>
      <c r="K577" s="10" t="str">
        <f t="shared" si="50"/>
        <v>Feb</v>
      </c>
      <c r="L577" s="2" t="str">
        <f t="shared" si="51"/>
        <v>Wed</v>
      </c>
      <c r="M577" t="str">
        <f t="shared" si="52"/>
        <v>6 PM</v>
      </c>
      <c r="N577" t="s">
        <v>24</v>
      </c>
      <c r="O577" s="3">
        <f t="shared" si="53"/>
        <v>174.14157599999999</v>
      </c>
      <c r="P577" s="3" t="str" cm="1">
        <f t="array" ref="P577">_xlfn.IFS(E577="Health and beauty", "36.67", E577 = "Electronic accessories", "19.66", E577 = "Home and lifestyle", "50.89", E577 = "Sports and travel", "38.87", E577 = "Food and beverages", "31.24", E577 = "Fashion accessories", "47.82")</f>
        <v>31.24</v>
      </c>
      <c r="Q577" s="3">
        <f t="shared" ref="Q577:Q640" si="54">H577*(P577/100)</f>
        <v>79.118424000000005</v>
      </c>
    </row>
    <row r="578" spans="1:17" x14ac:dyDescent="0.3">
      <c r="A578" t="s">
        <v>607</v>
      </c>
      <c r="B578" t="s">
        <v>21</v>
      </c>
      <c r="C578" t="s">
        <v>22</v>
      </c>
      <c r="D578" t="s">
        <v>26</v>
      </c>
      <c r="E578" t="s">
        <v>38</v>
      </c>
      <c r="F578" s="3">
        <v>33.358499999999999</v>
      </c>
      <c r="G578">
        <v>4</v>
      </c>
      <c r="H578" s="3">
        <f t="shared" ref="H578:H641" si="55">F578*G578</f>
        <v>133.434</v>
      </c>
      <c r="I578" s="1">
        <v>43479</v>
      </c>
      <c r="J578" s="8">
        <v>0.61319444444444449</v>
      </c>
      <c r="K578" s="10" t="str">
        <f t="shared" ref="K578:K641" si="56">TEXT(I578, "mmm")</f>
        <v>Jan</v>
      </c>
      <c r="L578" s="2" t="str">
        <f t="shared" ref="L578:L641" si="57">TEXT(I578,"ddd")</f>
        <v>Mon</v>
      </c>
      <c r="M578" t="str">
        <f t="shared" ref="M578:M641" si="58">TEXT(J578, "h AM/PM")</f>
        <v>2 PM</v>
      </c>
      <c r="N578" t="s">
        <v>19</v>
      </c>
      <c r="O578" s="3">
        <f t="shared" ref="O578:O641" si="59">H578-Q578</f>
        <v>91.74921839999999</v>
      </c>
      <c r="P578" s="3" t="str" cm="1">
        <f t="array" ref="P578">_xlfn.IFS(E578="Health and beauty", "36.67", E578 = "Electronic accessories", "19.66", E578 = "Home and lifestyle", "50.89", E578 = "Sports and travel", "38.87", E578 = "Food and beverages", "31.24", E578 = "Fashion accessories", "47.82")</f>
        <v>31.24</v>
      </c>
      <c r="Q578" s="3">
        <f t="shared" si="54"/>
        <v>41.684781600000001</v>
      </c>
    </row>
    <row r="579" spans="1:17" x14ac:dyDescent="0.3">
      <c r="A579" t="s">
        <v>608</v>
      </c>
      <c r="B579" t="s">
        <v>15</v>
      </c>
      <c r="C579" t="s">
        <v>22</v>
      </c>
      <c r="D579" t="s">
        <v>17</v>
      </c>
      <c r="E579" t="s">
        <v>18</v>
      </c>
      <c r="F579" s="3">
        <v>67.483500000000006</v>
      </c>
      <c r="G579">
        <v>6</v>
      </c>
      <c r="H579" s="3">
        <f t="shared" si="55"/>
        <v>404.90100000000007</v>
      </c>
      <c r="I579" s="1">
        <v>43550</v>
      </c>
      <c r="J579" s="8">
        <v>0.57916666666666672</v>
      </c>
      <c r="K579" s="10" t="str">
        <f t="shared" si="56"/>
        <v>Mar</v>
      </c>
      <c r="L579" s="2" t="str">
        <f t="shared" si="57"/>
        <v>Tue</v>
      </c>
      <c r="M579" t="str">
        <f t="shared" si="58"/>
        <v>1 PM</v>
      </c>
      <c r="N579" t="s">
        <v>24</v>
      </c>
      <c r="O579" s="3">
        <f t="shared" si="59"/>
        <v>256.42380330000003</v>
      </c>
      <c r="P579" s="3" t="str" cm="1">
        <f t="array" ref="P579">_xlfn.IFS(E579="Health and beauty", "36.67", E579 = "Electronic accessories", "19.66", E579 = "Home and lifestyle", "50.89", E579 = "Sports and travel", "38.87", E579 = "Food and beverages", "31.24", E579 = "Fashion accessories", "47.82")</f>
        <v>36.67</v>
      </c>
      <c r="Q579" s="3">
        <f t="shared" si="54"/>
        <v>148.47719670000004</v>
      </c>
    </row>
    <row r="580" spans="1:17" x14ac:dyDescent="0.3">
      <c r="A580" t="s">
        <v>609</v>
      </c>
      <c r="B580" t="s">
        <v>37</v>
      </c>
      <c r="C580" t="s">
        <v>22</v>
      </c>
      <c r="D580" t="s">
        <v>26</v>
      </c>
      <c r="E580" t="s">
        <v>18</v>
      </c>
      <c r="F580" s="3">
        <v>72.985500000000002</v>
      </c>
      <c r="G580">
        <v>2</v>
      </c>
      <c r="H580" s="3">
        <f t="shared" si="55"/>
        <v>145.971</v>
      </c>
      <c r="I580" s="1">
        <v>43525</v>
      </c>
      <c r="J580" s="8">
        <v>0.51041666666666663</v>
      </c>
      <c r="K580" s="10" t="str">
        <f t="shared" si="56"/>
        <v>Mar</v>
      </c>
      <c r="L580" s="2" t="str">
        <f t="shared" si="57"/>
        <v>Fri</v>
      </c>
      <c r="M580" t="str">
        <f t="shared" si="58"/>
        <v>12 PM</v>
      </c>
      <c r="N580" t="s">
        <v>19</v>
      </c>
      <c r="O580" s="3">
        <f t="shared" si="59"/>
        <v>92.443434300000007</v>
      </c>
      <c r="P580" s="3" t="str" cm="1">
        <f t="array" ref="P580">_xlfn.IFS(E580="Health and beauty", "36.67", E580 = "Electronic accessories", "19.66", E580 = "Home and lifestyle", "50.89", E580 = "Sports and travel", "38.87", E580 = "Food and beverages", "31.24", E580 = "Fashion accessories", "47.82")</f>
        <v>36.67</v>
      </c>
      <c r="Q580" s="3">
        <f t="shared" si="54"/>
        <v>53.527565700000004</v>
      </c>
    </row>
    <row r="581" spans="1:17" x14ac:dyDescent="0.3">
      <c r="A581" t="s">
        <v>610</v>
      </c>
      <c r="B581" t="s">
        <v>21</v>
      </c>
      <c r="C581" t="s">
        <v>22</v>
      </c>
      <c r="D581" t="s">
        <v>26</v>
      </c>
      <c r="E581" t="s">
        <v>38</v>
      </c>
      <c r="F581" s="3">
        <v>28.581</v>
      </c>
      <c r="G581">
        <v>3</v>
      </c>
      <c r="H581" s="3">
        <f t="shared" si="55"/>
        <v>85.742999999999995</v>
      </c>
      <c r="I581" s="1">
        <v>43472</v>
      </c>
      <c r="J581" s="8">
        <v>0.52569444444444446</v>
      </c>
      <c r="K581" s="10" t="str">
        <f t="shared" si="56"/>
        <v>Jan</v>
      </c>
      <c r="L581" s="2" t="str">
        <f t="shared" si="57"/>
        <v>Mon</v>
      </c>
      <c r="M581" t="str">
        <f t="shared" si="58"/>
        <v>12 PM</v>
      </c>
      <c r="N581" t="s">
        <v>24</v>
      </c>
      <c r="O581" s="3">
        <f t="shared" si="59"/>
        <v>58.956886799999992</v>
      </c>
      <c r="P581" s="3" t="str" cm="1">
        <f t="array" ref="P581">_xlfn.IFS(E581="Health and beauty", "36.67", E581 = "Electronic accessories", "19.66", E581 = "Home and lifestyle", "50.89", E581 = "Sports and travel", "38.87", E581 = "Food and beverages", "31.24", E581 = "Fashion accessories", "47.82")</f>
        <v>31.24</v>
      </c>
      <c r="Q581" s="3">
        <f t="shared" si="54"/>
        <v>26.786113199999999</v>
      </c>
    </row>
    <row r="582" spans="1:17" x14ac:dyDescent="0.3">
      <c r="A582" t="s">
        <v>611</v>
      </c>
      <c r="B582" t="s">
        <v>15</v>
      </c>
      <c r="C582" t="s">
        <v>16</v>
      </c>
      <c r="D582" t="s">
        <v>17</v>
      </c>
      <c r="E582" t="s">
        <v>18</v>
      </c>
      <c r="F582" s="3">
        <v>81.563999999999993</v>
      </c>
      <c r="G582">
        <v>6</v>
      </c>
      <c r="H582" s="3">
        <f t="shared" si="55"/>
        <v>489.38399999999996</v>
      </c>
      <c r="I582" s="1">
        <v>43497</v>
      </c>
      <c r="J582" s="8">
        <v>0.82916666666666661</v>
      </c>
      <c r="K582" s="10" t="str">
        <f t="shared" si="56"/>
        <v>Feb</v>
      </c>
      <c r="L582" s="2" t="str">
        <f t="shared" si="57"/>
        <v>Fri</v>
      </c>
      <c r="M582" t="str">
        <f t="shared" si="58"/>
        <v>7 PM</v>
      </c>
      <c r="N582" t="s">
        <v>24</v>
      </c>
      <c r="O582" s="3">
        <f t="shared" si="59"/>
        <v>309.92688719999995</v>
      </c>
      <c r="P582" s="3" t="str" cm="1">
        <f t="array" ref="P582">_xlfn.IFS(E582="Health and beauty", "36.67", E582 = "Electronic accessories", "19.66", E582 = "Home and lifestyle", "50.89", E582 = "Sports and travel", "38.87", E582 = "Food and beverages", "31.24", E582 = "Fashion accessories", "47.82")</f>
        <v>36.67</v>
      </c>
      <c r="Q582" s="3">
        <f t="shared" si="54"/>
        <v>179.4571128</v>
      </c>
    </row>
    <row r="583" spans="1:17" x14ac:dyDescent="0.3">
      <c r="A583" t="s">
        <v>612</v>
      </c>
      <c r="B583" t="s">
        <v>21</v>
      </c>
      <c r="C583" t="s">
        <v>16</v>
      </c>
      <c r="D583" t="s">
        <v>17</v>
      </c>
      <c r="E583" t="s">
        <v>40</v>
      </c>
      <c r="F583" s="3">
        <v>97.629000000000005</v>
      </c>
      <c r="G583">
        <v>2</v>
      </c>
      <c r="H583" s="3">
        <f t="shared" si="55"/>
        <v>195.25800000000001</v>
      </c>
      <c r="I583" s="1">
        <v>43509</v>
      </c>
      <c r="J583" s="8">
        <v>0.62916666666666665</v>
      </c>
      <c r="K583" s="10" t="str">
        <f t="shared" si="56"/>
        <v>Feb</v>
      </c>
      <c r="L583" s="2" t="str">
        <f t="shared" si="57"/>
        <v>Wed</v>
      </c>
      <c r="M583" t="str">
        <f t="shared" si="58"/>
        <v>3 PM</v>
      </c>
      <c r="N583" t="s">
        <v>28</v>
      </c>
      <c r="O583" s="3">
        <f t="shared" si="59"/>
        <v>101.8856244</v>
      </c>
      <c r="P583" s="3" t="str" cm="1">
        <f t="array" ref="P583">_xlfn.IFS(E583="Health and beauty", "36.67", E583 = "Electronic accessories", "19.66", E583 = "Home and lifestyle", "50.89", E583 = "Sports and travel", "38.87", E583 = "Food and beverages", "31.24", E583 = "Fashion accessories", "47.82")</f>
        <v>47.82</v>
      </c>
      <c r="Q583" s="3">
        <f t="shared" si="54"/>
        <v>93.372375600000012</v>
      </c>
    </row>
    <row r="584" spans="1:17" x14ac:dyDescent="0.3">
      <c r="A584" t="s">
        <v>613</v>
      </c>
      <c r="B584" t="s">
        <v>37</v>
      </c>
      <c r="C584" t="s">
        <v>16</v>
      </c>
      <c r="D584" t="s">
        <v>17</v>
      </c>
      <c r="E584" t="s">
        <v>40</v>
      </c>
      <c r="F584" s="3">
        <v>18.984000000000002</v>
      </c>
      <c r="G584">
        <v>4</v>
      </c>
      <c r="H584" s="3">
        <f t="shared" si="55"/>
        <v>75.936000000000007</v>
      </c>
      <c r="I584" s="1">
        <v>43479</v>
      </c>
      <c r="J584" s="8">
        <v>0.75208333333333333</v>
      </c>
      <c r="K584" s="10" t="str">
        <f t="shared" si="56"/>
        <v>Jan</v>
      </c>
      <c r="L584" s="2" t="str">
        <f t="shared" si="57"/>
        <v>Mon</v>
      </c>
      <c r="M584" t="str">
        <f t="shared" si="58"/>
        <v>6 PM</v>
      </c>
      <c r="N584" t="s">
        <v>28</v>
      </c>
      <c r="O584" s="3">
        <f t="shared" si="59"/>
        <v>39.623404800000003</v>
      </c>
      <c r="P584" s="3" t="str" cm="1">
        <f t="array" ref="P584">_xlfn.IFS(E584="Health and beauty", "36.67", E584 = "Electronic accessories", "19.66", E584 = "Home and lifestyle", "50.89", E584 = "Sports and travel", "38.87", E584 = "Food and beverages", "31.24", E584 = "Fashion accessories", "47.82")</f>
        <v>47.82</v>
      </c>
      <c r="Q584" s="3">
        <f t="shared" si="54"/>
        <v>36.312595200000004</v>
      </c>
    </row>
    <row r="585" spans="1:17" x14ac:dyDescent="0.3">
      <c r="A585" t="s">
        <v>614</v>
      </c>
      <c r="B585" t="s">
        <v>37</v>
      </c>
      <c r="C585" t="s">
        <v>22</v>
      </c>
      <c r="D585" t="s">
        <v>26</v>
      </c>
      <c r="E585" t="s">
        <v>31</v>
      </c>
      <c r="F585" s="3">
        <v>66.213000000000008</v>
      </c>
      <c r="G585">
        <v>3</v>
      </c>
      <c r="H585" s="3">
        <f t="shared" si="55"/>
        <v>198.63900000000001</v>
      </c>
      <c r="I585" s="1">
        <v>43484</v>
      </c>
      <c r="J585" s="8">
        <v>0.66527777777777775</v>
      </c>
      <c r="K585" s="10" t="str">
        <f t="shared" si="56"/>
        <v>Jan</v>
      </c>
      <c r="L585" s="2" t="str">
        <f t="shared" si="57"/>
        <v>Sat</v>
      </c>
      <c r="M585" t="str">
        <f t="shared" si="58"/>
        <v>3 PM</v>
      </c>
      <c r="N585" t="s">
        <v>19</v>
      </c>
      <c r="O585" s="3">
        <f t="shared" si="59"/>
        <v>121.4280207</v>
      </c>
      <c r="P585" s="3" t="str" cm="1">
        <f t="array" ref="P585">_xlfn.IFS(E585="Health and beauty", "36.67", E585 = "Electronic accessories", "19.66", E585 = "Home and lifestyle", "50.89", E585 = "Sports and travel", "38.87", E585 = "Food and beverages", "31.24", E585 = "Fashion accessories", "47.82")</f>
        <v>38.87</v>
      </c>
      <c r="Q585" s="3">
        <f t="shared" si="54"/>
        <v>77.210979300000005</v>
      </c>
    </row>
    <row r="586" spans="1:17" x14ac:dyDescent="0.3">
      <c r="A586" t="s">
        <v>615</v>
      </c>
      <c r="B586" t="s">
        <v>15</v>
      </c>
      <c r="C586" t="s">
        <v>22</v>
      </c>
      <c r="D586" t="s">
        <v>26</v>
      </c>
      <c r="E586" t="s">
        <v>18</v>
      </c>
      <c r="F586" s="3">
        <v>54.295499999999997</v>
      </c>
      <c r="G586">
        <v>6</v>
      </c>
      <c r="H586" s="3">
        <f t="shared" si="55"/>
        <v>325.77299999999997</v>
      </c>
      <c r="I586" s="1">
        <v>43533</v>
      </c>
      <c r="J586" s="8">
        <v>0.57847222222222217</v>
      </c>
      <c r="K586" s="10" t="str">
        <f t="shared" si="56"/>
        <v>Mar</v>
      </c>
      <c r="L586" s="2" t="str">
        <f t="shared" si="57"/>
        <v>Sat</v>
      </c>
      <c r="M586" t="str">
        <f t="shared" si="58"/>
        <v>1 PM</v>
      </c>
      <c r="N586" t="s">
        <v>28</v>
      </c>
      <c r="O586" s="3">
        <f t="shared" si="59"/>
        <v>206.31204089999997</v>
      </c>
      <c r="P586" s="3" t="str" cm="1">
        <f t="array" ref="P586">_xlfn.IFS(E586="Health and beauty", "36.67", E586 = "Electronic accessories", "19.66", E586 = "Home and lifestyle", "50.89", E586 = "Sports and travel", "38.87", E586 = "Food and beverages", "31.24", E586 = "Fashion accessories", "47.82")</f>
        <v>36.67</v>
      </c>
      <c r="Q586" s="3">
        <f t="shared" si="54"/>
        <v>119.4609591</v>
      </c>
    </row>
    <row r="587" spans="1:17" x14ac:dyDescent="0.3">
      <c r="A587" t="s">
        <v>616</v>
      </c>
      <c r="B587" t="s">
        <v>15</v>
      </c>
      <c r="C587" t="s">
        <v>22</v>
      </c>
      <c r="D587" t="s">
        <v>17</v>
      </c>
      <c r="E587" t="s">
        <v>38</v>
      </c>
      <c r="F587" s="3">
        <v>54.957000000000001</v>
      </c>
      <c r="G587">
        <v>5</v>
      </c>
      <c r="H587" s="3">
        <f t="shared" si="55"/>
        <v>274.78500000000003</v>
      </c>
      <c r="I587" s="1">
        <v>43551</v>
      </c>
      <c r="J587" s="8">
        <v>0.5854166666666667</v>
      </c>
      <c r="K587" s="10" t="str">
        <f t="shared" si="56"/>
        <v>Mar</v>
      </c>
      <c r="L587" s="2" t="str">
        <f t="shared" si="57"/>
        <v>Wed</v>
      </c>
      <c r="M587" t="str">
        <f t="shared" si="58"/>
        <v>2 PM</v>
      </c>
      <c r="N587" t="s">
        <v>24</v>
      </c>
      <c r="O587" s="3">
        <f t="shared" si="59"/>
        <v>188.94216600000001</v>
      </c>
      <c r="P587" s="3" t="str" cm="1">
        <f t="array" ref="P587">_xlfn.IFS(E587="Health and beauty", "36.67", E587 = "Electronic accessories", "19.66", E587 = "Home and lifestyle", "50.89", E587 = "Sports and travel", "38.87", E587 = "Food and beverages", "31.24", E587 = "Fashion accessories", "47.82")</f>
        <v>31.24</v>
      </c>
      <c r="Q587" s="3">
        <f t="shared" si="54"/>
        <v>85.842834000000011</v>
      </c>
    </row>
    <row r="588" spans="1:17" x14ac:dyDescent="0.3">
      <c r="A588" t="s">
        <v>617</v>
      </c>
      <c r="B588" t="s">
        <v>15</v>
      </c>
      <c r="C588" t="s">
        <v>22</v>
      </c>
      <c r="D588" t="s">
        <v>17</v>
      </c>
      <c r="E588" t="s">
        <v>31</v>
      </c>
      <c r="F588" s="3">
        <v>45.213000000000001</v>
      </c>
      <c r="G588">
        <v>7</v>
      </c>
      <c r="H588" s="3">
        <f t="shared" si="55"/>
        <v>316.49099999999999</v>
      </c>
      <c r="I588" s="1">
        <v>43500</v>
      </c>
      <c r="J588" s="8">
        <v>0.69305555555555554</v>
      </c>
      <c r="K588" s="10" t="str">
        <f t="shared" si="56"/>
        <v>Feb</v>
      </c>
      <c r="L588" s="2" t="str">
        <f t="shared" si="57"/>
        <v>Mon</v>
      </c>
      <c r="M588" t="str">
        <f t="shared" si="58"/>
        <v>4 PM</v>
      </c>
      <c r="N588" t="s">
        <v>19</v>
      </c>
      <c r="O588" s="3">
        <f t="shared" si="59"/>
        <v>193.47094829999998</v>
      </c>
      <c r="P588" s="3" t="str" cm="1">
        <f t="array" ref="P588">_xlfn.IFS(E588="Health and beauty", "36.67", E588 = "Electronic accessories", "19.66", E588 = "Home and lifestyle", "50.89", E588 = "Sports and travel", "38.87", E588 = "Food and beverages", "31.24", E588 = "Fashion accessories", "47.82")</f>
        <v>38.87</v>
      </c>
      <c r="Q588" s="3">
        <f t="shared" si="54"/>
        <v>123.0200517</v>
      </c>
    </row>
    <row r="589" spans="1:17" x14ac:dyDescent="0.3">
      <c r="A589" t="s">
        <v>618</v>
      </c>
      <c r="B589" t="s">
        <v>21</v>
      </c>
      <c r="C589" t="s">
        <v>22</v>
      </c>
      <c r="D589" t="s">
        <v>26</v>
      </c>
      <c r="E589" t="s">
        <v>40</v>
      </c>
      <c r="F589" s="3">
        <v>62.590499999999999</v>
      </c>
      <c r="G589">
        <v>10</v>
      </c>
      <c r="H589" s="3">
        <f t="shared" si="55"/>
        <v>625.90499999999997</v>
      </c>
      <c r="I589" s="1">
        <v>43538</v>
      </c>
      <c r="J589" s="8">
        <v>0.46319444444444446</v>
      </c>
      <c r="K589" s="10" t="str">
        <f t="shared" si="56"/>
        <v>Mar</v>
      </c>
      <c r="L589" s="2" t="str">
        <f t="shared" si="57"/>
        <v>Thu</v>
      </c>
      <c r="M589" t="str">
        <f t="shared" si="58"/>
        <v>11 AM</v>
      </c>
      <c r="N589" t="s">
        <v>24</v>
      </c>
      <c r="O589" s="3">
        <f t="shared" si="59"/>
        <v>326.59722899999997</v>
      </c>
      <c r="P589" s="3" t="str" cm="1">
        <f t="array" ref="P589">_xlfn.IFS(E589="Health and beauty", "36.67", E589 = "Electronic accessories", "19.66", E589 = "Home and lifestyle", "50.89", E589 = "Sports and travel", "38.87", E589 = "Food and beverages", "31.24", E589 = "Fashion accessories", "47.82")</f>
        <v>47.82</v>
      </c>
      <c r="Q589" s="3">
        <f t="shared" si="54"/>
        <v>299.307771</v>
      </c>
    </row>
    <row r="590" spans="1:17" x14ac:dyDescent="0.3">
      <c r="A590" t="s">
        <v>619</v>
      </c>
      <c r="B590" t="s">
        <v>15</v>
      </c>
      <c r="C590" t="s">
        <v>22</v>
      </c>
      <c r="D590" t="s">
        <v>26</v>
      </c>
      <c r="E590" t="s">
        <v>18</v>
      </c>
      <c r="F590" s="3">
        <v>15.350999999999999</v>
      </c>
      <c r="G590">
        <v>7</v>
      </c>
      <c r="H590" s="3">
        <f t="shared" si="55"/>
        <v>107.45699999999999</v>
      </c>
      <c r="I590" s="1">
        <v>43528</v>
      </c>
      <c r="J590" s="8">
        <v>0.51597222222222217</v>
      </c>
      <c r="K590" s="10" t="str">
        <f t="shared" si="56"/>
        <v>Mar</v>
      </c>
      <c r="L590" s="2" t="str">
        <f t="shared" si="57"/>
        <v>Mon</v>
      </c>
      <c r="M590" t="str">
        <f t="shared" si="58"/>
        <v>12 PM</v>
      </c>
      <c r="N590" t="s">
        <v>24</v>
      </c>
      <c r="O590" s="3">
        <f t="shared" si="59"/>
        <v>68.052518099999986</v>
      </c>
      <c r="P590" s="3" t="str" cm="1">
        <f t="array" ref="P590">_xlfn.IFS(E590="Health and beauty", "36.67", E590 = "Electronic accessories", "19.66", E590 = "Home and lifestyle", "50.89", E590 = "Sports and travel", "38.87", E590 = "Food and beverages", "31.24", E590 = "Fashion accessories", "47.82")</f>
        <v>36.67</v>
      </c>
      <c r="Q590" s="3">
        <f t="shared" si="54"/>
        <v>39.4044819</v>
      </c>
    </row>
    <row r="591" spans="1:17" x14ac:dyDescent="0.3">
      <c r="A591" t="s">
        <v>620</v>
      </c>
      <c r="B591" t="s">
        <v>21</v>
      </c>
      <c r="C591" t="s">
        <v>16</v>
      </c>
      <c r="D591" t="s">
        <v>26</v>
      </c>
      <c r="E591" t="s">
        <v>18</v>
      </c>
      <c r="F591" s="3">
        <v>48.856500000000004</v>
      </c>
      <c r="G591">
        <v>6</v>
      </c>
      <c r="H591" s="3">
        <f t="shared" si="55"/>
        <v>293.13900000000001</v>
      </c>
      <c r="I591" s="1">
        <v>43527</v>
      </c>
      <c r="J591" s="8">
        <v>0.45416666666666666</v>
      </c>
      <c r="K591" s="10" t="str">
        <f t="shared" si="56"/>
        <v>Mar</v>
      </c>
      <c r="L591" s="2" t="str">
        <f t="shared" si="57"/>
        <v>Sun</v>
      </c>
      <c r="M591" t="str">
        <f t="shared" si="58"/>
        <v>10 AM</v>
      </c>
      <c r="N591" t="s">
        <v>28</v>
      </c>
      <c r="O591" s="3">
        <f t="shared" si="59"/>
        <v>185.64492869999998</v>
      </c>
      <c r="P591" s="3" t="str" cm="1">
        <f t="array" ref="P591">_xlfn.IFS(E591="Health and beauty", "36.67", E591 = "Electronic accessories", "19.66", E591 = "Home and lifestyle", "50.89", E591 = "Sports and travel", "38.87", E591 = "Food and beverages", "31.24", E591 = "Fashion accessories", "47.82")</f>
        <v>36.67</v>
      </c>
      <c r="Q591" s="3">
        <f t="shared" si="54"/>
        <v>107.49407130000002</v>
      </c>
    </row>
    <row r="592" spans="1:17" x14ac:dyDescent="0.3">
      <c r="A592" t="s">
        <v>621</v>
      </c>
      <c r="B592" t="s">
        <v>21</v>
      </c>
      <c r="C592" t="s">
        <v>16</v>
      </c>
      <c r="D592" t="s">
        <v>17</v>
      </c>
      <c r="E592" t="s">
        <v>27</v>
      </c>
      <c r="F592" s="3">
        <v>25.451999999999998</v>
      </c>
      <c r="G592">
        <v>7</v>
      </c>
      <c r="H592" s="3">
        <f t="shared" si="55"/>
        <v>178.16399999999999</v>
      </c>
      <c r="I592" s="1">
        <v>43492</v>
      </c>
      <c r="J592" s="8">
        <v>0.73472222222222217</v>
      </c>
      <c r="K592" s="10" t="str">
        <f t="shared" si="56"/>
        <v>Jan</v>
      </c>
      <c r="L592" s="2" t="str">
        <f t="shared" si="57"/>
        <v>Sun</v>
      </c>
      <c r="M592" t="str">
        <f t="shared" si="58"/>
        <v>5 PM</v>
      </c>
      <c r="N592" t="s">
        <v>19</v>
      </c>
      <c r="O592" s="3">
        <f t="shared" si="59"/>
        <v>87.496340399999994</v>
      </c>
      <c r="P592" s="3" t="str" cm="1">
        <f t="array" ref="P592">_xlfn.IFS(E592="Health and beauty", "36.67", E592 = "Electronic accessories", "19.66", E592 = "Home and lifestyle", "50.89", E592 = "Sports and travel", "38.87", E592 = "Food and beverages", "31.24", E592 = "Fashion accessories", "47.82")</f>
        <v>50.89</v>
      </c>
      <c r="Q592" s="3">
        <f t="shared" si="54"/>
        <v>90.667659599999993</v>
      </c>
    </row>
    <row r="593" spans="1:17" x14ac:dyDescent="0.3">
      <c r="A593" t="s">
        <v>622</v>
      </c>
      <c r="B593" t="s">
        <v>15</v>
      </c>
      <c r="C593" t="s">
        <v>16</v>
      </c>
      <c r="D593" t="s">
        <v>17</v>
      </c>
      <c r="E593" t="s">
        <v>31</v>
      </c>
      <c r="F593" s="3">
        <v>47.859000000000002</v>
      </c>
      <c r="G593">
        <v>3</v>
      </c>
      <c r="H593" s="3">
        <f t="shared" si="55"/>
        <v>143.577</v>
      </c>
      <c r="I593" s="1">
        <v>43503</v>
      </c>
      <c r="J593" s="8">
        <v>0.59236111111111112</v>
      </c>
      <c r="K593" s="10" t="str">
        <f t="shared" si="56"/>
        <v>Feb</v>
      </c>
      <c r="L593" s="2" t="str">
        <f t="shared" si="57"/>
        <v>Thu</v>
      </c>
      <c r="M593" t="str">
        <f t="shared" si="58"/>
        <v>2 PM</v>
      </c>
      <c r="N593" t="s">
        <v>24</v>
      </c>
      <c r="O593" s="3">
        <f t="shared" si="59"/>
        <v>87.768620099999993</v>
      </c>
      <c r="P593" s="3" t="str" cm="1">
        <f t="array" ref="P593">_xlfn.IFS(E593="Health and beauty", "36.67", E593 = "Electronic accessories", "19.66", E593 = "Home and lifestyle", "50.89", E593 = "Sports and travel", "38.87", E593 = "Food and beverages", "31.24", E593 = "Fashion accessories", "47.82")</f>
        <v>38.87</v>
      </c>
      <c r="Q593" s="3">
        <f t="shared" si="54"/>
        <v>55.808379899999998</v>
      </c>
    </row>
    <row r="594" spans="1:17" x14ac:dyDescent="0.3">
      <c r="A594" t="s">
        <v>623</v>
      </c>
      <c r="B594" t="s">
        <v>15</v>
      </c>
      <c r="C594" t="s">
        <v>16</v>
      </c>
      <c r="D594" t="s">
        <v>17</v>
      </c>
      <c r="E594" t="s">
        <v>31</v>
      </c>
      <c r="F594" s="3">
        <v>78.959999999999994</v>
      </c>
      <c r="G594">
        <v>5</v>
      </c>
      <c r="H594" s="3">
        <f t="shared" si="55"/>
        <v>394.79999999999995</v>
      </c>
      <c r="I594" s="1">
        <v>43501</v>
      </c>
      <c r="J594" s="8">
        <v>0.49374999999999997</v>
      </c>
      <c r="K594" s="10" t="str">
        <f t="shared" si="56"/>
        <v>Feb</v>
      </c>
      <c r="L594" s="2" t="str">
        <f t="shared" si="57"/>
        <v>Tue</v>
      </c>
      <c r="M594" t="str">
        <f t="shared" si="58"/>
        <v>11 AM</v>
      </c>
      <c r="N594" t="s">
        <v>19</v>
      </c>
      <c r="O594" s="3">
        <f t="shared" si="59"/>
        <v>241.34123999999997</v>
      </c>
      <c r="P594" s="3" t="str" cm="1">
        <f t="array" ref="P594">_xlfn.IFS(E594="Health and beauty", "36.67", E594 = "Electronic accessories", "19.66", E594 = "Home and lifestyle", "50.89", E594 = "Sports and travel", "38.87", E594 = "Food and beverages", "31.24", E594 = "Fashion accessories", "47.82")</f>
        <v>38.87</v>
      </c>
      <c r="Q594" s="3">
        <f t="shared" si="54"/>
        <v>153.45875999999998</v>
      </c>
    </row>
    <row r="595" spans="1:17" x14ac:dyDescent="0.3">
      <c r="A595" t="s">
        <v>624</v>
      </c>
      <c r="B595" t="s">
        <v>37</v>
      </c>
      <c r="C595" t="s">
        <v>16</v>
      </c>
      <c r="D595" t="s">
        <v>26</v>
      </c>
      <c r="E595" t="s">
        <v>31</v>
      </c>
      <c r="F595" s="3">
        <v>101.64</v>
      </c>
      <c r="G595">
        <v>3</v>
      </c>
      <c r="H595" s="3">
        <f t="shared" si="55"/>
        <v>304.92</v>
      </c>
      <c r="I595" s="1">
        <v>43539</v>
      </c>
      <c r="J595" s="8">
        <v>0.54513888888888895</v>
      </c>
      <c r="K595" s="10" t="str">
        <f t="shared" si="56"/>
        <v>Mar</v>
      </c>
      <c r="L595" s="2" t="str">
        <f t="shared" si="57"/>
        <v>Fri</v>
      </c>
      <c r="M595" t="str">
        <f t="shared" si="58"/>
        <v>1 PM</v>
      </c>
      <c r="N595" t="s">
        <v>24</v>
      </c>
      <c r="O595" s="3">
        <f t="shared" si="59"/>
        <v>186.39759600000002</v>
      </c>
      <c r="P595" s="3" t="str" cm="1">
        <f t="array" ref="P595">_xlfn.IFS(E595="Health and beauty", "36.67", E595 = "Electronic accessories", "19.66", E595 = "Home and lifestyle", "50.89", E595 = "Sports and travel", "38.87", E595 = "Food and beverages", "31.24", E595 = "Fashion accessories", "47.82")</f>
        <v>38.87</v>
      </c>
      <c r="Q595" s="3">
        <f t="shared" si="54"/>
        <v>118.52240400000001</v>
      </c>
    </row>
    <row r="596" spans="1:17" x14ac:dyDescent="0.3">
      <c r="A596" t="s">
        <v>625</v>
      </c>
      <c r="B596" t="s">
        <v>37</v>
      </c>
      <c r="C596" t="s">
        <v>22</v>
      </c>
      <c r="D596" t="s">
        <v>26</v>
      </c>
      <c r="E596" t="s">
        <v>18</v>
      </c>
      <c r="F596" s="3">
        <v>15.561</v>
      </c>
      <c r="G596">
        <v>3</v>
      </c>
      <c r="H596" s="3">
        <f t="shared" si="55"/>
        <v>46.683</v>
      </c>
      <c r="I596" s="1">
        <v>43525</v>
      </c>
      <c r="J596" s="8">
        <v>0.47916666666666669</v>
      </c>
      <c r="K596" s="10" t="str">
        <f t="shared" si="56"/>
        <v>Mar</v>
      </c>
      <c r="L596" s="2" t="str">
        <f t="shared" si="57"/>
        <v>Fri</v>
      </c>
      <c r="M596" t="str">
        <f t="shared" si="58"/>
        <v>11 AM</v>
      </c>
      <c r="N596" t="s">
        <v>28</v>
      </c>
      <c r="O596" s="3">
        <f t="shared" si="59"/>
        <v>29.564343899999997</v>
      </c>
      <c r="P596" s="3" t="str" cm="1">
        <f t="array" ref="P596">_xlfn.IFS(E596="Health and beauty", "36.67", E596 = "Electronic accessories", "19.66", E596 = "Home and lifestyle", "50.89", E596 = "Sports and travel", "38.87", E596 = "Food and beverages", "31.24", E596 = "Fashion accessories", "47.82")</f>
        <v>36.67</v>
      </c>
      <c r="Q596" s="3">
        <f t="shared" si="54"/>
        <v>17.118656100000003</v>
      </c>
    </row>
    <row r="597" spans="1:17" x14ac:dyDescent="0.3">
      <c r="A597" t="s">
        <v>626</v>
      </c>
      <c r="B597" t="s">
        <v>15</v>
      </c>
      <c r="C597" t="s">
        <v>22</v>
      </c>
      <c r="D597" t="s">
        <v>26</v>
      </c>
      <c r="E597" t="s">
        <v>38</v>
      </c>
      <c r="F597" s="3">
        <v>54.81</v>
      </c>
      <c r="G597">
        <v>5</v>
      </c>
      <c r="H597" s="3">
        <f t="shared" si="55"/>
        <v>274.05</v>
      </c>
      <c r="I597" s="1">
        <v>43511</v>
      </c>
      <c r="J597" s="8">
        <v>0.5625</v>
      </c>
      <c r="K597" s="10" t="str">
        <f t="shared" si="56"/>
        <v>Feb</v>
      </c>
      <c r="L597" s="2" t="str">
        <f t="shared" si="57"/>
        <v>Fri</v>
      </c>
      <c r="M597" t="str">
        <f t="shared" si="58"/>
        <v>1 PM</v>
      </c>
      <c r="N597" t="s">
        <v>28</v>
      </c>
      <c r="O597" s="3">
        <f t="shared" si="59"/>
        <v>188.43678</v>
      </c>
      <c r="P597" s="3" t="str" cm="1">
        <f t="array" ref="P597">_xlfn.IFS(E597="Health and beauty", "36.67", E597 = "Electronic accessories", "19.66", E597 = "Home and lifestyle", "50.89", E597 = "Sports and travel", "38.87", E597 = "Food and beverages", "31.24", E597 = "Fashion accessories", "47.82")</f>
        <v>31.24</v>
      </c>
      <c r="Q597" s="3">
        <f t="shared" si="54"/>
        <v>85.613220000000013</v>
      </c>
    </row>
    <row r="598" spans="1:17" x14ac:dyDescent="0.3">
      <c r="A598" t="s">
        <v>627</v>
      </c>
      <c r="B598" t="s">
        <v>21</v>
      </c>
      <c r="C598" t="s">
        <v>22</v>
      </c>
      <c r="D598" t="s">
        <v>17</v>
      </c>
      <c r="E598" t="s">
        <v>31</v>
      </c>
      <c r="F598" s="3">
        <v>48.993000000000002</v>
      </c>
      <c r="G598">
        <v>9</v>
      </c>
      <c r="H598" s="3">
        <f t="shared" si="55"/>
        <v>440.93700000000001</v>
      </c>
      <c r="I598" s="1">
        <v>43513</v>
      </c>
      <c r="J598" s="8">
        <v>0.7993055555555556</v>
      </c>
      <c r="K598" s="10" t="str">
        <f t="shared" si="56"/>
        <v>Feb</v>
      </c>
      <c r="L598" s="2" t="str">
        <f t="shared" si="57"/>
        <v>Sun</v>
      </c>
      <c r="M598" t="str">
        <f t="shared" si="58"/>
        <v>7 PM</v>
      </c>
      <c r="N598" t="s">
        <v>19</v>
      </c>
      <c r="O598" s="3">
        <f t="shared" si="59"/>
        <v>269.54478810000001</v>
      </c>
      <c r="P598" s="3" t="str" cm="1">
        <f t="array" ref="P598">_xlfn.IFS(E598="Health and beauty", "36.67", E598 = "Electronic accessories", "19.66", E598 = "Home and lifestyle", "50.89", E598 = "Sports and travel", "38.87", E598 = "Food and beverages", "31.24", E598 = "Fashion accessories", "47.82")</f>
        <v>38.87</v>
      </c>
      <c r="Q598" s="3">
        <f t="shared" si="54"/>
        <v>171.39221190000001</v>
      </c>
    </row>
    <row r="599" spans="1:17" x14ac:dyDescent="0.3">
      <c r="A599" t="s">
        <v>628</v>
      </c>
      <c r="B599" t="s">
        <v>21</v>
      </c>
      <c r="C599" t="s">
        <v>22</v>
      </c>
      <c r="D599" t="s">
        <v>17</v>
      </c>
      <c r="E599" t="s">
        <v>40</v>
      </c>
      <c r="F599" s="3">
        <v>38.692500000000003</v>
      </c>
      <c r="G599">
        <v>5</v>
      </c>
      <c r="H599" s="3">
        <f t="shared" si="55"/>
        <v>193.46250000000001</v>
      </c>
      <c r="I599" s="1">
        <v>43491</v>
      </c>
      <c r="J599" s="8">
        <v>0.78680555555555554</v>
      </c>
      <c r="K599" s="10" t="str">
        <f t="shared" si="56"/>
        <v>Jan</v>
      </c>
      <c r="L599" s="2" t="str">
        <f t="shared" si="57"/>
        <v>Sat</v>
      </c>
      <c r="M599" t="str">
        <f t="shared" si="58"/>
        <v>6 PM</v>
      </c>
      <c r="N599" t="s">
        <v>24</v>
      </c>
      <c r="O599" s="3">
        <f t="shared" si="59"/>
        <v>100.94873250000001</v>
      </c>
      <c r="P599" s="3" t="str" cm="1">
        <f t="array" ref="P599">_xlfn.IFS(E599="Health and beauty", "36.67", E599 = "Electronic accessories", "19.66", E599 = "Home and lifestyle", "50.89", E599 = "Sports and travel", "38.87", E599 = "Food and beverages", "31.24", E599 = "Fashion accessories", "47.82")</f>
        <v>47.82</v>
      </c>
      <c r="Q599" s="3">
        <f t="shared" si="54"/>
        <v>92.5137675</v>
      </c>
    </row>
    <row r="600" spans="1:17" x14ac:dyDescent="0.3">
      <c r="A600" t="s">
        <v>629</v>
      </c>
      <c r="B600" t="s">
        <v>15</v>
      </c>
      <c r="C600" t="s">
        <v>16</v>
      </c>
      <c r="D600" t="s">
        <v>17</v>
      </c>
      <c r="E600" t="s">
        <v>27</v>
      </c>
      <c r="F600" s="3">
        <v>73.835999999999999</v>
      </c>
      <c r="G600">
        <v>4</v>
      </c>
      <c r="H600" s="3">
        <f t="shared" si="55"/>
        <v>295.34399999999999</v>
      </c>
      <c r="I600" s="1">
        <v>43548</v>
      </c>
      <c r="J600" s="8">
        <v>0.59861111111111109</v>
      </c>
      <c r="K600" s="10" t="str">
        <f t="shared" si="56"/>
        <v>Mar</v>
      </c>
      <c r="L600" s="2" t="str">
        <f t="shared" si="57"/>
        <v>Sun</v>
      </c>
      <c r="M600" t="str">
        <f t="shared" si="58"/>
        <v>2 PM</v>
      </c>
      <c r="N600" t="s">
        <v>19</v>
      </c>
      <c r="O600" s="3">
        <f t="shared" si="59"/>
        <v>145.04343839999999</v>
      </c>
      <c r="P600" s="3" t="str" cm="1">
        <f t="array" ref="P600">_xlfn.IFS(E600="Health and beauty", "36.67", E600 = "Electronic accessories", "19.66", E600 = "Home and lifestyle", "50.89", E600 = "Sports and travel", "38.87", E600 = "Food and beverages", "31.24", E600 = "Fashion accessories", "47.82")</f>
        <v>50.89</v>
      </c>
      <c r="Q600" s="3">
        <f t="shared" si="54"/>
        <v>150.30056160000001</v>
      </c>
    </row>
    <row r="601" spans="1:17" x14ac:dyDescent="0.3">
      <c r="A601" t="s">
        <v>630</v>
      </c>
      <c r="B601" t="s">
        <v>21</v>
      </c>
      <c r="C601" t="s">
        <v>22</v>
      </c>
      <c r="D601" t="s">
        <v>26</v>
      </c>
      <c r="E601" t="s">
        <v>23</v>
      </c>
      <c r="F601" s="3">
        <v>87.233999999999995</v>
      </c>
      <c r="G601">
        <v>1</v>
      </c>
      <c r="H601" s="3">
        <f t="shared" si="55"/>
        <v>87.233999999999995</v>
      </c>
      <c r="I601" s="1">
        <v>43488</v>
      </c>
      <c r="J601" s="8">
        <v>0.71944444444444444</v>
      </c>
      <c r="K601" s="10" t="str">
        <f t="shared" si="56"/>
        <v>Jan</v>
      </c>
      <c r="L601" s="2" t="str">
        <f t="shared" si="57"/>
        <v>Wed</v>
      </c>
      <c r="M601" t="str">
        <f t="shared" si="58"/>
        <v>5 PM</v>
      </c>
      <c r="N601" t="s">
        <v>19</v>
      </c>
      <c r="O601" s="3">
        <f t="shared" si="59"/>
        <v>70.083795600000002</v>
      </c>
      <c r="P601" s="3" t="str" cm="1">
        <f t="array" ref="P601">_xlfn.IFS(E601="Health and beauty", "36.67", E601 = "Electronic accessories", "19.66", E601 = "Home and lifestyle", "50.89", E601 = "Sports and travel", "38.87", E601 = "Food and beverages", "31.24", E601 = "Fashion accessories", "47.82")</f>
        <v>19.66</v>
      </c>
      <c r="Q601" s="3">
        <f t="shared" si="54"/>
        <v>17.1502044</v>
      </c>
    </row>
    <row r="602" spans="1:17" x14ac:dyDescent="0.3">
      <c r="A602" t="s">
        <v>631</v>
      </c>
      <c r="B602" t="s">
        <v>21</v>
      </c>
      <c r="C602" t="s">
        <v>22</v>
      </c>
      <c r="D602" t="s">
        <v>17</v>
      </c>
      <c r="E602" t="s">
        <v>40</v>
      </c>
      <c r="F602" s="3">
        <v>68.239500000000007</v>
      </c>
      <c r="G602">
        <v>1</v>
      </c>
      <c r="H602" s="3">
        <f t="shared" si="55"/>
        <v>68.239500000000007</v>
      </c>
      <c r="I602" s="1">
        <v>43491</v>
      </c>
      <c r="J602" s="8">
        <v>0.42083333333333334</v>
      </c>
      <c r="K602" s="10" t="str">
        <f t="shared" si="56"/>
        <v>Jan</v>
      </c>
      <c r="L602" s="2" t="str">
        <f t="shared" si="57"/>
        <v>Sat</v>
      </c>
      <c r="M602" t="str">
        <f t="shared" si="58"/>
        <v>10 AM</v>
      </c>
      <c r="N602" t="s">
        <v>28</v>
      </c>
      <c r="O602" s="3">
        <f t="shared" si="59"/>
        <v>35.607371100000002</v>
      </c>
      <c r="P602" s="3" t="str" cm="1">
        <f t="array" ref="P602">_xlfn.IFS(E602="Health and beauty", "36.67", E602 = "Electronic accessories", "19.66", E602 = "Home and lifestyle", "50.89", E602 = "Sports and travel", "38.87", E602 = "Food and beverages", "31.24", E602 = "Fashion accessories", "47.82")</f>
        <v>47.82</v>
      </c>
      <c r="Q602" s="3">
        <f t="shared" si="54"/>
        <v>32.632128900000005</v>
      </c>
    </row>
    <row r="603" spans="1:17" x14ac:dyDescent="0.3">
      <c r="A603" t="s">
        <v>632</v>
      </c>
      <c r="B603" t="s">
        <v>21</v>
      </c>
      <c r="C603" t="s">
        <v>22</v>
      </c>
      <c r="D603" t="s">
        <v>26</v>
      </c>
      <c r="E603" t="s">
        <v>38</v>
      </c>
      <c r="F603" s="3">
        <v>81.438000000000002</v>
      </c>
      <c r="G603">
        <v>10</v>
      </c>
      <c r="H603" s="3">
        <f t="shared" si="55"/>
        <v>814.38</v>
      </c>
      <c r="I603" s="1">
        <v>43538</v>
      </c>
      <c r="J603" s="8">
        <v>0.85763888888888884</v>
      </c>
      <c r="K603" s="10" t="str">
        <f t="shared" si="56"/>
        <v>Mar</v>
      </c>
      <c r="L603" s="2" t="str">
        <f t="shared" si="57"/>
        <v>Thu</v>
      </c>
      <c r="M603" t="str">
        <f t="shared" si="58"/>
        <v>8 PM</v>
      </c>
      <c r="N603" t="s">
        <v>19</v>
      </c>
      <c r="O603" s="3">
        <f t="shared" si="59"/>
        <v>559.96768799999995</v>
      </c>
      <c r="P603" s="3" t="str" cm="1">
        <f t="array" ref="P603">_xlfn.IFS(E603="Health and beauty", "36.67", E603 = "Electronic accessories", "19.66", E603 = "Home and lifestyle", "50.89", E603 = "Sports and travel", "38.87", E603 = "Food and beverages", "31.24", E603 = "Fashion accessories", "47.82")</f>
        <v>31.24</v>
      </c>
      <c r="Q603" s="3">
        <f t="shared" si="54"/>
        <v>254.41231200000001</v>
      </c>
    </row>
    <row r="604" spans="1:17" x14ac:dyDescent="0.3">
      <c r="A604" t="s">
        <v>633</v>
      </c>
      <c r="B604" t="s">
        <v>37</v>
      </c>
      <c r="C604" t="s">
        <v>22</v>
      </c>
      <c r="D604" t="s">
        <v>17</v>
      </c>
      <c r="E604" t="s">
        <v>31</v>
      </c>
      <c r="F604" s="3">
        <v>57.235500000000002</v>
      </c>
      <c r="G604">
        <v>6</v>
      </c>
      <c r="H604" s="3">
        <f t="shared" si="55"/>
        <v>343.41300000000001</v>
      </c>
      <c r="I604" s="1">
        <v>43541</v>
      </c>
      <c r="J604" s="8">
        <v>0.57916666666666672</v>
      </c>
      <c r="K604" s="10" t="str">
        <f t="shared" si="56"/>
        <v>Mar</v>
      </c>
      <c r="L604" s="2" t="str">
        <f t="shared" si="57"/>
        <v>Sun</v>
      </c>
      <c r="M604" t="str">
        <f t="shared" si="58"/>
        <v>1 PM</v>
      </c>
      <c r="N604" t="s">
        <v>19</v>
      </c>
      <c r="O604" s="3">
        <f t="shared" si="59"/>
        <v>209.92836690000001</v>
      </c>
      <c r="P604" s="3" t="str" cm="1">
        <f t="array" ref="P604">_xlfn.IFS(E604="Health and beauty", "36.67", E604 = "Electronic accessories", "19.66", E604 = "Home and lifestyle", "50.89", E604 = "Sports and travel", "38.87", E604 = "Food and beverages", "31.24", E604 = "Fashion accessories", "47.82")</f>
        <v>38.87</v>
      </c>
      <c r="Q604" s="3">
        <f t="shared" si="54"/>
        <v>133.4846331</v>
      </c>
    </row>
    <row r="605" spans="1:17" x14ac:dyDescent="0.3">
      <c r="A605" t="s">
        <v>634</v>
      </c>
      <c r="B605" t="s">
        <v>21</v>
      </c>
      <c r="C605" t="s">
        <v>16</v>
      </c>
      <c r="D605" t="s">
        <v>17</v>
      </c>
      <c r="E605" t="s">
        <v>40</v>
      </c>
      <c r="F605" s="3">
        <v>54.484500000000004</v>
      </c>
      <c r="G605">
        <v>7</v>
      </c>
      <c r="H605" s="3">
        <f t="shared" si="55"/>
        <v>381.39150000000001</v>
      </c>
      <c r="I605" s="1">
        <v>43473</v>
      </c>
      <c r="J605" s="8">
        <v>0.83888888888888891</v>
      </c>
      <c r="K605" s="10" t="str">
        <f t="shared" si="56"/>
        <v>Jan</v>
      </c>
      <c r="L605" s="2" t="str">
        <f t="shared" si="57"/>
        <v>Tue</v>
      </c>
      <c r="M605" t="str">
        <f t="shared" si="58"/>
        <v>8 PM</v>
      </c>
      <c r="N605" t="s">
        <v>24</v>
      </c>
      <c r="O605" s="3">
        <f t="shared" si="59"/>
        <v>199.01008469999999</v>
      </c>
      <c r="P605" s="3" t="str" cm="1">
        <f t="array" ref="P605">_xlfn.IFS(E605="Health and beauty", "36.67", E605 = "Electronic accessories", "19.66", E605 = "Home and lifestyle", "50.89", E605 = "Sports and travel", "38.87", E605 = "Food and beverages", "31.24", E605 = "Fashion accessories", "47.82")</f>
        <v>47.82</v>
      </c>
      <c r="Q605" s="3">
        <f t="shared" si="54"/>
        <v>182.38141530000001</v>
      </c>
    </row>
    <row r="606" spans="1:17" x14ac:dyDescent="0.3">
      <c r="A606" t="s">
        <v>635</v>
      </c>
      <c r="B606" t="s">
        <v>37</v>
      </c>
      <c r="C606" t="s">
        <v>22</v>
      </c>
      <c r="D606" t="s">
        <v>26</v>
      </c>
      <c r="E606" t="s">
        <v>27</v>
      </c>
      <c r="F606" s="3">
        <v>33.337499999999999</v>
      </c>
      <c r="G606">
        <v>4</v>
      </c>
      <c r="H606" s="3">
        <f t="shared" si="55"/>
        <v>133.35</v>
      </c>
      <c r="I606" s="1">
        <v>43504</v>
      </c>
      <c r="J606" s="8">
        <v>0.6430555555555556</v>
      </c>
      <c r="K606" s="10" t="str">
        <f t="shared" si="56"/>
        <v>Feb</v>
      </c>
      <c r="L606" s="2" t="str">
        <f t="shared" si="57"/>
        <v>Fri</v>
      </c>
      <c r="M606" t="str">
        <f t="shared" si="58"/>
        <v>3 PM</v>
      </c>
      <c r="N606" t="s">
        <v>24</v>
      </c>
      <c r="O606" s="3">
        <f t="shared" si="59"/>
        <v>65.488185000000001</v>
      </c>
      <c r="P606" s="3" t="str" cm="1">
        <f t="array" ref="P606">_xlfn.IFS(E606="Health and beauty", "36.67", E606 = "Electronic accessories", "19.66", E606 = "Home and lifestyle", "50.89", E606 = "Sports and travel", "38.87", E606 = "Food and beverages", "31.24", E606 = "Fashion accessories", "47.82")</f>
        <v>50.89</v>
      </c>
      <c r="Q606" s="3">
        <f t="shared" si="54"/>
        <v>67.861814999999993</v>
      </c>
    </row>
    <row r="607" spans="1:17" x14ac:dyDescent="0.3">
      <c r="A607" t="s">
        <v>636</v>
      </c>
      <c r="B607" t="s">
        <v>15</v>
      </c>
      <c r="C607" t="s">
        <v>16</v>
      </c>
      <c r="D607" t="s">
        <v>17</v>
      </c>
      <c r="E607" t="s">
        <v>40</v>
      </c>
      <c r="F607" s="3">
        <v>56.332499999999996</v>
      </c>
      <c r="G607">
        <v>9</v>
      </c>
      <c r="H607" s="3">
        <f t="shared" si="55"/>
        <v>506.99249999999995</v>
      </c>
      <c r="I607" s="1">
        <v>43506</v>
      </c>
      <c r="J607" s="8">
        <v>0.53888888888888886</v>
      </c>
      <c r="K607" s="10" t="str">
        <f t="shared" si="56"/>
        <v>Feb</v>
      </c>
      <c r="L607" s="2" t="str">
        <f t="shared" si="57"/>
        <v>Sun</v>
      </c>
      <c r="M607" t="str">
        <f t="shared" si="58"/>
        <v>12 PM</v>
      </c>
      <c r="N607" t="s">
        <v>19</v>
      </c>
      <c r="O607" s="3">
        <f t="shared" si="59"/>
        <v>264.54868649999997</v>
      </c>
      <c r="P607" s="3" t="str" cm="1">
        <f t="array" ref="P607">_xlfn.IFS(E607="Health and beauty", "36.67", E607 = "Electronic accessories", "19.66", E607 = "Home and lifestyle", "50.89", E607 = "Sports and travel", "38.87", E607 = "Food and beverages", "31.24", E607 = "Fashion accessories", "47.82")</f>
        <v>47.82</v>
      </c>
      <c r="Q607" s="3">
        <f t="shared" si="54"/>
        <v>242.44381349999998</v>
      </c>
    </row>
    <row r="608" spans="1:17" x14ac:dyDescent="0.3">
      <c r="A608" t="s">
        <v>637</v>
      </c>
      <c r="B608" t="s">
        <v>21</v>
      </c>
      <c r="C608" t="s">
        <v>16</v>
      </c>
      <c r="D608" t="s">
        <v>17</v>
      </c>
      <c r="E608" t="s">
        <v>38</v>
      </c>
      <c r="F608" s="3">
        <v>52.279499999999999</v>
      </c>
      <c r="G608">
        <v>4</v>
      </c>
      <c r="H608" s="3">
        <f t="shared" si="55"/>
        <v>209.11799999999999</v>
      </c>
      <c r="I608" s="1">
        <v>43552</v>
      </c>
      <c r="J608" s="8">
        <v>0.8027777777777777</v>
      </c>
      <c r="K608" s="10" t="str">
        <f t="shared" si="56"/>
        <v>Mar</v>
      </c>
      <c r="L608" s="2" t="str">
        <f t="shared" si="57"/>
        <v>Thu</v>
      </c>
      <c r="M608" t="str">
        <f t="shared" si="58"/>
        <v>7 PM</v>
      </c>
      <c r="N608" t="s">
        <v>28</v>
      </c>
      <c r="O608" s="3">
        <f t="shared" si="59"/>
        <v>143.78953680000001</v>
      </c>
      <c r="P608" s="3" t="str" cm="1">
        <f t="array" ref="P608">_xlfn.IFS(E608="Health and beauty", "36.67", E608 = "Electronic accessories", "19.66", E608 = "Home and lifestyle", "50.89", E608 = "Sports and travel", "38.87", E608 = "Food and beverages", "31.24", E608 = "Fashion accessories", "47.82")</f>
        <v>31.24</v>
      </c>
      <c r="Q608" s="3">
        <f t="shared" si="54"/>
        <v>65.328463200000002</v>
      </c>
    </row>
    <row r="609" spans="1:17" x14ac:dyDescent="0.3">
      <c r="A609" t="s">
        <v>638</v>
      </c>
      <c r="B609" t="s">
        <v>15</v>
      </c>
      <c r="C609" t="s">
        <v>22</v>
      </c>
      <c r="D609" t="s">
        <v>26</v>
      </c>
      <c r="E609" t="s">
        <v>40</v>
      </c>
      <c r="F609" s="3">
        <v>32.140500000000003</v>
      </c>
      <c r="G609">
        <v>3</v>
      </c>
      <c r="H609" s="3">
        <f t="shared" si="55"/>
        <v>96.421500000000009</v>
      </c>
      <c r="I609" s="1">
        <v>43488</v>
      </c>
      <c r="J609" s="8">
        <v>0.51388888888888895</v>
      </c>
      <c r="K609" s="10" t="str">
        <f t="shared" si="56"/>
        <v>Jan</v>
      </c>
      <c r="L609" s="2" t="str">
        <f t="shared" si="57"/>
        <v>Wed</v>
      </c>
      <c r="M609" t="str">
        <f t="shared" si="58"/>
        <v>12 PM</v>
      </c>
      <c r="N609" t="s">
        <v>19</v>
      </c>
      <c r="O609" s="3">
        <f t="shared" si="59"/>
        <v>50.312738700000004</v>
      </c>
      <c r="P609" s="3" t="str" cm="1">
        <f t="array" ref="P609">_xlfn.IFS(E609="Health and beauty", "36.67", E609 = "Electronic accessories", "19.66", E609 = "Home and lifestyle", "50.89", E609 = "Sports and travel", "38.87", E609 = "Food and beverages", "31.24", E609 = "Fashion accessories", "47.82")</f>
        <v>47.82</v>
      </c>
      <c r="Q609" s="3">
        <f t="shared" si="54"/>
        <v>46.108761300000005</v>
      </c>
    </row>
    <row r="610" spans="1:17" x14ac:dyDescent="0.3">
      <c r="A610" t="s">
        <v>639</v>
      </c>
      <c r="B610" t="s">
        <v>37</v>
      </c>
      <c r="C610" t="s">
        <v>16</v>
      </c>
      <c r="D610" t="s">
        <v>26</v>
      </c>
      <c r="E610" t="s">
        <v>38</v>
      </c>
      <c r="F610" s="3">
        <v>60.784500000000001</v>
      </c>
      <c r="G610">
        <v>2</v>
      </c>
      <c r="H610" s="3">
        <f t="shared" si="55"/>
        <v>121.569</v>
      </c>
      <c r="I610" s="1">
        <v>43482</v>
      </c>
      <c r="J610" s="8">
        <v>0.44236111111111115</v>
      </c>
      <c r="K610" s="10" t="str">
        <f t="shared" si="56"/>
        <v>Jan</v>
      </c>
      <c r="L610" s="2" t="str">
        <f t="shared" si="57"/>
        <v>Thu</v>
      </c>
      <c r="M610" t="str">
        <f t="shared" si="58"/>
        <v>10 AM</v>
      </c>
      <c r="N610" t="s">
        <v>19</v>
      </c>
      <c r="O610" s="3">
        <f t="shared" si="59"/>
        <v>83.590844400000009</v>
      </c>
      <c r="P610" s="3" t="str" cm="1">
        <f t="array" ref="P610">_xlfn.IFS(E610="Health and beauty", "36.67", E610 = "Electronic accessories", "19.66", E610 = "Home and lifestyle", "50.89", E610 = "Sports and travel", "38.87", E610 = "Food and beverages", "31.24", E610 = "Fashion accessories", "47.82")</f>
        <v>31.24</v>
      </c>
      <c r="Q610" s="3">
        <f t="shared" si="54"/>
        <v>37.978155600000001</v>
      </c>
    </row>
    <row r="611" spans="1:17" x14ac:dyDescent="0.3">
      <c r="A611" t="s">
        <v>640</v>
      </c>
      <c r="B611" t="s">
        <v>15</v>
      </c>
      <c r="C611" t="s">
        <v>22</v>
      </c>
      <c r="D611" t="s">
        <v>17</v>
      </c>
      <c r="E611" t="s">
        <v>23</v>
      </c>
      <c r="F611" s="3">
        <v>30.408000000000001</v>
      </c>
      <c r="G611">
        <v>3</v>
      </c>
      <c r="H611" s="3">
        <f t="shared" si="55"/>
        <v>91.224000000000004</v>
      </c>
      <c r="I611" s="1">
        <v>43503</v>
      </c>
      <c r="J611" s="8">
        <v>0.4291666666666667</v>
      </c>
      <c r="K611" s="10" t="str">
        <f t="shared" si="56"/>
        <v>Feb</v>
      </c>
      <c r="L611" s="2" t="str">
        <f t="shared" si="57"/>
        <v>Thu</v>
      </c>
      <c r="M611" t="str">
        <f t="shared" si="58"/>
        <v>10 AM</v>
      </c>
      <c r="N611" t="s">
        <v>28</v>
      </c>
      <c r="O611" s="3">
        <f t="shared" si="59"/>
        <v>73.289361600000007</v>
      </c>
      <c r="P611" s="3" t="str" cm="1">
        <f t="array" ref="P611">_xlfn.IFS(E611="Health and beauty", "36.67", E611 = "Electronic accessories", "19.66", E611 = "Home and lifestyle", "50.89", E611 = "Sports and travel", "38.87", E611 = "Food and beverages", "31.24", E611 = "Fashion accessories", "47.82")</f>
        <v>19.66</v>
      </c>
      <c r="Q611" s="3">
        <f t="shared" si="54"/>
        <v>17.934638400000001</v>
      </c>
    </row>
    <row r="612" spans="1:17" x14ac:dyDescent="0.3">
      <c r="A612" t="s">
        <v>641</v>
      </c>
      <c r="B612" t="s">
        <v>21</v>
      </c>
      <c r="C612" t="s">
        <v>16</v>
      </c>
      <c r="D612" t="s">
        <v>17</v>
      </c>
      <c r="E612" t="s">
        <v>38</v>
      </c>
      <c r="F612" s="3">
        <v>103.91849999999999</v>
      </c>
      <c r="G612">
        <v>9</v>
      </c>
      <c r="H612" s="3">
        <f t="shared" si="55"/>
        <v>935.26649999999995</v>
      </c>
      <c r="I612" s="1">
        <v>43533</v>
      </c>
      <c r="J612" s="8">
        <v>0.47430555555555554</v>
      </c>
      <c r="K612" s="10" t="str">
        <f t="shared" si="56"/>
        <v>Mar</v>
      </c>
      <c r="L612" s="2" t="str">
        <f t="shared" si="57"/>
        <v>Sat</v>
      </c>
      <c r="M612" t="str">
        <f t="shared" si="58"/>
        <v>11 AM</v>
      </c>
      <c r="N612" t="s">
        <v>24</v>
      </c>
      <c r="O612" s="3">
        <f t="shared" si="59"/>
        <v>643.08924539999998</v>
      </c>
      <c r="P612" s="3" t="str" cm="1">
        <f t="array" ref="P612">_xlfn.IFS(E612="Health and beauty", "36.67", E612 = "Electronic accessories", "19.66", E612 = "Home and lifestyle", "50.89", E612 = "Sports and travel", "38.87", E612 = "Food and beverages", "31.24", E612 = "Fashion accessories", "47.82")</f>
        <v>31.24</v>
      </c>
      <c r="Q612" s="3">
        <f t="shared" si="54"/>
        <v>292.17725459999997</v>
      </c>
    </row>
    <row r="613" spans="1:17" x14ac:dyDescent="0.3">
      <c r="A613" t="s">
        <v>642</v>
      </c>
      <c r="B613" t="s">
        <v>37</v>
      </c>
      <c r="C613" t="s">
        <v>16</v>
      </c>
      <c r="D613" t="s">
        <v>26</v>
      </c>
      <c r="E613" t="s">
        <v>40</v>
      </c>
      <c r="F613" s="3">
        <v>97.880999999999986</v>
      </c>
      <c r="G613">
        <v>3</v>
      </c>
      <c r="H613" s="3">
        <f t="shared" si="55"/>
        <v>293.64299999999997</v>
      </c>
      <c r="I613" s="1">
        <v>43489</v>
      </c>
      <c r="J613" s="8">
        <v>0.48958333333333331</v>
      </c>
      <c r="K613" s="10" t="str">
        <f t="shared" si="56"/>
        <v>Jan</v>
      </c>
      <c r="L613" s="2" t="str">
        <f t="shared" si="57"/>
        <v>Thu</v>
      </c>
      <c r="M613" t="str">
        <f t="shared" si="58"/>
        <v>11 AM</v>
      </c>
      <c r="N613" t="s">
        <v>24</v>
      </c>
      <c r="O613" s="3">
        <f t="shared" si="59"/>
        <v>153.22291739999997</v>
      </c>
      <c r="P613" s="3" t="str" cm="1">
        <f t="array" ref="P613">_xlfn.IFS(E613="Health and beauty", "36.67", E613 = "Electronic accessories", "19.66", E613 = "Home and lifestyle", "50.89", E613 = "Sports and travel", "38.87", E613 = "Food and beverages", "31.24", E613 = "Fashion accessories", "47.82")</f>
        <v>47.82</v>
      </c>
      <c r="Q613" s="3">
        <f t="shared" si="54"/>
        <v>140.4200826</v>
      </c>
    </row>
    <row r="614" spans="1:17" x14ac:dyDescent="0.3">
      <c r="A614" t="s">
        <v>643</v>
      </c>
      <c r="B614" t="s">
        <v>21</v>
      </c>
      <c r="C614" t="s">
        <v>16</v>
      </c>
      <c r="D614" t="s">
        <v>26</v>
      </c>
      <c r="E614" t="s">
        <v>31</v>
      </c>
      <c r="F614" s="3">
        <v>84.976500000000001</v>
      </c>
      <c r="G614">
        <v>1</v>
      </c>
      <c r="H614" s="3">
        <f t="shared" si="55"/>
        <v>84.976500000000001</v>
      </c>
      <c r="I614" s="1">
        <v>43484</v>
      </c>
      <c r="J614" s="8">
        <v>0.67222222222222217</v>
      </c>
      <c r="K614" s="10" t="str">
        <f t="shared" si="56"/>
        <v>Jan</v>
      </c>
      <c r="L614" s="2" t="str">
        <f t="shared" si="57"/>
        <v>Sat</v>
      </c>
      <c r="M614" t="str">
        <f t="shared" si="58"/>
        <v>4 PM</v>
      </c>
      <c r="N614" t="s">
        <v>28</v>
      </c>
      <c r="O614" s="3">
        <f t="shared" si="59"/>
        <v>51.946134450000002</v>
      </c>
      <c r="P614" s="3" t="str" cm="1">
        <f t="array" ref="P614">_xlfn.IFS(E614="Health and beauty", "36.67", E614 = "Electronic accessories", "19.66", E614 = "Home and lifestyle", "50.89", E614 = "Sports and travel", "38.87", E614 = "Food and beverages", "31.24", E614 = "Fashion accessories", "47.82")</f>
        <v>38.87</v>
      </c>
      <c r="Q614" s="3">
        <f t="shared" si="54"/>
        <v>33.030365549999999</v>
      </c>
    </row>
    <row r="615" spans="1:17" x14ac:dyDescent="0.3">
      <c r="A615" t="s">
        <v>644</v>
      </c>
      <c r="B615" t="s">
        <v>15</v>
      </c>
      <c r="C615" t="s">
        <v>16</v>
      </c>
      <c r="D615" t="s">
        <v>26</v>
      </c>
      <c r="E615" t="s">
        <v>38</v>
      </c>
      <c r="F615" s="3">
        <v>70.822500000000005</v>
      </c>
      <c r="G615">
        <v>12</v>
      </c>
      <c r="H615" s="3">
        <f t="shared" si="55"/>
        <v>849.87000000000012</v>
      </c>
      <c r="I615" s="1">
        <v>43499</v>
      </c>
      <c r="J615" s="8">
        <v>0.47569444444444442</v>
      </c>
      <c r="K615" s="10" t="str">
        <f t="shared" si="56"/>
        <v>Feb</v>
      </c>
      <c r="L615" s="2" t="str">
        <f t="shared" si="57"/>
        <v>Sun</v>
      </c>
      <c r="M615" t="str">
        <f t="shared" si="58"/>
        <v>11 AM</v>
      </c>
      <c r="N615" t="s">
        <v>19</v>
      </c>
      <c r="O615" s="3">
        <f t="shared" si="59"/>
        <v>584.37061200000005</v>
      </c>
      <c r="P615" s="3" t="str" cm="1">
        <f t="array" ref="P615">_xlfn.IFS(E615="Health and beauty", "36.67", E615 = "Electronic accessories", "19.66", E615 = "Home and lifestyle", "50.89", E615 = "Sports and travel", "38.87", E615 = "Food and beverages", "31.24", E615 = "Fashion accessories", "47.82")</f>
        <v>31.24</v>
      </c>
      <c r="Q615" s="3">
        <f t="shared" si="54"/>
        <v>265.49938800000007</v>
      </c>
    </row>
    <row r="616" spans="1:17" x14ac:dyDescent="0.3">
      <c r="A616" t="s">
        <v>645</v>
      </c>
      <c r="B616" t="s">
        <v>15</v>
      </c>
      <c r="C616" t="s">
        <v>16</v>
      </c>
      <c r="D616" t="s">
        <v>17</v>
      </c>
      <c r="E616" t="s">
        <v>31</v>
      </c>
      <c r="F616" s="3">
        <v>40.655999999999999</v>
      </c>
      <c r="G616">
        <v>11</v>
      </c>
      <c r="H616" s="3">
        <f t="shared" si="55"/>
        <v>447.21600000000001</v>
      </c>
      <c r="I616" s="1">
        <v>43544</v>
      </c>
      <c r="J616" s="8">
        <v>0.51666666666666672</v>
      </c>
      <c r="K616" s="10" t="str">
        <f t="shared" si="56"/>
        <v>Mar</v>
      </c>
      <c r="L616" s="2" t="str">
        <f t="shared" si="57"/>
        <v>Wed</v>
      </c>
      <c r="M616" t="str">
        <f t="shared" si="58"/>
        <v>12 PM</v>
      </c>
      <c r="N616" t="s">
        <v>19</v>
      </c>
      <c r="O616" s="3">
        <f t="shared" si="59"/>
        <v>273.38314079999998</v>
      </c>
      <c r="P616" s="3" t="str" cm="1">
        <f t="array" ref="P616">_xlfn.IFS(E616="Health and beauty", "36.67", E616 = "Electronic accessories", "19.66", E616 = "Home and lifestyle", "50.89", E616 = "Sports and travel", "38.87", E616 = "Food and beverages", "31.24", E616 = "Fashion accessories", "47.82")</f>
        <v>38.87</v>
      </c>
      <c r="Q616" s="3">
        <f t="shared" si="54"/>
        <v>173.8328592</v>
      </c>
    </row>
    <row r="617" spans="1:17" x14ac:dyDescent="0.3">
      <c r="A617" t="s">
        <v>646</v>
      </c>
      <c r="B617" t="s">
        <v>37</v>
      </c>
      <c r="C617" t="s">
        <v>16</v>
      </c>
      <c r="D617" t="s">
        <v>26</v>
      </c>
      <c r="E617" t="s">
        <v>31</v>
      </c>
      <c r="F617" s="3">
        <v>76.23</v>
      </c>
      <c r="G617">
        <v>6</v>
      </c>
      <c r="H617" s="3">
        <f t="shared" si="55"/>
        <v>457.38</v>
      </c>
      <c r="I617" s="1">
        <v>43478</v>
      </c>
      <c r="J617" s="8">
        <v>0.82708333333333339</v>
      </c>
      <c r="K617" s="10" t="str">
        <f t="shared" si="56"/>
        <v>Jan</v>
      </c>
      <c r="L617" s="2" t="str">
        <f t="shared" si="57"/>
        <v>Sun</v>
      </c>
      <c r="M617" t="str">
        <f t="shared" si="58"/>
        <v>7 PM</v>
      </c>
      <c r="N617" t="s">
        <v>24</v>
      </c>
      <c r="O617" s="3">
        <f t="shared" si="59"/>
        <v>279.59639400000003</v>
      </c>
      <c r="P617" s="3" t="str" cm="1">
        <f t="array" ref="P617">_xlfn.IFS(E617="Health and beauty", "36.67", E617 = "Electronic accessories", "19.66", E617 = "Home and lifestyle", "50.89", E617 = "Sports and travel", "38.87", E617 = "Food and beverages", "31.24", E617 = "Fashion accessories", "47.82")</f>
        <v>38.87</v>
      </c>
      <c r="Q617" s="3">
        <f t="shared" si="54"/>
        <v>177.78360599999999</v>
      </c>
    </row>
    <row r="618" spans="1:17" x14ac:dyDescent="0.3">
      <c r="A618" t="s">
        <v>647</v>
      </c>
      <c r="B618" t="s">
        <v>21</v>
      </c>
      <c r="C618" t="s">
        <v>16</v>
      </c>
      <c r="D618" t="s">
        <v>26</v>
      </c>
      <c r="E618" t="s">
        <v>23</v>
      </c>
      <c r="F618" s="3">
        <v>92.305499999999995</v>
      </c>
      <c r="G618">
        <v>5</v>
      </c>
      <c r="H618" s="3">
        <f t="shared" si="55"/>
        <v>461.52749999999997</v>
      </c>
      <c r="I618" s="1">
        <v>43538</v>
      </c>
      <c r="J618" s="8">
        <v>0.75694444444444453</v>
      </c>
      <c r="K618" s="10" t="str">
        <f t="shared" si="56"/>
        <v>Mar</v>
      </c>
      <c r="L618" s="2" t="str">
        <f t="shared" si="57"/>
        <v>Thu</v>
      </c>
      <c r="M618" t="str">
        <f t="shared" si="58"/>
        <v>6 PM</v>
      </c>
      <c r="N618" t="s">
        <v>19</v>
      </c>
      <c r="O618" s="3">
        <f t="shared" si="59"/>
        <v>370.79119349999996</v>
      </c>
      <c r="P618" s="3" t="str" cm="1">
        <f t="array" ref="P618">_xlfn.IFS(E618="Health and beauty", "36.67", E618 = "Electronic accessories", "19.66", E618 = "Home and lifestyle", "50.89", E618 = "Sports and travel", "38.87", E618 = "Food and beverages", "31.24", E618 = "Fashion accessories", "47.82")</f>
        <v>19.66</v>
      </c>
      <c r="Q618" s="3">
        <f t="shared" si="54"/>
        <v>90.736306499999998</v>
      </c>
    </row>
    <row r="619" spans="1:17" x14ac:dyDescent="0.3">
      <c r="A619" t="s">
        <v>648</v>
      </c>
      <c r="B619" t="s">
        <v>15</v>
      </c>
      <c r="C619" t="s">
        <v>16</v>
      </c>
      <c r="D619" t="s">
        <v>26</v>
      </c>
      <c r="E619" t="s">
        <v>38</v>
      </c>
      <c r="F619" s="3">
        <v>103.45650000000001</v>
      </c>
      <c r="G619">
        <v>8</v>
      </c>
      <c r="H619" s="3">
        <f t="shared" si="55"/>
        <v>827.65200000000004</v>
      </c>
      <c r="I619" s="1">
        <v>43488</v>
      </c>
      <c r="J619" s="8">
        <v>0.47361111111111115</v>
      </c>
      <c r="K619" s="10" t="str">
        <f t="shared" si="56"/>
        <v>Jan</v>
      </c>
      <c r="L619" s="2" t="str">
        <f t="shared" si="57"/>
        <v>Wed</v>
      </c>
      <c r="M619" t="str">
        <f t="shared" si="58"/>
        <v>11 AM</v>
      </c>
      <c r="N619" t="s">
        <v>28</v>
      </c>
      <c r="O619" s="3">
        <f t="shared" si="59"/>
        <v>569.09351519999996</v>
      </c>
      <c r="P619" s="3" t="str" cm="1">
        <f t="array" ref="P619">_xlfn.IFS(E619="Health and beauty", "36.67", E619 = "Electronic accessories", "19.66", E619 = "Home and lifestyle", "50.89", E619 = "Sports and travel", "38.87", E619 = "Food and beverages", "31.24", E619 = "Fashion accessories", "47.82")</f>
        <v>31.24</v>
      </c>
      <c r="Q619" s="3">
        <f t="shared" si="54"/>
        <v>258.55848480000003</v>
      </c>
    </row>
    <row r="620" spans="1:17" x14ac:dyDescent="0.3">
      <c r="A620" t="s">
        <v>649</v>
      </c>
      <c r="B620" t="s">
        <v>21</v>
      </c>
      <c r="C620" t="s">
        <v>16</v>
      </c>
      <c r="D620" t="s">
        <v>17</v>
      </c>
      <c r="E620" t="s">
        <v>40</v>
      </c>
      <c r="F620" s="3">
        <v>45.633000000000003</v>
      </c>
      <c r="G620">
        <v>6</v>
      </c>
      <c r="H620" s="3">
        <f t="shared" si="55"/>
        <v>273.798</v>
      </c>
      <c r="I620" s="1">
        <v>43503</v>
      </c>
      <c r="J620" s="8">
        <v>0.74652777777777779</v>
      </c>
      <c r="K620" s="10" t="str">
        <f t="shared" si="56"/>
        <v>Feb</v>
      </c>
      <c r="L620" s="2" t="str">
        <f t="shared" si="57"/>
        <v>Thu</v>
      </c>
      <c r="M620" t="str">
        <f t="shared" si="58"/>
        <v>5 PM</v>
      </c>
      <c r="N620" t="s">
        <v>19</v>
      </c>
      <c r="O620" s="3">
        <f t="shared" si="59"/>
        <v>142.8677964</v>
      </c>
      <c r="P620" s="3" t="str" cm="1">
        <f t="array" ref="P620">_xlfn.IFS(E620="Health and beauty", "36.67", E620 = "Electronic accessories", "19.66", E620 = "Home and lifestyle", "50.89", E620 = "Sports and travel", "38.87", E620 = "Food and beverages", "31.24", E620 = "Fashion accessories", "47.82")</f>
        <v>47.82</v>
      </c>
      <c r="Q620" s="3">
        <f t="shared" si="54"/>
        <v>130.9302036</v>
      </c>
    </row>
    <row r="621" spans="1:17" x14ac:dyDescent="0.3">
      <c r="A621" t="s">
        <v>650</v>
      </c>
      <c r="B621" t="s">
        <v>15</v>
      </c>
      <c r="C621" t="s">
        <v>22</v>
      </c>
      <c r="D621" t="s">
        <v>17</v>
      </c>
      <c r="E621" t="s">
        <v>38</v>
      </c>
      <c r="F621" s="3">
        <v>75.263999999999996</v>
      </c>
      <c r="G621">
        <v>5</v>
      </c>
      <c r="H621" s="3">
        <f t="shared" si="55"/>
        <v>376.32</v>
      </c>
      <c r="I621" s="1">
        <v>43552</v>
      </c>
      <c r="J621" s="8">
        <v>0.64583333333333337</v>
      </c>
      <c r="K621" s="10" t="str">
        <f t="shared" si="56"/>
        <v>Mar</v>
      </c>
      <c r="L621" s="2" t="str">
        <f t="shared" si="57"/>
        <v>Thu</v>
      </c>
      <c r="M621" t="str">
        <f t="shared" si="58"/>
        <v>3 PM</v>
      </c>
      <c r="N621" t="s">
        <v>28</v>
      </c>
      <c r="O621" s="3">
        <f t="shared" si="59"/>
        <v>258.757632</v>
      </c>
      <c r="P621" s="3" t="str" cm="1">
        <f t="array" ref="P621">_xlfn.IFS(E621="Health and beauty", "36.67", E621 = "Electronic accessories", "19.66", E621 = "Home and lifestyle", "50.89", E621 = "Sports and travel", "38.87", E621 = "Food and beverages", "31.24", E621 = "Fashion accessories", "47.82")</f>
        <v>31.24</v>
      </c>
      <c r="Q621" s="3">
        <f t="shared" si="54"/>
        <v>117.56236800000001</v>
      </c>
    </row>
    <row r="622" spans="1:17" x14ac:dyDescent="0.3">
      <c r="A622" t="s">
        <v>651</v>
      </c>
      <c r="B622" t="s">
        <v>15</v>
      </c>
      <c r="C622" t="s">
        <v>16</v>
      </c>
      <c r="D622" t="s">
        <v>17</v>
      </c>
      <c r="E622" t="s">
        <v>38</v>
      </c>
      <c r="F622" s="3">
        <v>96.1905</v>
      </c>
      <c r="G622">
        <v>3</v>
      </c>
      <c r="H622" s="3">
        <f t="shared" si="55"/>
        <v>288.57150000000001</v>
      </c>
      <c r="I622" s="1">
        <v>43544</v>
      </c>
      <c r="J622" s="8">
        <v>0.8222222222222223</v>
      </c>
      <c r="K622" s="10" t="str">
        <f t="shared" si="56"/>
        <v>Mar</v>
      </c>
      <c r="L622" s="2" t="str">
        <f t="shared" si="57"/>
        <v>Wed</v>
      </c>
      <c r="M622" t="str">
        <f t="shared" si="58"/>
        <v>7 PM</v>
      </c>
      <c r="N622" t="s">
        <v>24</v>
      </c>
      <c r="O622" s="3">
        <f t="shared" si="59"/>
        <v>198.4217634</v>
      </c>
      <c r="P622" s="3" t="str" cm="1">
        <f t="array" ref="P622">_xlfn.IFS(E622="Health and beauty", "36.67", E622 = "Electronic accessories", "19.66", E622 = "Home and lifestyle", "50.89", E622 = "Sports and travel", "38.87", E622 = "Food and beverages", "31.24", E622 = "Fashion accessories", "47.82")</f>
        <v>31.24</v>
      </c>
      <c r="Q622" s="3">
        <f t="shared" si="54"/>
        <v>90.149736600000011</v>
      </c>
    </row>
    <row r="623" spans="1:17" x14ac:dyDescent="0.3">
      <c r="A623" t="s">
        <v>652</v>
      </c>
      <c r="B623" t="s">
        <v>37</v>
      </c>
      <c r="C623" t="s">
        <v>16</v>
      </c>
      <c r="D623" t="s">
        <v>17</v>
      </c>
      <c r="E623" t="s">
        <v>27</v>
      </c>
      <c r="F623" s="3">
        <v>99.319499999999991</v>
      </c>
      <c r="G623">
        <v>7</v>
      </c>
      <c r="H623" s="3">
        <f t="shared" si="55"/>
        <v>695.23649999999998</v>
      </c>
      <c r="I623" s="1">
        <v>43482</v>
      </c>
      <c r="J623" s="8">
        <v>0.64374999999999993</v>
      </c>
      <c r="K623" s="10" t="str">
        <f t="shared" si="56"/>
        <v>Jan</v>
      </c>
      <c r="L623" s="2" t="str">
        <f t="shared" si="57"/>
        <v>Thu</v>
      </c>
      <c r="M623" t="str">
        <f t="shared" si="58"/>
        <v>3 PM</v>
      </c>
      <c r="N623" t="s">
        <v>28</v>
      </c>
      <c r="O623" s="3">
        <f t="shared" si="59"/>
        <v>341.43064514999998</v>
      </c>
      <c r="P623" s="3" t="str" cm="1">
        <f t="array" ref="P623">_xlfn.IFS(E623="Health and beauty", "36.67", E623 = "Electronic accessories", "19.66", E623 = "Home and lifestyle", "50.89", E623 = "Sports and travel", "38.87", E623 = "Food and beverages", "31.24", E623 = "Fashion accessories", "47.82")</f>
        <v>50.89</v>
      </c>
      <c r="Q623" s="3">
        <f t="shared" si="54"/>
        <v>353.80585485</v>
      </c>
    </row>
    <row r="624" spans="1:17" x14ac:dyDescent="0.3">
      <c r="A624" t="s">
        <v>653</v>
      </c>
      <c r="B624" t="s">
        <v>37</v>
      </c>
      <c r="C624" t="s">
        <v>22</v>
      </c>
      <c r="D624" t="s">
        <v>17</v>
      </c>
      <c r="E624" t="s">
        <v>40</v>
      </c>
      <c r="F624" s="3">
        <v>87.412499999999994</v>
      </c>
      <c r="G624">
        <v>10</v>
      </c>
      <c r="H624" s="3">
        <f t="shared" si="55"/>
        <v>874.125</v>
      </c>
      <c r="I624" s="1">
        <v>43477</v>
      </c>
      <c r="J624" s="8">
        <v>0.47569444444444442</v>
      </c>
      <c r="K624" s="10" t="str">
        <f t="shared" si="56"/>
        <v>Jan</v>
      </c>
      <c r="L624" s="2" t="str">
        <f t="shared" si="57"/>
        <v>Sat</v>
      </c>
      <c r="M624" t="str">
        <f t="shared" si="58"/>
        <v>11 AM</v>
      </c>
      <c r="N624" t="s">
        <v>28</v>
      </c>
      <c r="O624" s="3">
        <f t="shared" si="59"/>
        <v>456.118425</v>
      </c>
      <c r="P624" s="3" t="str" cm="1">
        <f t="array" ref="P624">_xlfn.IFS(E624="Health and beauty", "36.67", E624 = "Electronic accessories", "19.66", E624 = "Home and lifestyle", "50.89", E624 = "Sports and travel", "38.87", E624 = "Food and beverages", "31.24", E624 = "Fashion accessories", "47.82")</f>
        <v>47.82</v>
      </c>
      <c r="Q624" s="3">
        <f t="shared" si="54"/>
        <v>418.006575</v>
      </c>
    </row>
    <row r="625" spans="1:17" x14ac:dyDescent="0.3">
      <c r="A625" t="s">
        <v>654</v>
      </c>
      <c r="B625" t="s">
        <v>37</v>
      </c>
      <c r="C625" t="s">
        <v>16</v>
      </c>
      <c r="D625" t="s">
        <v>26</v>
      </c>
      <c r="E625" t="s">
        <v>40</v>
      </c>
      <c r="F625" s="3">
        <v>95.917500000000004</v>
      </c>
      <c r="G625">
        <v>1</v>
      </c>
      <c r="H625" s="3">
        <f t="shared" si="55"/>
        <v>95.917500000000004</v>
      </c>
      <c r="I625" s="1">
        <v>43512</v>
      </c>
      <c r="J625" s="8">
        <v>0.65416666666666667</v>
      </c>
      <c r="K625" s="10" t="str">
        <f t="shared" si="56"/>
        <v>Feb</v>
      </c>
      <c r="L625" s="2" t="str">
        <f t="shared" si="57"/>
        <v>Sat</v>
      </c>
      <c r="M625" t="str">
        <f t="shared" si="58"/>
        <v>3 PM</v>
      </c>
      <c r="N625" t="s">
        <v>24</v>
      </c>
      <c r="O625" s="3">
        <f t="shared" si="59"/>
        <v>50.049751499999999</v>
      </c>
      <c r="P625" s="3" t="str" cm="1">
        <f t="array" ref="P625">_xlfn.IFS(E625="Health and beauty", "36.67", E625 = "Electronic accessories", "19.66", E625 = "Home and lifestyle", "50.89", E625 = "Sports and travel", "38.87", E625 = "Food and beverages", "31.24", E625 = "Fashion accessories", "47.82")</f>
        <v>47.82</v>
      </c>
      <c r="Q625" s="3">
        <f t="shared" si="54"/>
        <v>45.867748500000005</v>
      </c>
    </row>
    <row r="626" spans="1:17" x14ac:dyDescent="0.3">
      <c r="A626" t="s">
        <v>655</v>
      </c>
      <c r="B626" t="s">
        <v>37</v>
      </c>
      <c r="C626" t="s">
        <v>16</v>
      </c>
      <c r="D626" t="s">
        <v>17</v>
      </c>
      <c r="E626" t="s">
        <v>38</v>
      </c>
      <c r="F626" s="3">
        <v>82.823999999999998</v>
      </c>
      <c r="G626">
        <v>2</v>
      </c>
      <c r="H626" s="3">
        <f t="shared" si="55"/>
        <v>165.648</v>
      </c>
      <c r="I626" s="1">
        <v>43491</v>
      </c>
      <c r="J626" s="8">
        <v>0.6694444444444444</v>
      </c>
      <c r="K626" s="10" t="str">
        <f t="shared" si="56"/>
        <v>Jan</v>
      </c>
      <c r="L626" s="2" t="str">
        <f t="shared" si="57"/>
        <v>Sat</v>
      </c>
      <c r="M626" t="str">
        <f t="shared" si="58"/>
        <v>4 PM</v>
      </c>
      <c r="N626" t="s">
        <v>24</v>
      </c>
      <c r="O626" s="3">
        <f t="shared" si="59"/>
        <v>113.89956479999999</v>
      </c>
      <c r="P626" s="3" t="str" cm="1">
        <f t="array" ref="P626">_xlfn.IFS(E626="Health and beauty", "36.67", E626 = "Electronic accessories", "19.66", E626 = "Home and lifestyle", "50.89", E626 = "Sports and travel", "38.87", E626 = "Food and beverages", "31.24", E626 = "Fashion accessories", "47.82")</f>
        <v>31.24</v>
      </c>
      <c r="Q626" s="3">
        <f t="shared" si="54"/>
        <v>51.748435200000003</v>
      </c>
    </row>
    <row r="627" spans="1:17" x14ac:dyDescent="0.3">
      <c r="A627" t="s">
        <v>656</v>
      </c>
      <c r="B627" t="s">
        <v>15</v>
      </c>
      <c r="C627" t="s">
        <v>22</v>
      </c>
      <c r="D627" t="s">
        <v>26</v>
      </c>
      <c r="E627" t="s">
        <v>31</v>
      </c>
      <c r="F627" s="3">
        <v>63.913499999999999</v>
      </c>
      <c r="G627">
        <v>4</v>
      </c>
      <c r="H627" s="3">
        <f t="shared" si="55"/>
        <v>255.654</v>
      </c>
      <c r="I627" s="1">
        <v>43533</v>
      </c>
      <c r="J627" s="8">
        <v>0.52569444444444446</v>
      </c>
      <c r="K627" s="10" t="str">
        <f t="shared" si="56"/>
        <v>Mar</v>
      </c>
      <c r="L627" s="2" t="str">
        <f t="shared" si="57"/>
        <v>Sat</v>
      </c>
      <c r="M627" t="str">
        <f t="shared" si="58"/>
        <v>12 PM</v>
      </c>
      <c r="N627" t="s">
        <v>19</v>
      </c>
      <c r="O627" s="3">
        <f t="shared" si="59"/>
        <v>156.2812902</v>
      </c>
      <c r="P627" s="3" t="str" cm="1">
        <f t="array" ref="P627">_xlfn.IFS(E627="Health and beauty", "36.67", E627 = "Electronic accessories", "19.66", E627 = "Home and lifestyle", "50.89", E627 = "Sports and travel", "38.87", E627 = "Food and beverages", "31.24", E627 = "Fashion accessories", "47.82")</f>
        <v>38.87</v>
      </c>
      <c r="Q627" s="3">
        <f t="shared" si="54"/>
        <v>99.372709799999996</v>
      </c>
    </row>
    <row r="628" spans="1:17" x14ac:dyDescent="0.3">
      <c r="A628" t="s">
        <v>657</v>
      </c>
      <c r="B628" t="s">
        <v>37</v>
      </c>
      <c r="C628" t="s">
        <v>16</v>
      </c>
      <c r="D628" t="s">
        <v>26</v>
      </c>
      <c r="E628" t="s">
        <v>18</v>
      </c>
      <c r="F628" s="3">
        <v>86.709000000000003</v>
      </c>
      <c r="G628">
        <v>10</v>
      </c>
      <c r="H628" s="3">
        <f t="shared" si="55"/>
        <v>867.09</v>
      </c>
      <c r="I628" s="1">
        <v>43538</v>
      </c>
      <c r="J628" s="8">
        <v>0.6118055555555556</v>
      </c>
      <c r="K628" s="10" t="str">
        <f t="shared" si="56"/>
        <v>Mar</v>
      </c>
      <c r="L628" s="2" t="str">
        <f t="shared" si="57"/>
        <v>Thu</v>
      </c>
      <c r="M628" t="str">
        <f t="shared" si="58"/>
        <v>2 PM</v>
      </c>
      <c r="N628" t="s">
        <v>24</v>
      </c>
      <c r="O628" s="3">
        <f t="shared" si="59"/>
        <v>549.12809700000003</v>
      </c>
      <c r="P628" s="3" t="str" cm="1">
        <f t="array" ref="P628">_xlfn.IFS(E628="Health and beauty", "36.67", E628 = "Electronic accessories", "19.66", E628 = "Home and lifestyle", "50.89", E628 = "Sports and travel", "38.87", E628 = "Food and beverages", "31.24", E628 = "Fashion accessories", "47.82")</f>
        <v>36.67</v>
      </c>
      <c r="Q628" s="3">
        <f t="shared" si="54"/>
        <v>317.96190300000001</v>
      </c>
    </row>
    <row r="629" spans="1:17" x14ac:dyDescent="0.3">
      <c r="A629" t="s">
        <v>658</v>
      </c>
      <c r="B629" t="s">
        <v>15</v>
      </c>
      <c r="C629" t="s">
        <v>16</v>
      </c>
      <c r="D629" t="s">
        <v>26</v>
      </c>
      <c r="E629" t="s">
        <v>27</v>
      </c>
      <c r="F629" s="3">
        <v>55.965000000000003</v>
      </c>
      <c r="G629">
        <v>5</v>
      </c>
      <c r="H629" s="3">
        <f t="shared" si="55"/>
        <v>279.82500000000005</v>
      </c>
      <c r="I629" s="1">
        <v>43490</v>
      </c>
      <c r="J629" s="8">
        <v>0.59652777777777777</v>
      </c>
      <c r="K629" s="10" t="str">
        <f t="shared" si="56"/>
        <v>Jan</v>
      </c>
      <c r="L629" s="2" t="str">
        <f t="shared" si="57"/>
        <v>Fri</v>
      </c>
      <c r="M629" t="str">
        <f t="shared" si="58"/>
        <v>2 PM</v>
      </c>
      <c r="N629" t="s">
        <v>19</v>
      </c>
      <c r="O629" s="3">
        <f t="shared" si="59"/>
        <v>137.42205750000002</v>
      </c>
      <c r="P629" s="3" t="str" cm="1">
        <f t="array" ref="P629">_xlfn.IFS(E629="Health and beauty", "36.67", E629 = "Electronic accessories", "19.66", E629 = "Home and lifestyle", "50.89", E629 = "Sports and travel", "38.87", E629 = "Food and beverages", "31.24", E629 = "Fashion accessories", "47.82")</f>
        <v>50.89</v>
      </c>
      <c r="Q629" s="3">
        <f t="shared" si="54"/>
        <v>142.40294250000002</v>
      </c>
    </row>
    <row r="630" spans="1:17" x14ac:dyDescent="0.3">
      <c r="A630" t="s">
        <v>659</v>
      </c>
      <c r="B630" t="s">
        <v>15</v>
      </c>
      <c r="C630" t="s">
        <v>22</v>
      </c>
      <c r="D630" t="s">
        <v>17</v>
      </c>
      <c r="E630" t="s">
        <v>40</v>
      </c>
      <c r="F630" s="3">
        <v>12.6945</v>
      </c>
      <c r="G630">
        <v>3</v>
      </c>
      <c r="H630" s="3">
        <f t="shared" si="55"/>
        <v>38.083500000000001</v>
      </c>
      <c r="I630" s="1">
        <v>43491</v>
      </c>
      <c r="J630" s="8">
        <v>0.7631944444444444</v>
      </c>
      <c r="K630" s="10" t="str">
        <f t="shared" si="56"/>
        <v>Jan</v>
      </c>
      <c r="L630" s="2" t="str">
        <f t="shared" si="57"/>
        <v>Sat</v>
      </c>
      <c r="M630" t="str">
        <f t="shared" si="58"/>
        <v>6 PM</v>
      </c>
      <c r="N630" t="s">
        <v>28</v>
      </c>
      <c r="O630" s="3">
        <f t="shared" si="59"/>
        <v>19.871970300000001</v>
      </c>
      <c r="P630" s="3" t="str" cm="1">
        <f t="array" ref="P630">_xlfn.IFS(E630="Health and beauty", "36.67", E630 = "Electronic accessories", "19.66", E630 = "Home and lifestyle", "50.89", E630 = "Sports and travel", "38.87", E630 = "Food and beverages", "31.24", E630 = "Fashion accessories", "47.82")</f>
        <v>47.82</v>
      </c>
      <c r="Q630" s="3">
        <f t="shared" si="54"/>
        <v>18.2115297</v>
      </c>
    </row>
    <row r="631" spans="1:17" x14ac:dyDescent="0.3">
      <c r="A631" t="s">
        <v>660</v>
      </c>
      <c r="B631" t="s">
        <v>15</v>
      </c>
      <c r="C631" t="s">
        <v>22</v>
      </c>
      <c r="D631" t="s">
        <v>26</v>
      </c>
      <c r="E631" t="s">
        <v>31</v>
      </c>
      <c r="F631" s="3">
        <v>67.399500000000003</v>
      </c>
      <c r="G631">
        <v>12</v>
      </c>
      <c r="H631" s="3">
        <f t="shared" si="55"/>
        <v>808.7940000000001</v>
      </c>
      <c r="I631" s="1">
        <v>43484</v>
      </c>
      <c r="J631" s="8">
        <v>0.58888888888888891</v>
      </c>
      <c r="K631" s="10" t="str">
        <f t="shared" si="56"/>
        <v>Jan</v>
      </c>
      <c r="L631" s="2" t="str">
        <f t="shared" si="57"/>
        <v>Sat</v>
      </c>
      <c r="M631" t="str">
        <f t="shared" si="58"/>
        <v>2 PM</v>
      </c>
      <c r="N631" t="s">
        <v>28</v>
      </c>
      <c r="O631" s="3">
        <f t="shared" si="59"/>
        <v>494.41577220000005</v>
      </c>
      <c r="P631" s="3" t="str" cm="1">
        <f t="array" ref="P631">_xlfn.IFS(E631="Health and beauty", "36.67", E631 = "Electronic accessories", "19.66", E631 = "Home and lifestyle", "50.89", E631 = "Sports and travel", "38.87", E631 = "Food and beverages", "31.24", E631 = "Fashion accessories", "47.82")</f>
        <v>38.87</v>
      </c>
      <c r="Q631" s="3">
        <f t="shared" si="54"/>
        <v>314.37822780000005</v>
      </c>
    </row>
    <row r="632" spans="1:17" x14ac:dyDescent="0.3">
      <c r="A632" t="s">
        <v>661</v>
      </c>
      <c r="B632" t="s">
        <v>15</v>
      </c>
      <c r="C632" t="s">
        <v>22</v>
      </c>
      <c r="D632" t="s">
        <v>26</v>
      </c>
      <c r="E632" t="s">
        <v>23</v>
      </c>
      <c r="F632" s="3">
        <v>82.225499999999997</v>
      </c>
      <c r="G632">
        <v>5</v>
      </c>
      <c r="H632" s="3">
        <f t="shared" si="55"/>
        <v>411.1275</v>
      </c>
      <c r="I632" s="1">
        <v>43529</v>
      </c>
      <c r="J632" s="8">
        <v>0.69305555555555554</v>
      </c>
      <c r="K632" s="10" t="str">
        <f t="shared" si="56"/>
        <v>Mar</v>
      </c>
      <c r="L632" s="2" t="str">
        <f t="shared" si="57"/>
        <v>Tue</v>
      </c>
      <c r="M632" t="str">
        <f t="shared" si="58"/>
        <v>4 PM</v>
      </c>
      <c r="N632" t="s">
        <v>19</v>
      </c>
      <c r="O632" s="3">
        <f t="shared" si="59"/>
        <v>330.29983349999998</v>
      </c>
      <c r="P632" s="3" t="str" cm="1">
        <f t="array" ref="P632">_xlfn.IFS(E632="Health and beauty", "36.67", E632 = "Electronic accessories", "19.66", E632 = "Home and lifestyle", "50.89", E632 = "Sports and travel", "38.87", E632 = "Food and beverages", "31.24", E632 = "Fashion accessories", "47.82")</f>
        <v>19.66</v>
      </c>
      <c r="Q632" s="3">
        <f t="shared" si="54"/>
        <v>80.827666499999992</v>
      </c>
    </row>
    <row r="633" spans="1:17" x14ac:dyDescent="0.3">
      <c r="A633" t="s">
        <v>662</v>
      </c>
      <c r="B633" t="s">
        <v>15</v>
      </c>
      <c r="C633" t="s">
        <v>16</v>
      </c>
      <c r="D633" t="s">
        <v>26</v>
      </c>
      <c r="E633" t="s">
        <v>38</v>
      </c>
      <c r="F633" s="3">
        <v>87.958500000000001</v>
      </c>
      <c r="G633">
        <v>4</v>
      </c>
      <c r="H633" s="3">
        <f t="shared" si="55"/>
        <v>351.834</v>
      </c>
      <c r="I633" s="1">
        <v>43480</v>
      </c>
      <c r="J633" s="8">
        <v>0.45416666666666666</v>
      </c>
      <c r="K633" s="10" t="str">
        <f t="shared" si="56"/>
        <v>Jan</v>
      </c>
      <c r="L633" s="2" t="str">
        <f t="shared" si="57"/>
        <v>Tue</v>
      </c>
      <c r="M633" t="str">
        <f t="shared" si="58"/>
        <v>10 AM</v>
      </c>
      <c r="N633" t="s">
        <v>28</v>
      </c>
      <c r="O633" s="3">
        <f t="shared" si="59"/>
        <v>241.92105839999999</v>
      </c>
      <c r="P633" s="3" t="str" cm="1">
        <f t="array" ref="P633">_xlfn.IFS(E633="Health and beauty", "36.67", E633 = "Electronic accessories", "19.66", E633 = "Home and lifestyle", "50.89", E633 = "Sports and travel", "38.87", E633 = "Food and beverages", "31.24", E633 = "Fashion accessories", "47.82")</f>
        <v>31.24</v>
      </c>
      <c r="Q633" s="3">
        <f t="shared" si="54"/>
        <v>109.91294160000001</v>
      </c>
    </row>
    <row r="634" spans="1:17" x14ac:dyDescent="0.3">
      <c r="A634" t="s">
        <v>663</v>
      </c>
      <c r="B634" t="s">
        <v>37</v>
      </c>
      <c r="C634" t="s">
        <v>22</v>
      </c>
      <c r="D634" t="s">
        <v>26</v>
      </c>
      <c r="E634" t="s">
        <v>27</v>
      </c>
      <c r="F634" s="3">
        <v>104.685</v>
      </c>
      <c r="G634">
        <v>3</v>
      </c>
      <c r="H634" s="3">
        <f t="shared" si="55"/>
        <v>314.05500000000001</v>
      </c>
      <c r="I634" s="1">
        <v>43542</v>
      </c>
      <c r="J634" s="8">
        <v>0.47847222222222219</v>
      </c>
      <c r="K634" s="10" t="str">
        <f t="shared" si="56"/>
        <v>Mar</v>
      </c>
      <c r="L634" s="2" t="str">
        <f t="shared" si="57"/>
        <v>Mon</v>
      </c>
      <c r="M634" t="str">
        <f t="shared" si="58"/>
        <v>11 AM</v>
      </c>
      <c r="N634" t="s">
        <v>19</v>
      </c>
      <c r="O634" s="3">
        <f t="shared" si="59"/>
        <v>154.23241049999999</v>
      </c>
      <c r="P634" s="3" t="str" cm="1">
        <f t="array" ref="P634">_xlfn.IFS(E634="Health and beauty", "36.67", E634 = "Electronic accessories", "19.66", E634 = "Home and lifestyle", "50.89", E634 = "Sports and travel", "38.87", E634 = "Food and beverages", "31.24", E634 = "Fashion accessories", "47.82")</f>
        <v>50.89</v>
      </c>
      <c r="Q634" s="3">
        <f t="shared" si="54"/>
        <v>159.82258950000002</v>
      </c>
    </row>
    <row r="635" spans="1:17" x14ac:dyDescent="0.3">
      <c r="A635" t="s">
        <v>664</v>
      </c>
      <c r="B635" t="s">
        <v>37</v>
      </c>
      <c r="C635" t="s">
        <v>16</v>
      </c>
      <c r="D635" t="s">
        <v>26</v>
      </c>
      <c r="E635" t="s">
        <v>38</v>
      </c>
      <c r="F635" s="3">
        <v>83.905500000000004</v>
      </c>
      <c r="G635">
        <v>3</v>
      </c>
      <c r="H635" s="3">
        <f t="shared" si="55"/>
        <v>251.7165</v>
      </c>
      <c r="I635" s="1">
        <v>43544</v>
      </c>
      <c r="J635" s="8">
        <v>0.81111111111111101</v>
      </c>
      <c r="K635" s="10" t="str">
        <f t="shared" si="56"/>
        <v>Mar</v>
      </c>
      <c r="L635" s="2" t="str">
        <f t="shared" si="57"/>
        <v>Wed</v>
      </c>
      <c r="M635" t="str">
        <f t="shared" si="58"/>
        <v>7 PM</v>
      </c>
      <c r="N635" t="s">
        <v>28</v>
      </c>
      <c r="O635" s="3">
        <f t="shared" si="59"/>
        <v>173.0802654</v>
      </c>
      <c r="P635" s="3" t="str" cm="1">
        <f t="array" ref="P635">_xlfn.IFS(E635="Health and beauty", "36.67", E635 = "Electronic accessories", "19.66", E635 = "Home and lifestyle", "50.89", E635 = "Sports and travel", "38.87", E635 = "Food and beverages", "31.24", E635 = "Fashion accessories", "47.82")</f>
        <v>31.24</v>
      </c>
      <c r="Q635" s="3">
        <f t="shared" si="54"/>
        <v>78.636234599999995</v>
      </c>
    </row>
    <row r="636" spans="1:17" x14ac:dyDescent="0.3">
      <c r="A636" t="s">
        <v>665</v>
      </c>
      <c r="B636" t="s">
        <v>37</v>
      </c>
      <c r="C636" t="s">
        <v>16</v>
      </c>
      <c r="D636" t="s">
        <v>26</v>
      </c>
      <c r="E636" t="s">
        <v>18</v>
      </c>
      <c r="F636" s="3">
        <v>69.793499999999995</v>
      </c>
      <c r="G636">
        <v>10</v>
      </c>
      <c r="H636" s="3">
        <f t="shared" si="55"/>
        <v>697.93499999999995</v>
      </c>
      <c r="I636" s="1">
        <v>43480</v>
      </c>
      <c r="J636" s="8">
        <v>0.62569444444444444</v>
      </c>
      <c r="K636" s="10" t="str">
        <f t="shared" si="56"/>
        <v>Jan</v>
      </c>
      <c r="L636" s="2" t="str">
        <f t="shared" si="57"/>
        <v>Tue</v>
      </c>
      <c r="M636" t="str">
        <f t="shared" si="58"/>
        <v>3 PM</v>
      </c>
      <c r="N636" t="s">
        <v>28</v>
      </c>
      <c r="O636" s="3">
        <f t="shared" si="59"/>
        <v>442.00223549999998</v>
      </c>
      <c r="P636" s="3" t="str" cm="1">
        <f t="array" ref="P636">_xlfn.IFS(E636="Health and beauty", "36.67", E636 = "Electronic accessories", "19.66", E636 = "Home and lifestyle", "50.89", E636 = "Sports and travel", "38.87", E636 = "Food and beverages", "31.24", E636 = "Fashion accessories", "47.82")</f>
        <v>36.67</v>
      </c>
      <c r="Q636" s="3">
        <f t="shared" si="54"/>
        <v>255.93276449999999</v>
      </c>
    </row>
    <row r="637" spans="1:17" x14ac:dyDescent="0.3">
      <c r="A637" t="s">
        <v>666</v>
      </c>
      <c r="B637" t="s">
        <v>15</v>
      </c>
      <c r="C637" t="s">
        <v>22</v>
      </c>
      <c r="D637" t="s">
        <v>26</v>
      </c>
      <c r="E637" t="s">
        <v>18</v>
      </c>
      <c r="F637" s="3">
        <v>30.397500000000001</v>
      </c>
      <c r="G637">
        <v>9</v>
      </c>
      <c r="H637" s="3">
        <f t="shared" si="55"/>
        <v>273.57749999999999</v>
      </c>
      <c r="I637" s="1">
        <v>43527</v>
      </c>
      <c r="J637" s="8">
        <v>0.85486111111111107</v>
      </c>
      <c r="K637" s="10" t="str">
        <f t="shared" si="56"/>
        <v>Mar</v>
      </c>
      <c r="L637" s="2" t="str">
        <f t="shared" si="57"/>
        <v>Sun</v>
      </c>
      <c r="M637" t="str">
        <f t="shared" si="58"/>
        <v>8 PM</v>
      </c>
      <c r="N637" t="s">
        <v>28</v>
      </c>
      <c r="O637" s="3">
        <f t="shared" si="59"/>
        <v>173.25663075</v>
      </c>
      <c r="P637" s="3" t="str" cm="1">
        <f t="array" ref="P637">_xlfn.IFS(E637="Health and beauty", "36.67", E637 = "Electronic accessories", "19.66", E637 = "Home and lifestyle", "50.89", E637 = "Sports and travel", "38.87", E637 = "Food and beverages", "31.24", E637 = "Fashion accessories", "47.82")</f>
        <v>36.67</v>
      </c>
      <c r="Q637" s="3">
        <f t="shared" si="54"/>
        <v>100.32086925</v>
      </c>
    </row>
    <row r="638" spans="1:17" x14ac:dyDescent="0.3">
      <c r="A638" t="s">
        <v>667</v>
      </c>
      <c r="B638" t="s">
        <v>21</v>
      </c>
      <c r="C638" t="s">
        <v>22</v>
      </c>
      <c r="D638" t="s">
        <v>17</v>
      </c>
      <c r="E638" t="s">
        <v>23</v>
      </c>
      <c r="F638" s="3">
        <v>48.51</v>
      </c>
      <c r="G638">
        <v>1</v>
      </c>
      <c r="H638" s="3">
        <f t="shared" si="55"/>
        <v>48.51</v>
      </c>
      <c r="I638" s="1">
        <v>43543</v>
      </c>
      <c r="J638" s="8">
        <v>0.51111111111111118</v>
      </c>
      <c r="K638" s="10" t="str">
        <f t="shared" si="56"/>
        <v>Mar</v>
      </c>
      <c r="L638" s="2" t="str">
        <f t="shared" si="57"/>
        <v>Tue</v>
      </c>
      <c r="M638" t="str">
        <f t="shared" si="58"/>
        <v>12 PM</v>
      </c>
      <c r="N638" t="s">
        <v>24</v>
      </c>
      <c r="O638" s="3">
        <f t="shared" si="59"/>
        <v>38.972933999999995</v>
      </c>
      <c r="P638" s="3" t="str" cm="1">
        <f t="array" ref="P638">_xlfn.IFS(E638="Health and beauty", "36.67", E638 = "Electronic accessories", "19.66", E638 = "Home and lifestyle", "50.89", E638 = "Sports and travel", "38.87", E638 = "Food and beverages", "31.24", E638 = "Fashion accessories", "47.82")</f>
        <v>19.66</v>
      </c>
      <c r="Q638" s="3">
        <f t="shared" si="54"/>
        <v>9.5370659999999994</v>
      </c>
    </row>
    <row r="639" spans="1:17" x14ac:dyDescent="0.3">
      <c r="A639" t="s">
        <v>668</v>
      </c>
      <c r="B639" t="s">
        <v>37</v>
      </c>
      <c r="C639" t="s">
        <v>16</v>
      </c>
      <c r="D639" t="s">
        <v>17</v>
      </c>
      <c r="E639" t="s">
        <v>38</v>
      </c>
      <c r="F639" s="3">
        <v>18.511500000000002</v>
      </c>
      <c r="G639">
        <v>5</v>
      </c>
      <c r="H639" s="3">
        <f t="shared" si="55"/>
        <v>92.557500000000005</v>
      </c>
      <c r="I639" s="1">
        <v>43532</v>
      </c>
      <c r="J639" s="8">
        <v>0.64374999999999993</v>
      </c>
      <c r="K639" s="10" t="str">
        <f t="shared" si="56"/>
        <v>Mar</v>
      </c>
      <c r="L639" s="2" t="str">
        <f t="shared" si="57"/>
        <v>Fri</v>
      </c>
      <c r="M639" t="str">
        <f t="shared" si="58"/>
        <v>3 PM</v>
      </c>
      <c r="N639" t="s">
        <v>24</v>
      </c>
      <c r="O639" s="3">
        <f t="shared" si="59"/>
        <v>63.642537000000004</v>
      </c>
      <c r="P639" s="3" t="str" cm="1">
        <f t="array" ref="P639">_xlfn.IFS(E639="Health and beauty", "36.67", E639 = "Electronic accessories", "19.66", E639 = "Home and lifestyle", "50.89", E639 = "Sports and travel", "38.87", E639 = "Food and beverages", "31.24", E639 = "Fashion accessories", "47.82")</f>
        <v>31.24</v>
      </c>
      <c r="Q639" s="3">
        <f t="shared" si="54"/>
        <v>28.914963000000004</v>
      </c>
    </row>
    <row r="640" spans="1:17" x14ac:dyDescent="0.3">
      <c r="A640" t="s">
        <v>669</v>
      </c>
      <c r="B640" t="s">
        <v>37</v>
      </c>
      <c r="C640" t="s">
        <v>22</v>
      </c>
      <c r="D640" t="s">
        <v>26</v>
      </c>
      <c r="E640" t="s">
        <v>40</v>
      </c>
      <c r="F640" s="3">
        <v>55.040999999999997</v>
      </c>
      <c r="G640">
        <v>3</v>
      </c>
      <c r="H640" s="3">
        <f t="shared" si="55"/>
        <v>165.12299999999999</v>
      </c>
      <c r="I640" s="1">
        <v>43523</v>
      </c>
      <c r="J640" s="8">
        <v>0.73333333333333339</v>
      </c>
      <c r="K640" s="10" t="str">
        <f t="shared" si="56"/>
        <v>Feb</v>
      </c>
      <c r="L640" s="2" t="str">
        <f t="shared" si="57"/>
        <v>Wed</v>
      </c>
      <c r="M640" t="str">
        <f t="shared" si="58"/>
        <v>5 PM</v>
      </c>
      <c r="N640" t="s">
        <v>19</v>
      </c>
      <c r="O640" s="3">
        <f t="shared" si="59"/>
        <v>86.16118139999999</v>
      </c>
      <c r="P640" s="3" t="str" cm="1">
        <f t="array" ref="P640">_xlfn.IFS(E640="Health and beauty", "36.67", E640 = "Electronic accessories", "19.66", E640 = "Home and lifestyle", "50.89", E640 = "Sports and travel", "38.87", E640 = "Food and beverages", "31.24", E640 = "Fashion accessories", "47.82")</f>
        <v>47.82</v>
      </c>
      <c r="Q640" s="3">
        <f t="shared" si="54"/>
        <v>78.961818600000001</v>
      </c>
    </row>
    <row r="641" spans="1:17" x14ac:dyDescent="0.3">
      <c r="A641" t="s">
        <v>670</v>
      </c>
      <c r="B641" t="s">
        <v>37</v>
      </c>
      <c r="C641" t="s">
        <v>16</v>
      </c>
      <c r="D641" t="s">
        <v>17</v>
      </c>
      <c r="E641" t="s">
        <v>38</v>
      </c>
      <c r="F641" s="3">
        <v>103.72949999999999</v>
      </c>
      <c r="G641">
        <v>3</v>
      </c>
      <c r="H641" s="3">
        <f t="shared" si="55"/>
        <v>311.18849999999998</v>
      </c>
      <c r="I641" s="1">
        <v>43519</v>
      </c>
      <c r="J641" s="8">
        <v>0.83333333333333337</v>
      </c>
      <c r="K641" s="10" t="str">
        <f t="shared" si="56"/>
        <v>Feb</v>
      </c>
      <c r="L641" s="2" t="str">
        <f t="shared" si="57"/>
        <v>Sat</v>
      </c>
      <c r="M641" t="str">
        <f t="shared" si="58"/>
        <v>8 PM</v>
      </c>
      <c r="N641" t="s">
        <v>19</v>
      </c>
      <c r="O641" s="3">
        <f t="shared" si="59"/>
        <v>213.97321259999998</v>
      </c>
      <c r="P641" s="3" t="str" cm="1">
        <f t="array" ref="P641">_xlfn.IFS(E641="Health and beauty", "36.67", E641 = "Electronic accessories", "19.66", E641 = "Home and lifestyle", "50.89", E641 = "Sports and travel", "38.87", E641 = "Food and beverages", "31.24", E641 = "Fashion accessories", "47.82")</f>
        <v>31.24</v>
      </c>
      <c r="Q641" s="3">
        <f t="shared" ref="Q641:Q704" si="60">H641*(P641/100)</f>
        <v>97.215287399999994</v>
      </c>
    </row>
    <row r="642" spans="1:17" x14ac:dyDescent="0.3">
      <c r="A642" t="s">
        <v>671</v>
      </c>
      <c r="B642" t="s">
        <v>21</v>
      </c>
      <c r="C642" t="s">
        <v>16</v>
      </c>
      <c r="D642" t="s">
        <v>17</v>
      </c>
      <c r="E642" t="s">
        <v>23</v>
      </c>
      <c r="F642" s="3">
        <v>92.977500000000006</v>
      </c>
      <c r="G642">
        <v>8</v>
      </c>
      <c r="H642" s="3">
        <f t="shared" ref="H642:H705" si="61">F642*G642</f>
        <v>743.82</v>
      </c>
      <c r="I642" s="1">
        <v>43543</v>
      </c>
      <c r="J642" s="8">
        <v>0.64513888888888882</v>
      </c>
      <c r="K642" s="10" t="str">
        <f t="shared" ref="K642:K705" si="62">TEXT(I642, "mmm")</f>
        <v>Mar</v>
      </c>
      <c r="L642" s="2" t="str">
        <f t="shared" ref="L642:L705" si="63">TEXT(I642,"ddd")</f>
        <v>Tue</v>
      </c>
      <c r="M642" t="str">
        <f t="shared" ref="M642:M705" si="64">TEXT(J642, "h AM/PM")</f>
        <v>3 PM</v>
      </c>
      <c r="N642" t="s">
        <v>19</v>
      </c>
      <c r="O642" s="3">
        <f t="shared" ref="O642:O705" si="65">H642-Q642</f>
        <v>597.58498800000007</v>
      </c>
      <c r="P642" s="3" t="str" cm="1">
        <f t="array" ref="P642">_xlfn.IFS(E642="Health and beauty", "36.67", E642 = "Electronic accessories", "19.66", E642 = "Home and lifestyle", "50.89", E642 = "Sports and travel", "38.87", E642 = "Food and beverages", "31.24", E642 = "Fashion accessories", "47.82")</f>
        <v>19.66</v>
      </c>
      <c r="Q642" s="3">
        <f t="shared" si="60"/>
        <v>146.23501200000001</v>
      </c>
    </row>
    <row r="643" spans="1:17" x14ac:dyDescent="0.3">
      <c r="A643" t="s">
        <v>672</v>
      </c>
      <c r="B643" t="s">
        <v>37</v>
      </c>
      <c r="C643" t="s">
        <v>16</v>
      </c>
      <c r="D643" t="s">
        <v>26</v>
      </c>
      <c r="E643" t="s">
        <v>23</v>
      </c>
      <c r="F643" s="3">
        <v>58.453499999999998</v>
      </c>
      <c r="G643">
        <v>2</v>
      </c>
      <c r="H643" s="3">
        <f t="shared" si="61"/>
        <v>116.907</v>
      </c>
      <c r="I643" s="1">
        <v>43551</v>
      </c>
      <c r="J643" s="8">
        <v>0.63055555555555554</v>
      </c>
      <c r="K643" s="10" t="str">
        <f t="shared" si="62"/>
        <v>Mar</v>
      </c>
      <c r="L643" s="2" t="str">
        <f t="shared" si="63"/>
        <v>Wed</v>
      </c>
      <c r="M643" t="str">
        <f t="shared" si="64"/>
        <v>3 PM</v>
      </c>
      <c r="N643" t="s">
        <v>19</v>
      </c>
      <c r="O643" s="3">
        <f t="shared" si="65"/>
        <v>93.923083800000001</v>
      </c>
      <c r="P643" s="3" t="str" cm="1">
        <f t="array" ref="P643">_xlfn.IFS(E643="Health and beauty", "36.67", E643 = "Electronic accessories", "19.66", E643 = "Home and lifestyle", "50.89", E643 = "Sports and travel", "38.87", E643 = "Food and beverages", "31.24", E643 = "Fashion accessories", "47.82")</f>
        <v>19.66</v>
      </c>
      <c r="Q643" s="3">
        <f t="shared" si="60"/>
        <v>22.983916199999999</v>
      </c>
    </row>
    <row r="644" spans="1:17" x14ac:dyDescent="0.3">
      <c r="A644" t="s">
        <v>673</v>
      </c>
      <c r="B644" t="s">
        <v>21</v>
      </c>
      <c r="C644" t="s">
        <v>16</v>
      </c>
      <c r="D644" t="s">
        <v>17</v>
      </c>
      <c r="E644" t="s">
        <v>38</v>
      </c>
      <c r="F644" s="3">
        <v>76.146000000000001</v>
      </c>
      <c r="G644">
        <v>8</v>
      </c>
      <c r="H644" s="3">
        <f t="shared" si="61"/>
        <v>609.16800000000001</v>
      </c>
      <c r="I644" s="1">
        <v>43554</v>
      </c>
      <c r="J644" s="8">
        <v>0.80972222222222223</v>
      </c>
      <c r="K644" s="10" t="str">
        <f t="shared" si="62"/>
        <v>Mar</v>
      </c>
      <c r="L644" s="2" t="str">
        <f t="shared" si="63"/>
        <v>Sat</v>
      </c>
      <c r="M644" t="str">
        <f t="shared" si="64"/>
        <v>7 PM</v>
      </c>
      <c r="N644" t="s">
        <v>28</v>
      </c>
      <c r="O644" s="3">
        <f t="shared" si="65"/>
        <v>418.86391679999997</v>
      </c>
      <c r="P644" s="3" t="str" cm="1">
        <f t="array" ref="P644">_xlfn.IFS(E644="Health and beauty", "36.67", E644 = "Electronic accessories", "19.66", E644 = "Home and lifestyle", "50.89", E644 = "Sports and travel", "38.87", E644 = "Food and beverages", "31.24", E644 = "Fashion accessories", "47.82")</f>
        <v>31.24</v>
      </c>
      <c r="Q644" s="3">
        <f t="shared" si="60"/>
        <v>190.30408320000001</v>
      </c>
    </row>
    <row r="645" spans="1:17" x14ac:dyDescent="0.3">
      <c r="A645" t="s">
        <v>674</v>
      </c>
      <c r="B645" t="s">
        <v>21</v>
      </c>
      <c r="C645" t="s">
        <v>16</v>
      </c>
      <c r="D645" t="s">
        <v>26</v>
      </c>
      <c r="E645" t="s">
        <v>23</v>
      </c>
      <c r="F645" s="3">
        <v>12.6525</v>
      </c>
      <c r="G645">
        <v>5</v>
      </c>
      <c r="H645" s="3">
        <f t="shared" si="61"/>
        <v>63.262500000000003</v>
      </c>
      <c r="I645" s="1">
        <v>43512</v>
      </c>
      <c r="J645" s="8">
        <v>0.66180555555555554</v>
      </c>
      <c r="K645" s="10" t="str">
        <f t="shared" si="62"/>
        <v>Feb</v>
      </c>
      <c r="L645" s="2" t="str">
        <f t="shared" si="63"/>
        <v>Sat</v>
      </c>
      <c r="M645" t="str">
        <f t="shared" si="64"/>
        <v>3 PM</v>
      </c>
      <c r="N645" t="s">
        <v>19</v>
      </c>
      <c r="O645" s="3">
        <f t="shared" si="65"/>
        <v>50.825092500000004</v>
      </c>
      <c r="P645" s="3" t="str" cm="1">
        <f t="array" ref="P645">_xlfn.IFS(E645="Health and beauty", "36.67", E645 = "Electronic accessories", "19.66", E645 = "Home and lifestyle", "50.89", E645 = "Sports and travel", "38.87", E645 = "Food and beverages", "31.24", E645 = "Fashion accessories", "47.82")</f>
        <v>19.66</v>
      </c>
      <c r="Q645" s="3">
        <f t="shared" si="60"/>
        <v>12.437407500000001</v>
      </c>
    </row>
    <row r="646" spans="1:17" x14ac:dyDescent="0.3">
      <c r="A646" t="s">
        <v>675</v>
      </c>
      <c r="B646" t="s">
        <v>15</v>
      </c>
      <c r="C646" t="s">
        <v>16</v>
      </c>
      <c r="D646" t="s">
        <v>26</v>
      </c>
      <c r="E646" t="s">
        <v>27</v>
      </c>
      <c r="F646" s="3">
        <v>20.327999999999999</v>
      </c>
      <c r="G646">
        <v>11</v>
      </c>
      <c r="H646" s="3">
        <f t="shared" si="61"/>
        <v>223.608</v>
      </c>
      <c r="I646" s="1">
        <v>43483</v>
      </c>
      <c r="J646" s="8">
        <v>0.77986111111111101</v>
      </c>
      <c r="K646" s="10" t="str">
        <f t="shared" si="62"/>
        <v>Jan</v>
      </c>
      <c r="L646" s="2" t="str">
        <f t="shared" si="63"/>
        <v>Fri</v>
      </c>
      <c r="M646" t="str">
        <f t="shared" si="64"/>
        <v>6 PM</v>
      </c>
      <c r="N646" t="s">
        <v>19</v>
      </c>
      <c r="O646" s="3">
        <f t="shared" si="65"/>
        <v>109.8138888</v>
      </c>
      <c r="P646" s="3" t="str" cm="1">
        <f t="array" ref="P646">_xlfn.IFS(E646="Health and beauty", "36.67", E646 = "Electronic accessories", "19.66", E646 = "Home and lifestyle", "50.89", E646 = "Sports and travel", "38.87", E646 = "Food and beverages", "31.24", E646 = "Fashion accessories", "47.82")</f>
        <v>50.89</v>
      </c>
      <c r="Q646" s="3">
        <f t="shared" si="60"/>
        <v>113.7941112</v>
      </c>
    </row>
    <row r="647" spans="1:17" x14ac:dyDescent="0.3">
      <c r="A647" t="s">
        <v>676</v>
      </c>
      <c r="B647" t="s">
        <v>21</v>
      </c>
      <c r="C647" t="s">
        <v>22</v>
      </c>
      <c r="D647" t="s">
        <v>26</v>
      </c>
      <c r="E647" t="s">
        <v>18</v>
      </c>
      <c r="F647" s="3">
        <v>73.720500000000001</v>
      </c>
      <c r="G647">
        <v>6</v>
      </c>
      <c r="H647" s="3">
        <f t="shared" si="61"/>
        <v>442.32299999999998</v>
      </c>
      <c r="I647" s="1">
        <v>43554</v>
      </c>
      <c r="J647" s="8">
        <v>0.62361111111111112</v>
      </c>
      <c r="K647" s="10" t="str">
        <f t="shared" si="62"/>
        <v>Mar</v>
      </c>
      <c r="L647" s="2" t="str">
        <f t="shared" si="63"/>
        <v>Sat</v>
      </c>
      <c r="M647" t="str">
        <f t="shared" si="64"/>
        <v>2 PM</v>
      </c>
      <c r="N647" t="s">
        <v>24</v>
      </c>
      <c r="O647" s="3">
        <f t="shared" si="65"/>
        <v>280.12315589999997</v>
      </c>
      <c r="P647" s="3" t="str" cm="1">
        <f t="array" ref="P647">_xlfn.IFS(E647="Health and beauty", "36.67", E647 = "Electronic accessories", "19.66", E647 = "Home and lifestyle", "50.89", E647 = "Sports and travel", "38.87", E647 = "Food and beverages", "31.24", E647 = "Fashion accessories", "47.82")</f>
        <v>36.67</v>
      </c>
      <c r="Q647" s="3">
        <f t="shared" si="60"/>
        <v>162.19984410000001</v>
      </c>
    </row>
    <row r="648" spans="1:17" x14ac:dyDescent="0.3">
      <c r="A648" t="s">
        <v>677</v>
      </c>
      <c r="B648" t="s">
        <v>37</v>
      </c>
      <c r="C648" t="s">
        <v>16</v>
      </c>
      <c r="D648" t="s">
        <v>26</v>
      </c>
      <c r="E648" t="s">
        <v>40</v>
      </c>
      <c r="F648" s="3">
        <v>35.311500000000002</v>
      </c>
      <c r="G648">
        <v>1</v>
      </c>
      <c r="H648" s="3">
        <f t="shared" si="61"/>
        <v>35.311500000000002</v>
      </c>
      <c r="I648" s="1">
        <v>43544</v>
      </c>
      <c r="J648" s="8">
        <v>0.82986111111111116</v>
      </c>
      <c r="K648" s="10" t="str">
        <f t="shared" si="62"/>
        <v>Mar</v>
      </c>
      <c r="L648" s="2" t="str">
        <f t="shared" si="63"/>
        <v>Wed</v>
      </c>
      <c r="M648" t="str">
        <f t="shared" si="64"/>
        <v>7 PM</v>
      </c>
      <c r="N648" t="s">
        <v>24</v>
      </c>
      <c r="O648" s="3">
        <f t="shared" si="65"/>
        <v>18.425540699999999</v>
      </c>
      <c r="P648" s="3" t="str" cm="1">
        <f t="array" ref="P648">_xlfn.IFS(E648="Health and beauty", "36.67", E648 = "Electronic accessories", "19.66", E648 = "Home and lifestyle", "50.89", E648 = "Sports and travel", "38.87", E648 = "Food and beverages", "31.24", E648 = "Fashion accessories", "47.82")</f>
        <v>47.82</v>
      </c>
      <c r="Q648" s="3">
        <f t="shared" si="60"/>
        <v>16.885959300000003</v>
      </c>
    </row>
    <row r="649" spans="1:17" x14ac:dyDescent="0.3">
      <c r="A649" t="s">
        <v>678</v>
      </c>
      <c r="B649" t="s">
        <v>21</v>
      </c>
      <c r="C649" t="s">
        <v>16</v>
      </c>
      <c r="D649" t="s">
        <v>17</v>
      </c>
      <c r="E649" t="s">
        <v>31</v>
      </c>
      <c r="F649" s="3">
        <v>16.264500000000002</v>
      </c>
      <c r="G649">
        <v>2</v>
      </c>
      <c r="H649" s="3">
        <f t="shared" si="61"/>
        <v>32.529000000000003</v>
      </c>
      <c r="I649" s="1">
        <v>43481</v>
      </c>
      <c r="J649" s="8">
        <v>0.63194444444444442</v>
      </c>
      <c r="K649" s="10" t="str">
        <f t="shared" si="62"/>
        <v>Jan</v>
      </c>
      <c r="L649" s="2" t="str">
        <f t="shared" si="63"/>
        <v>Wed</v>
      </c>
      <c r="M649" t="str">
        <f t="shared" si="64"/>
        <v>3 PM</v>
      </c>
      <c r="N649" t="s">
        <v>24</v>
      </c>
      <c r="O649" s="3">
        <f t="shared" si="65"/>
        <v>19.8849777</v>
      </c>
      <c r="P649" s="3" t="str" cm="1">
        <f t="array" ref="P649">_xlfn.IFS(E649="Health and beauty", "36.67", E649 = "Electronic accessories", "19.66", E649 = "Home and lifestyle", "50.89", E649 = "Sports and travel", "38.87", E649 = "Food and beverages", "31.24", E649 = "Fashion accessories", "47.82")</f>
        <v>38.87</v>
      </c>
      <c r="Q649" s="3">
        <f t="shared" si="60"/>
        <v>12.644022300000001</v>
      </c>
    </row>
    <row r="650" spans="1:17" x14ac:dyDescent="0.3">
      <c r="A650" t="s">
        <v>679</v>
      </c>
      <c r="B650" t="s">
        <v>21</v>
      </c>
      <c r="C650" t="s">
        <v>22</v>
      </c>
      <c r="D650" t="s">
        <v>26</v>
      </c>
      <c r="E650" t="s">
        <v>23</v>
      </c>
      <c r="F650" s="3">
        <v>25.976999999999997</v>
      </c>
      <c r="G650">
        <v>10</v>
      </c>
      <c r="H650" s="3">
        <f t="shared" si="61"/>
        <v>259.77</v>
      </c>
      <c r="I650" s="1">
        <v>43520</v>
      </c>
      <c r="J650" s="8">
        <v>0.6972222222222223</v>
      </c>
      <c r="K650" s="10" t="str">
        <f t="shared" si="62"/>
        <v>Feb</v>
      </c>
      <c r="L650" s="2" t="str">
        <f t="shared" si="63"/>
        <v>Sun</v>
      </c>
      <c r="M650" t="str">
        <f t="shared" si="64"/>
        <v>4 PM</v>
      </c>
      <c r="N650" t="s">
        <v>24</v>
      </c>
      <c r="O650" s="3">
        <f t="shared" si="65"/>
        <v>208.69921799999997</v>
      </c>
      <c r="P650" s="3" t="str" cm="1">
        <f t="array" ref="P650">_xlfn.IFS(E650="Health and beauty", "36.67", E650 = "Electronic accessories", "19.66", E650 = "Home and lifestyle", "50.89", E650 = "Sports and travel", "38.87", E650 = "Food and beverages", "31.24", E650 = "Fashion accessories", "47.82")</f>
        <v>19.66</v>
      </c>
      <c r="Q650" s="3">
        <f t="shared" si="60"/>
        <v>51.070781999999994</v>
      </c>
    </row>
    <row r="651" spans="1:17" x14ac:dyDescent="0.3">
      <c r="A651" t="s">
        <v>680</v>
      </c>
      <c r="B651" t="s">
        <v>37</v>
      </c>
      <c r="C651" t="s">
        <v>22</v>
      </c>
      <c r="D651" t="s">
        <v>26</v>
      </c>
      <c r="E651" t="s">
        <v>23</v>
      </c>
      <c r="F651" s="3">
        <v>79.442999999999998</v>
      </c>
      <c r="G651">
        <v>5</v>
      </c>
      <c r="H651" s="3">
        <f t="shared" si="61"/>
        <v>397.21499999999997</v>
      </c>
      <c r="I651" s="1">
        <v>43480</v>
      </c>
      <c r="J651" s="8">
        <v>0.76527777777777783</v>
      </c>
      <c r="K651" s="10" t="str">
        <f t="shared" si="62"/>
        <v>Jan</v>
      </c>
      <c r="L651" s="2" t="str">
        <f t="shared" si="63"/>
        <v>Tue</v>
      </c>
      <c r="M651" t="str">
        <f t="shared" si="64"/>
        <v>6 PM</v>
      </c>
      <c r="N651" t="s">
        <v>19</v>
      </c>
      <c r="O651" s="3">
        <f t="shared" si="65"/>
        <v>319.12253099999998</v>
      </c>
      <c r="P651" s="3" t="str" cm="1">
        <f t="array" ref="P651">_xlfn.IFS(E651="Health and beauty", "36.67", E651 = "Electronic accessories", "19.66", E651 = "Home and lifestyle", "50.89", E651 = "Sports and travel", "38.87", E651 = "Food and beverages", "31.24", E651 = "Fashion accessories", "47.82")</f>
        <v>19.66</v>
      </c>
      <c r="Q651" s="3">
        <f t="shared" si="60"/>
        <v>78.092468999999994</v>
      </c>
    </row>
    <row r="652" spans="1:17" x14ac:dyDescent="0.3">
      <c r="A652" t="s">
        <v>681</v>
      </c>
      <c r="B652" t="s">
        <v>37</v>
      </c>
      <c r="C652" t="s">
        <v>22</v>
      </c>
      <c r="D652" t="s">
        <v>17</v>
      </c>
      <c r="E652" t="s">
        <v>18</v>
      </c>
      <c r="F652" s="3">
        <v>58.600500000000004</v>
      </c>
      <c r="G652">
        <v>6</v>
      </c>
      <c r="H652" s="3">
        <f t="shared" si="61"/>
        <v>351.60300000000001</v>
      </c>
      <c r="I652" s="1">
        <v>43487</v>
      </c>
      <c r="J652" s="8">
        <v>0.49444444444444446</v>
      </c>
      <c r="K652" s="10" t="str">
        <f t="shared" si="62"/>
        <v>Jan</v>
      </c>
      <c r="L652" s="2" t="str">
        <f t="shared" si="63"/>
        <v>Tue</v>
      </c>
      <c r="M652" t="str">
        <f t="shared" si="64"/>
        <v>11 AM</v>
      </c>
      <c r="N652" t="s">
        <v>24</v>
      </c>
      <c r="O652" s="3">
        <f t="shared" si="65"/>
        <v>222.67017989999999</v>
      </c>
      <c r="P652" s="3" t="str" cm="1">
        <f t="array" ref="P652">_xlfn.IFS(E652="Health and beauty", "36.67", E652 = "Electronic accessories", "19.66", E652 = "Home and lifestyle", "50.89", E652 = "Sports and travel", "38.87", E652 = "Food and beverages", "31.24", E652 = "Fashion accessories", "47.82")</f>
        <v>36.67</v>
      </c>
      <c r="Q652" s="3">
        <f t="shared" si="60"/>
        <v>128.93282010000001</v>
      </c>
    </row>
    <row r="653" spans="1:17" x14ac:dyDescent="0.3">
      <c r="A653" t="s">
        <v>682</v>
      </c>
      <c r="B653" t="s">
        <v>15</v>
      </c>
      <c r="C653" t="s">
        <v>16</v>
      </c>
      <c r="D653" t="s">
        <v>26</v>
      </c>
      <c r="E653" t="s">
        <v>27</v>
      </c>
      <c r="F653" s="3">
        <v>76.419000000000011</v>
      </c>
      <c r="G653">
        <v>12</v>
      </c>
      <c r="H653" s="3">
        <f t="shared" si="61"/>
        <v>917.02800000000013</v>
      </c>
      <c r="I653" s="1">
        <v>43499</v>
      </c>
      <c r="J653" s="8">
        <v>0.72499999999999998</v>
      </c>
      <c r="K653" s="10" t="str">
        <f t="shared" si="62"/>
        <v>Feb</v>
      </c>
      <c r="L653" s="2" t="str">
        <f t="shared" si="63"/>
        <v>Sun</v>
      </c>
      <c r="M653" t="str">
        <f t="shared" si="64"/>
        <v>5 PM</v>
      </c>
      <c r="N653" t="s">
        <v>24</v>
      </c>
      <c r="O653" s="3">
        <f t="shared" si="65"/>
        <v>450.35245080000004</v>
      </c>
      <c r="P653" s="3" t="str" cm="1">
        <f t="array" ref="P653">_xlfn.IFS(E653="Health and beauty", "36.67", E653 = "Electronic accessories", "19.66", E653 = "Home and lifestyle", "50.89", E653 = "Sports and travel", "38.87", E653 = "Food and beverages", "31.24", E653 = "Fashion accessories", "47.82")</f>
        <v>50.89</v>
      </c>
      <c r="Q653" s="3">
        <f t="shared" si="60"/>
        <v>466.67554920000009</v>
      </c>
    </row>
    <row r="654" spans="1:17" x14ac:dyDescent="0.3">
      <c r="A654" t="s">
        <v>683</v>
      </c>
      <c r="B654" t="s">
        <v>37</v>
      </c>
      <c r="C654" t="s">
        <v>16</v>
      </c>
      <c r="D654" t="s">
        <v>26</v>
      </c>
      <c r="E654" t="s">
        <v>31</v>
      </c>
      <c r="F654" s="3">
        <v>39.186</v>
      </c>
      <c r="G654">
        <v>9</v>
      </c>
      <c r="H654" s="3">
        <f t="shared" si="61"/>
        <v>352.67399999999998</v>
      </c>
      <c r="I654" s="1">
        <v>43530</v>
      </c>
      <c r="J654" s="8">
        <v>0.64652777777777781</v>
      </c>
      <c r="K654" s="10" t="str">
        <f t="shared" si="62"/>
        <v>Mar</v>
      </c>
      <c r="L654" s="2" t="str">
        <f t="shared" si="63"/>
        <v>Wed</v>
      </c>
      <c r="M654" t="str">
        <f t="shared" si="64"/>
        <v>3 PM</v>
      </c>
      <c r="N654" t="s">
        <v>19</v>
      </c>
      <c r="O654" s="3">
        <f t="shared" si="65"/>
        <v>215.58961619999999</v>
      </c>
      <c r="P654" s="3" t="str" cm="1">
        <f t="array" ref="P654">_xlfn.IFS(E654="Health and beauty", "36.67", E654 = "Electronic accessories", "19.66", E654 = "Home and lifestyle", "50.89", E654 = "Sports and travel", "38.87", E654 = "Food and beverages", "31.24", E654 = "Fashion accessories", "47.82")</f>
        <v>38.87</v>
      </c>
      <c r="Q654" s="3">
        <f t="shared" si="60"/>
        <v>137.08438379999998</v>
      </c>
    </row>
    <row r="655" spans="1:17" x14ac:dyDescent="0.3">
      <c r="A655" t="s">
        <v>684</v>
      </c>
      <c r="B655" t="s">
        <v>37</v>
      </c>
      <c r="C655" t="s">
        <v>16</v>
      </c>
      <c r="D655" t="s">
        <v>26</v>
      </c>
      <c r="E655" t="s">
        <v>40</v>
      </c>
      <c r="F655" s="3">
        <v>63.189</v>
      </c>
      <c r="G655">
        <v>4</v>
      </c>
      <c r="H655" s="3">
        <f t="shared" si="61"/>
        <v>252.756</v>
      </c>
      <c r="I655" s="1">
        <v>43512</v>
      </c>
      <c r="J655" s="8">
        <v>0.75277777777777777</v>
      </c>
      <c r="K655" s="10" t="str">
        <f t="shared" si="62"/>
        <v>Feb</v>
      </c>
      <c r="L655" s="2" t="str">
        <f t="shared" si="63"/>
        <v>Sat</v>
      </c>
      <c r="M655" t="str">
        <f t="shared" si="64"/>
        <v>6 PM</v>
      </c>
      <c r="N655" t="s">
        <v>28</v>
      </c>
      <c r="O655" s="3">
        <f t="shared" si="65"/>
        <v>131.88808080000001</v>
      </c>
      <c r="P655" s="3" t="str" cm="1">
        <f t="array" ref="P655">_xlfn.IFS(E655="Health and beauty", "36.67", E655 = "Electronic accessories", "19.66", E655 = "Home and lifestyle", "50.89", E655 = "Sports and travel", "38.87", E655 = "Food and beverages", "31.24", E655 = "Fashion accessories", "47.82")</f>
        <v>47.82</v>
      </c>
      <c r="Q655" s="3">
        <f t="shared" si="60"/>
        <v>120.8679192</v>
      </c>
    </row>
    <row r="656" spans="1:17" x14ac:dyDescent="0.3">
      <c r="A656" t="s">
        <v>685</v>
      </c>
      <c r="B656" t="s">
        <v>15</v>
      </c>
      <c r="C656" t="s">
        <v>22</v>
      </c>
      <c r="D656" t="s">
        <v>17</v>
      </c>
      <c r="E656" t="s">
        <v>23</v>
      </c>
      <c r="F656" s="3">
        <v>16.474499999999999</v>
      </c>
      <c r="G656">
        <v>5</v>
      </c>
      <c r="H656" s="3">
        <f t="shared" si="61"/>
        <v>82.372500000000002</v>
      </c>
      <c r="I656" s="1">
        <v>43538</v>
      </c>
      <c r="J656" s="8">
        <v>0.59236111111111112</v>
      </c>
      <c r="K656" s="10" t="str">
        <f t="shared" si="62"/>
        <v>Mar</v>
      </c>
      <c r="L656" s="2" t="str">
        <f t="shared" si="63"/>
        <v>Thu</v>
      </c>
      <c r="M656" t="str">
        <f t="shared" si="64"/>
        <v>2 PM</v>
      </c>
      <c r="N656" t="s">
        <v>28</v>
      </c>
      <c r="O656" s="3">
        <f t="shared" si="65"/>
        <v>66.1780665</v>
      </c>
      <c r="P656" s="3" t="str" cm="1">
        <f t="array" ref="P656">_xlfn.IFS(E656="Health and beauty", "36.67", E656 = "Electronic accessories", "19.66", E656 = "Home and lifestyle", "50.89", E656 = "Sports and travel", "38.87", E656 = "Food and beverages", "31.24", E656 = "Fashion accessories", "47.82")</f>
        <v>19.66</v>
      </c>
      <c r="Q656" s="3">
        <f t="shared" si="60"/>
        <v>16.194433499999999</v>
      </c>
    </row>
    <row r="657" spans="1:17" x14ac:dyDescent="0.3">
      <c r="A657" t="s">
        <v>686</v>
      </c>
      <c r="B657" t="s">
        <v>21</v>
      </c>
      <c r="C657" t="s">
        <v>22</v>
      </c>
      <c r="D657" t="s">
        <v>17</v>
      </c>
      <c r="E657" t="s">
        <v>23</v>
      </c>
      <c r="F657" s="3">
        <v>104.67449999999999</v>
      </c>
      <c r="G657">
        <v>1</v>
      </c>
      <c r="H657" s="3">
        <f t="shared" si="61"/>
        <v>104.67449999999999</v>
      </c>
      <c r="I657" s="1">
        <v>43523</v>
      </c>
      <c r="J657" s="8">
        <v>0.43263888888888885</v>
      </c>
      <c r="K657" s="10" t="str">
        <f t="shared" si="62"/>
        <v>Feb</v>
      </c>
      <c r="L657" s="2" t="str">
        <f t="shared" si="63"/>
        <v>Wed</v>
      </c>
      <c r="M657" t="str">
        <f t="shared" si="64"/>
        <v>10 AM</v>
      </c>
      <c r="N657" t="s">
        <v>28</v>
      </c>
      <c r="O657" s="3">
        <f t="shared" si="65"/>
        <v>84.095493300000001</v>
      </c>
      <c r="P657" s="3" t="str" cm="1">
        <f t="array" ref="P657">_xlfn.IFS(E657="Health and beauty", "36.67", E657 = "Electronic accessories", "19.66", E657 = "Home and lifestyle", "50.89", E657 = "Sports and travel", "38.87", E657 = "Food and beverages", "31.24", E657 = "Fashion accessories", "47.82")</f>
        <v>19.66</v>
      </c>
      <c r="Q657" s="3">
        <f t="shared" si="60"/>
        <v>20.579006699999997</v>
      </c>
    </row>
    <row r="658" spans="1:17" x14ac:dyDescent="0.3">
      <c r="A658" t="s">
        <v>687</v>
      </c>
      <c r="B658" t="s">
        <v>15</v>
      </c>
      <c r="C658" t="s">
        <v>16</v>
      </c>
      <c r="D658" t="s">
        <v>17</v>
      </c>
      <c r="E658" t="s">
        <v>40</v>
      </c>
      <c r="F658" s="3">
        <v>92.557500000000005</v>
      </c>
      <c r="G658">
        <v>5</v>
      </c>
      <c r="H658" s="3">
        <f t="shared" si="61"/>
        <v>462.78750000000002</v>
      </c>
      <c r="I658" s="1">
        <v>43483</v>
      </c>
      <c r="J658" s="8">
        <v>0.42430555555555555</v>
      </c>
      <c r="K658" s="10" t="str">
        <f t="shared" si="62"/>
        <v>Jan</v>
      </c>
      <c r="L658" s="2" t="str">
        <f t="shared" si="63"/>
        <v>Fri</v>
      </c>
      <c r="M658" t="str">
        <f t="shared" si="64"/>
        <v>10 AM</v>
      </c>
      <c r="N658" t="s">
        <v>19</v>
      </c>
      <c r="O658" s="3">
        <f t="shared" si="65"/>
        <v>241.4825175</v>
      </c>
      <c r="P658" s="3" t="str" cm="1">
        <f t="array" ref="P658">_xlfn.IFS(E658="Health and beauty", "36.67", E658 = "Electronic accessories", "19.66", E658 = "Home and lifestyle", "50.89", E658 = "Sports and travel", "38.87", E658 = "Food and beverages", "31.24", E658 = "Fashion accessories", "47.82")</f>
        <v>47.82</v>
      </c>
      <c r="Q658" s="3">
        <f t="shared" si="60"/>
        <v>221.30498250000002</v>
      </c>
    </row>
    <row r="659" spans="1:17" x14ac:dyDescent="0.3">
      <c r="A659" t="s">
        <v>688</v>
      </c>
      <c r="B659" t="s">
        <v>15</v>
      </c>
      <c r="C659" t="s">
        <v>16</v>
      </c>
      <c r="D659" t="s">
        <v>17</v>
      </c>
      <c r="E659" t="s">
        <v>31</v>
      </c>
      <c r="F659" s="3">
        <v>29.326499999999999</v>
      </c>
      <c r="G659">
        <v>7</v>
      </c>
      <c r="H659" s="3">
        <f t="shared" si="61"/>
        <v>205.28549999999998</v>
      </c>
      <c r="I659" s="1">
        <v>43494</v>
      </c>
      <c r="J659" s="8">
        <v>0.65833333333333333</v>
      </c>
      <c r="K659" s="10" t="str">
        <f t="shared" si="62"/>
        <v>Jan</v>
      </c>
      <c r="L659" s="2" t="str">
        <f t="shared" si="63"/>
        <v>Tue</v>
      </c>
      <c r="M659" t="str">
        <f t="shared" si="64"/>
        <v>3 PM</v>
      </c>
      <c r="N659" t="s">
        <v>24</v>
      </c>
      <c r="O659" s="3">
        <f t="shared" si="65"/>
        <v>125.49102615</v>
      </c>
      <c r="P659" s="3" t="str" cm="1">
        <f t="array" ref="P659">_xlfn.IFS(E659="Health and beauty", "36.67", E659 = "Electronic accessories", "19.66", E659 = "Home and lifestyle", "50.89", E659 = "Sports and travel", "38.87", E659 = "Food and beverages", "31.24", E659 = "Fashion accessories", "47.82")</f>
        <v>38.87</v>
      </c>
      <c r="Q659" s="3">
        <f t="shared" si="60"/>
        <v>79.794473849999989</v>
      </c>
    </row>
    <row r="660" spans="1:17" x14ac:dyDescent="0.3">
      <c r="A660" t="s">
        <v>689</v>
      </c>
      <c r="B660" t="s">
        <v>15</v>
      </c>
      <c r="C660" t="s">
        <v>16</v>
      </c>
      <c r="D660" t="s">
        <v>26</v>
      </c>
      <c r="E660" t="s">
        <v>40</v>
      </c>
      <c r="F660" s="3">
        <v>58.222499999999997</v>
      </c>
      <c r="G660">
        <v>3</v>
      </c>
      <c r="H660" s="3">
        <f t="shared" si="61"/>
        <v>174.66749999999999</v>
      </c>
      <c r="I660" s="1">
        <v>43522</v>
      </c>
      <c r="J660" s="8">
        <v>0.7402777777777777</v>
      </c>
      <c r="K660" s="10" t="str">
        <f t="shared" si="62"/>
        <v>Feb</v>
      </c>
      <c r="L660" s="2" t="str">
        <f t="shared" si="63"/>
        <v>Tue</v>
      </c>
      <c r="M660" t="str">
        <f t="shared" si="64"/>
        <v>5 PM</v>
      </c>
      <c r="N660" t="s">
        <v>28</v>
      </c>
      <c r="O660" s="3">
        <f t="shared" si="65"/>
        <v>91.14150149999999</v>
      </c>
      <c r="P660" s="3" t="str" cm="1">
        <f t="array" ref="P660">_xlfn.IFS(E660="Health and beauty", "36.67", E660 = "Electronic accessories", "19.66", E660 = "Home and lifestyle", "50.89", E660 = "Sports and travel", "38.87", E660 = "Food and beverages", "31.24", E660 = "Fashion accessories", "47.82")</f>
        <v>47.82</v>
      </c>
      <c r="Q660" s="3">
        <f t="shared" si="60"/>
        <v>83.5259985</v>
      </c>
    </row>
    <row r="661" spans="1:17" x14ac:dyDescent="0.3">
      <c r="A661" t="s">
        <v>690</v>
      </c>
      <c r="B661" t="s">
        <v>37</v>
      </c>
      <c r="C661" t="s">
        <v>22</v>
      </c>
      <c r="D661" t="s">
        <v>17</v>
      </c>
      <c r="E661" t="s">
        <v>31</v>
      </c>
      <c r="F661" s="3">
        <v>45.118500000000004</v>
      </c>
      <c r="G661">
        <v>3</v>
      </c>
      <c r="H661" s="3">
        <f t="shared" si="61"/>
        <v>135.35550000000001</v>
      </c>
      <c r="I661" s="1">
        <v>43499</v>
      </c>
      <c r="J661" s="8">
        <v>0.49027777777777781</v>
      </c>
      <c r="K661" s="10" t="str">
        <f t="shared" si="62"/>
        <v>Feb</v>
      </c>
      <c r="L661" s="2" t="str">
        <f t="shared" si="63"/>
        <v>Sun</v>
      </c>
      <c r="M661" t="str">
        <f t="shared" si="64"/>
        <v>11 AM</v>
      </c>
      <c r="N661" t="s">
        <v>24</v>
      </c>
      <c r="O661" s="3">
        <f t="shared" si="65"/>
        <v>82.742817150000008</v>
      </c>
      <c r="P661" s="3" t="str" cm="1">
        <f t="array" ref="P661">_xlfn.IFS(E661="Health and beauty", "36.67", E661 = "Electronic accessories", "19.66", E661 = "Home and lifestyle", "50.89", E661 = "Sports and travel", "38.87", E661 = "Food and beverages", "31.24", E661 = "Fashion accessories", "47.82")</f>
        <v>38.87</v>
      </c>
      <c r="Q661" s="3">
        <f t="shared" si="60"/>
        <v>52.612682849999999</v>
      </c>
    </row>
    <row r="662" spans="1:17" x14ac:dyDescent="0.3">
      <c r="A662" t="s">
        <v>691</v>
      </c>
      <c r="B662" t="s">
        <v>21</v>
      </c>
      <c r="C662" t="s">
        <v>16</v>
      </c>
      <c r="D662" t="s">
        <v>26</v>
      </c>
      <c r="E662" t="s">
        <v>31</v>
      </c>
      <c r="F662" s="3">
        <v>17.997</v>
      </c>
      <c r="G662">
        <v>7</v>
      </c>
      <c r="H662" s="3">
        <f t="shared" si="61"/>
        <v>125.979</v>
      </c>
      <c r="I662" s="1">
        <v>43481</v>
      </c>
      <c r="J662" s="8">
        <v>0.50486111111111109</v>
      </c>
      <c r="K662" s="10" t="str">
        <f t="shared" si="62"/>
        <v>Jan</v>
      </c>
      <c r="L662" s="2" t="str">
        <f t="shared" si="63"/>
        <v>Wed</v>
      </c>
      <c r="M662" t="str">
        <f t="shared" si="64"/>
        <v>12 PM</v>
      </c>
      <c r="N662" t="s">
        <v>28</v>
      </c>
      <c r="O662" s="3">
        <f t="shared" si="65"/>
        <v>77.010962699999993</v>
      </c>
      <c r="P662" s="3" t="str" cm="1">
        <f t="array" ref="P662">_xlfn.IFS(E662="Health and beauty", "36.67", E662 = "Electronic accessories", "19.66", E662 = "Home and lifestyle", "50.89", E662 = "Sports and travel", "38.87", E662 = "Food and beverages", "31.24", E662 = "Fashion accessories", "47.82")</f>
        <v>38.87</v>
      </c>
      <c r="Q662" s="3">
        <f t="shared" si="60"/>
        <v>48.968037299999999</v>
      </c>
    </row>
    <row r="663" spans="1:17" x14ac:dyDescent="0.3">
      <c r="A663" t="s">
        <v>692</v>
      </c>
      <c r="B663" t="s">
        <v>37</v>
      </c>
      <c r="C663" t="s">
        <v>16</v>
      </c>
      <c r="D663" t="s">
        <v>17</v>
      </c>
      <c r="E663" t="s">
        <v>40</v>
      </c>
      <c r="F663" s="3">
        <v>61.6875</v>
      </c>
      <c r="G663">
        <v>6</v>
      </c>
      <c r="H663" s="3">
        <f t="shared" si="61"/>
        <v>370.125</v>
      </c>
      <c r="I663" s="1">
        <v>43548</v>
      </c>
      <c r="J663" s="8">
        <v>0.7597222222222223</v>
      </c>
      <c r="K663" s="10" t="str">
        <f t="shared" si="62"/>
        <v>Mar</v>
      </c>
      <c r="L663" s="2" t="str">
        <f t="shared" si="63"/>
        <v>Sun</v>
      </c>
      <c r="M663" t="str">
        <f t="shared" si="64"/>
        <v>6 PM</v>
      </c>
      <c r="N663" t="s">
        <v>28</v>
      </c>
      <c r="O663" s="3">
        <f t="shared" si="65"/>
        <v>193.131225</v>
      </c>
      <c r="P663" s="3" t="str" cm="1">
        <f t="array" ref="P663">_xlfn.IFS(E663="Health and beauty", "36.67", E663 = "Electronic accessories", "19.66", E663 = "Home and lifestyle", "50.89", E663 = "Sports and travel", "38.87", E663 = "Food and beverages", "31.24", E663 = "Fashion accessories", "47.82")</f>
        <v>47.82</v>
      </c>
      <c r="Q663" s="3">
        <f t="shared" si="60"/>
        <v>176.993775</v>
      </c>
    </row>
    <row r="664" spans="1:17" x14ac:dyDescent="0.3">
      <c r="A664" t="s">
        <v>693</v>
      </c>
      <c r="B664" t="s">
        <v>21</v>
      </c>
      <c r="C664" t="s">
        <v>16</v>
      </c>
      <c r="D664" t="s">
        <v>17</v>
      </c>
      <c r="E664" t="s">
        <v>38</v>
      </c>
      <c r="F664" s="3">
        <v>91.454999999999998</v>
      </c>
      <c r="G664">
        <v>10</v>
      </c>
      <c r="H664" s="3">
        <f t="shared" si="61"/>
        <v>914.55</v>
      </c>
      <c r="I664" s="1">
        <v>43508</v>
      </c>
      <c r="J664" s="8">
        <v>0.61458333333333337</v>
      </c>
      <c r="K664" s="10" t="str">
        <f t="shared" si="62"/>
        <v>Feb</v>
      </c>
      <c r="L664" s="2" t="str">
        <f t="shared" si="63"/>
        <v>Tue</v>
      </c>
      <c r="M664" t="str">
        <f t="shared" si="64"/>
        <v>2 PM</v>
      </c>
      <c r="N664" t="s">
        <v>28</v>
      </c>
      <c r="O664" s="3">
        <f t="shared" si="65"/>
        <v>628.84457999999995</v>
      </c>
      <c r="P664" s="3" t="str" cm="1">
        <f t="array" ref="P664">_xlfn.IFS(E664="Health and beauty", "36.67", E664 = "Electronic accessories", "19.66", E664 = "Home and lifestyle", "50.89", E664 = "Sports and travel", "38.87", E664 = "Food and beverages", "31.24", E664 = "Fashion accessories", "47.82")</f>
        <v>31.24</v>
      </c>
      <c r="Q664" s="3">
        <f t="shared" si="60"/>
        <v>285.70542</v>
      </c>
    </row>
    <row r="665" spans="1:17" x14ac:dyDescent="0.3">
      <c r="A665" t="s">
        <v>694</v>
      </c>
      <c r="B665" t="s">
        <v>21</v>
      </c>
      <c r="C665" t="s">
        <v>22</v>
      </c>
      <c r="D665" t="s">
        <v>17</v>
      </c>
      <c r="E665" t="s">
        <v>31</v>
      </c>
      <c r="F665" s="3">
        <v>103.74</v>
      </c>
      <c r="G665">
        <v>2</v>
      </c>
      <c r="H665" s="3">
        <f t="shared" si="61"/>
        <v>207.48</v>
      </c>
      <c r="I665" s="1">
        <v>43517</v>
      </c>
      <c r="J665" s="8">
        <v>0.48541666666666666</v>
      </c>
      <c r="K665" s="10" t="str">
        <f t="shared" si="62"/>
        <v>Feb</v>
      </c>
      <c r="L665" s="2" t="str">
        <f t="shared" si="63"/>
        <v>Thu</v>
      </c>
      <c r="M665" t="str">
        <f t="shared" si="64"/>
        <v>11 AM</v>
      </c>
      <c r="N665" t="s">
        <v>24</v>
      </c>
      <c r="O665" s="3">
        <f t="shared" si="65"/>
        <v>126.83252399999999</v>
      </c>
      <c r="P665" s="3" t="str" cm="1">
        <f t="array" ref="P665">_xlfn.IFS(E665="Health and beauty", "36.67", E665 = "Electronic accessories", "19.66", E665 = "Home and lifestyle", "50.89", E665 = "Sports and travel", "38.87", E665 = "Food and beverages", "31.24", E665 = "Fashion accessories", "47.82")</f>
        <v>38.87</v>
      </c>
      <c r="Q665" s="3">
        <f t="shared" si="60"/>
        <v>80.647475999999997</v>
      </c>
    </row>
    <row r="666" spans="1:17" x14ac:dyDescent="0.3">
      <c r="A666" t="s">
        <v>695</v>
      </c>
      <c r="B666" t="s">
        <v>15</v>
      </c>
      <c r="C666" t="s">
        <v>22</v>
      </c>
      <c r="D666" t="s">
        <v>17</v>
      </c>
      <c r="E666" t="s">
        <v>40</v>
      </c>
      <c r="F666" s="3">
        <v>51.061500000000002</v>
      </c>
      <c r="G666">
        <v>6</v>
      </c>
      <c r="H666" s="3">
        <f t="shared" si="61"/>
        <v>306.36900000000003</v>
      </c>
      <c r="I666" s="1">
        <v>43500</v>
      </c>
      <c r="J666" s="8">
        <v>0.65555555555555556</v>
      </c>
      <c r="K666" s="10" t="str">
        <f t="shared" si="62"/>
        <v>Feb</v>
      </c>
      <c r="L666" s="2" t="str">
        <f t="shared" si="63"/>
        <v>Mon</v>
      </c>
      <c r="M666" t="str">
        <f t="shared" si="64"/>
        <v>3 PM</v>
      </c>
      <c r="N666" t="s">
        <v>19</v>
      </c>
      <c r="O666" s="3">
        <f t="shared" si="65"/>
        <v>159.8633442</v>
      </c>
      <c r="P666" s="3" t="str" cm="1">
        <f t="array" ref="P666">_xlfn.IFS(E666="Health and beauty", "36.67", E666 = "Electronic accessories", "19.66", E666 = "Home and lifestyle", "50.89", E666 = "Sports and travel", "38.87", E666 = "Food and beverages", "31.24", E666 = "Fashion accessories", "47.82")</f>
        <v>47.82</v>
      </c>
      <c r="Q666" s="3">
        <f t="shared" si="60"/>
        <v>146.50565580000003</v>
      </c>
    </row>
    <row r="667" spans="1:17" x14ac:dyDescent="0.3">
      <c r="A667" t="s">
        <v>696</v>
      </c>
      <c r="B667" t="s">
        <v>37</v>
      </c>
      <c r="C667" t="s">
        <v>16</v>
      </c>
      <c r="D667" t="s">
        <v>26</v>
      </c>
      <c r="E667" t="s">
        <v>38</v>
      </c>
      <c r="F667" s="3">
        <v>60.627000000000002</v>
      </c>
      <c r="G667">
        <v>3</v>
      </c>
      <c r="H667" s="3">
        <f t="shared" si="61"/>
        <v>181.881</v>
      </c>
      <c r="I667" s="1">
        <v>43516</v>
      </c>
      <c r="J667" s="8">
        <v>0.54583333333333328</v>
      </c>
      <c r="K667" s="10" t="str">
        <f t="shared" si="62"/>
        <v>Feb</v>
      </c>
      <c r="L667" s="2" t="str">
        <f t="shared" si="63"/>
        <v>Wed</v>
      </c>
      <c r="M667" t="str">
        <f t="shared" si="64"/>
        <v>1 PM</v>
      </c>
      <c r="N667" t="s">
        <v>19</v>
      </c>
      <c r="O667" s="3">
        <f t="shared" si="65"/>
        <v>125.06137559999999</v>
      </c>
      <c r="P667" s="3" t="str" cm="1">
        <f t="array" ref="P667">_xlfn.IFS(E667="Health and beauty", "36.67", E667 = "Electronic accessories", "19.66", E667 = "Home and lifestyle", "50.89", E667 = "Sports and travel", "38.87", E667 = "Food and beverages", "31.24", E667 = "Fashion accessories", "47.82")</f>
        <v>31.24</v>
      </c>
      <c r="Q667" s="3">
        <f t="shared" si="60"/>
        <v>56.819624400000002</v>
      </c>
    </row>
    <row r="668" spans="1:17" x14ac:dyDescent="0.3">
      <c r="A668" t="s">
        <v>697</v>
      </c>
      <c r="B668" t="s">
        <v>37</v>
      </c>
      <c r="C668" t="s">
        <v>22</v>
      </c>
      <c r="D668" t="s">
        <v>17</v>
      </c>
      <c r="E668" t="s">
        <v>18</v>
      </c>
      <c r="F668" s="3">
        <v>18.868500000000001</v>
      </c>
      <c r="G668">
        <v>4</v>
      </c>
      <c r="H668" s="3">
        <f t="shared" si="61"/>
        <v>75.474000000000004</v>
      </c>
      <c r="I668" s="1">
        <v>43519</v>
      </c>
      <c r="J668" s="8">
        <v>0.86319444444444438</v>
      </c>
      <c r="K668" s="10" t="str">
        <f t="shared" si="62"/>
        <v>Feb</v>
      </c>
      <c r="L668" s="2" t="str">
        <f t="shared" si="63"/>
        <v>Sat</v>
      </c>
      <c r="M668" t="str">
        <f t="shared" si="64"/>
        <v>8 PM</v>
      </c>
      <c r="N668" t="s">
        <v>19</v>
      </c>
      <c r="O668" s="3">
        <f t="shared" si="65"/>
        <v>47.797684199999999</v>
      </c>
      <c r="P668" s="3" t="str" cm="1">
        <f t="array" ref="P668">_xlfn.IFS(E668="Health and beauty", "36.67", E668 = "Electronic accessories", "19.66", E668 = "Home and lifestyle", "50.89", E668 = "Sports and travel", "38.87", E668 = "Food and beverages", "31.24", E668 = "Fashion accessories", "47.82")</f>
        <v>36.67</v>
      </c>
      <c r="Q668" s="3">
        <f t="shared" si="60"/>
        <v>27.676315800000005</v>
      </c>
    </row>
    <row r="669" spans="1:17" x14ac:dyDescent="0.3">
      <c r="A669" t="s">
        <v>698</v>
      </c>
      <c r="B669" t="s">
        <v>21</v>
      </c>
      <c r="C669" t="s">
        <v>16</v>
      </c>
      <c r="D669" t="s">
        <v>17</v>
      </c>
      <c r="E669" t="s">
        <v>18</v>
      </c>
      <c r="F669" s="3">
        <v>50.095499999999994</v>
      </c>
      <c r="G669">
        <v>6</v>
      </c>
      <c r="H669" s="3">
        <f t="shared" si="61"/>
        <v>300.57299999999998</v>
      </c>
      <c r="I669" s="1">
        <v>43512</v>
      </c>
      <c r="J669" s="8">
        <v>0.59652777777777777</v>
      </c>
      <c r="K669" s="10" t="str">
        <f t="shared" si="62"/>
        <v>Feb</v>
      </c>
      <c r="L669" s="2" t="str">
        <f t="shared" si="63"/>
        <v>Sat</v>
      </c>
      <c r="M669" t="str">
        <f t="shared" si="64"/>
        <v>2 PM</v>
      </c>
      <c r="N669" t="s">
        <v>19</v>
      </c>
      <c r="O669" s="3">
        <f t="shared" si="65"/>
        <v>190.35288089999997</v>
      </c>
      <c r="P669" s="3" t="str" cm="1">
        <f t="array" ref="P669">_xlfn.IFS(E669="Health and beauty", "36.67", E669 = "Electronic accessories", "19.66", E669 = "Home and lifestyle", "50.89", E669 = "Sports and travel", "38.87", E669 = "Food and beverages", "31.24", E669 = "Fashion accessories", "47.82")</f>
        <v>36.67</v>
      </c>
      <c r="Q669" s="3">
        <f t="shared" si="60"/>
        <v>110.22011910000001</v>
      </c>
    </row>
    <row r="670" spans="1:17" x14ac:dyDescent="0.3">
      <c r="A670" t="s">
        <v>699</v>
      </c>
      <c r="B670" t="s">
        <v>37</v>
      </c>
      <c r="C670" t="s">
        <v>22</v>
      </c>
      <c r="D670" t="s">
        <v>17</v>
      </c>
      <c r="E670" t="s">
        <v>31</v>
      </c>
      <c r="F670" s="3">
        <v>42.651000000000003</v>
      </c>
      <c r="G670">
        <v>2</v>
      </c>
      <c r="H670" s="3">
        <f t="shared" si="61"/>
        <v>85.302000000000007</v>
      </c>
      <c r="I670" s="1">
        <v>43482</v>
      </c>
      <c r="J670" s="8">
        <v>0.41736111111111113</v>
      </c>
      <c r="K670" s="10" t="str">
        <f t="shared" si="62"/>
        <v>Jan</v>
      </c>
      <c r="L670" s="2" t="str">
        <f t="shared" si="63"/>
        <v>Thu</v>
      </c>
      <c r="M670" t="str">
        <f t="shared" si="64"/>
        <v>10 AM</v>
      </c>
      <c r="N670" t="s">
        <v>28</v>
      </c>
      <c r="O670" s="3">
        <f t="shared" si="65"/>
        <v>52.145112600000004</v>
      </c>
      <c r="P670" s="3" t="str" cm="1">
        <f t="array" ref="P670">_xlfn.IFS(E670="Health and beauty", "36.67", E670 = "Electronic accessories", "19.66", E670 = "Home and lifestyle", "50.89", E670 = "Sports and travel", "38.87", E670 = "Food and beverages", "31.24", E670 = "Fashion accessories", "47.82")</f>
        <v>38.87</v>
      </c>
      <c r="Q670" s="3">
        <f t="shared" si="60"/>
        <v>33.156887400000002</v>
      </c>
    </row>
    <row r="671" spans="1:17" x14ac:dyDescent="0.3">
      <c r="A671" t="s">
        <v>700</v>
      </c>
      <c r="B671" t="s">
        <v>15</v>
      </c>
      <c r="C671" t="s">
        <v>16</v>
      </c>
      <c r="D671" t="s">
        <v>26</v>
      </c>
      <c r="E671" t="s">
        <v>40</v>
      </c>
      <c r="F671" s="3">
        <v>58.841999999999999</v>
      </c>
      <c r="G671">
        <v>12</v>
      </c>
      <c r="H671" s="3">
        <f t="shared" si="61"/>
        <v>706.10400000000004</v>
      </c>
      <c r="I671" s="1">
        <v>43479</v>
      </c>
      <c r="J671" s="8">
        <v>0.8125</v>
      </c>
      <c r="K671" s="10" t="str">
        <f t="shared" si="62"/>
        <v>Jan</v>
      </c>
      <c r="L671" s="2" t="str">
        <f t="shared" si="63"/>
        <v>Mon</v>
      </c>
      <c r="M671" t="str">
        <f t="shared" si="64"/>
        <v>7 PM</v>
      </c>
      <c r="N671" t="s">
        <v>19</v>
      </c>
      <c r="O671" s="3">
        <f t="shared" si="65"/>
        <v>368.44506720000004</v>
      </c>
      <c r="P671" s="3" t="str" cm="1">
        <f t="array" ref="P671">_xlfn.IFS(E671="Health and beauty", "36.67", E671 = "Electronic accessories", "19.66", E671 = "Home and lifestyle", "50.89", E671 = "Sports and travel", "38.87", E671 = "Food and beverages", "31.24", E671 = "Fashion accessories", "47.82")</f>
        <v>47.82</v>
      </c>
      <c r="Q671" s="3">
        <f t="shared" si="60"/>
        <v>337.6589328</v>
      </c>
    </row>
    <row r="672" spans="1:17" x14ac:dyDescent="0.3">
      <c r="A672" t="s">
        <v>701</v>
      </c>
      <c r="B672" t="s">
        <v>37</v>
      </c>
      <c r="C672" t="s">
        <v>16</v>
      </c>
      <c r="D672" t="s">
        <v>26</v>
      </c>
      <c r="E672" t="s">
        <v>38</v>
      </c>
      <c r="F672" s="3">
        <v>98.07</v>
      </c>
      <c r="G672">
        <v>2</v>
      </c>
      <c r="H672" s="3">
        <f t="shared" si="61"/>
        <v>196.14</v>
      </c>
      <c r="I672" s="1">
        <v>43554</v>
      </c>
      <c r="J672" s="8">
        <v>0.69027777777777777</v>
      </c>
      <c r="K672" s="10" t="str">
        <f t="shared" si="62"/>
        <v>Mar</v>
      </c>
      <c r="L672" s="2" t="str">
        <f t="shared" si="63"/>
        <v>Sat</v>
      </c>
      <c r="M672" t="str">
        <f t="shared" si="64"/>
        <v>4 PM</v>
      </c>
      <c r="N672" t="s">
        <v>24</v>
      </c>
      <c r="O672" s="3">
        <f t="shared" si="65"/>
        <v>134.86586399999999</v>
      </c>
      <c r="P672" s="3" t="str" cm="1">
        <f t="array" ref="P672">_xlfn.IFS(E672="Health and beauty", "36.67", E672 = "Electronic accessories", "19.66", E672 = "Home and lifestyle", "50.89", E672 = "Sports and travel", "38.87", E672 = "Food and beverages", "31.24", E672 = "Fashion accessories", "47.82")</f>
        <v>31.24</v>
      </c>
      <c r="Q672" s="3">
        <f t="shared" si="60"/>
        <v>61.274135999999999</v>
      </c>
    </row>
    <row r="673" spans="1:17" x14ac:dyDescent="0.3">
      <c r="A673" t="s">
        <v>702</v>
      </c>
      <c r="B673" t="s">
        <v>37</v>
      </c>
      <c r="C673" t="s">
        <v>22</v>
      </c>
      <c r="D673" t="s">
        <v>17</v>
      </c>
      <c r="E673" t="s">
        <v>18</v>
      </c>
      <c r="F673" s="3">
        <v>77.080500000000001</v>
      </c>
      <c r="G673">
        <v>3</v>
      </c>
      <c r="H673" s="3">
        <f t="shared" si="61"/>
        <v>231.2415</v>
      </c>
      <c r="I673" s="1">
        <v>43526</v>
      </c>
      <c r="J673" s="8">
        <v>0.54861111111111105</v>
      </c>
      <c r="K673" s="10" t="str">
        <f t="shared" si="62"/>
        <v>Mar</v>
      </c>
      <c r="L673" s="2" t="str">
        <f t="shared" si="63"/>
        <v>Sat</v>
      </c>
      <c r="M673" t="str">
        <f t="shared" si="64"/>
        <v>1 PM</v>
      </c>
      <c r="N673" t="s">
        <v>19</v>
      </c>
      <c r="O673" s="3">
        <f t="shared" si="65"/>
        <v>146.44524195</v>
      </c>
      <c r="P673" s="3" t="str" cm="1">
        <f t="array" ref="P673">_xlfn.IFS(E673="Health and beauty", "36.67", E673 = "Electronic accessories", "19.66", E673 = "Home and lifestyle", "50.89", E673 = "Sports and travel", "38.87", E673 = "Food and beverages", "31.24", E673 = "Fashion accessories", "47.82")</f>
        <v>36.67</v>
      </c>
      <c r="Q673" s="3">
        <f t="shared" si="60"/>
        <v>84.796258050000006</v>
      </c>
    </row>
    <row r="674" spans="1:17" x14ac:dyDescent="0.3">
      <c r="A674" t="s">
        <v>703</v>
      </c>
      <c r="B674" t="s">
        <v>21</v>
      </c>
      <c r="C674" t="s">
        <v>22</v>
      </c>
      <c r="D674" t="s">
        <v>26</v>
      </c>
      <c r="E674" t="s">
        <v>18</v>
      </c>
      <c r="F674" s="3">
        <v>35.322000000000003</v>
      </c>
      <c r="G674">
        <v>8</v>
      </c>
      <c r="H674" s="3">
        <f t="shared" si="61"/>
        <v>282.57600000000002</v>
      </c>
      <c r="I674" s="1">
        <v>43511</v>
      </c>
      <c r="J674" s="8">
        <v>0.71527777777777779</v>
      </c>
      <c r="K674" s="10" t="str">
        <f t="shared" si="62"/>
        <v>Feb</v>
      </c>
      <c r="L674" s="2" t="str">
        <f t="shared" si="63"/>
        <v>Fri</v>
      </c>
      <c r="M674" t="str">
        <f t="shared" si="64"/>
        <v>5 PM</v>
      </c>
      <c r="N674" t="s">
        <v>28</v>
      </c>
      <c r="O674" s="3">
        <f t="shared" si="65"/>
        <v>178.9553808</v>
      </c>
      <c r="P674" s="3" t="str" cm="1">
        <f t="array" ref="P674">_xlfn.IFS(E674="Health and beauty", "36.67", E674 = "Electronic accessories", "19.66", E674 = "Home and lifestyle", "50.89", E674 = "Sports and travel", "38.87", E674 = "Food and beverages", "31.24", E674 = "Fashion accessories", "47.82")</f>
        <v>36.67</v>
      </c>
      <c r="Q674" s="3">
        <f t="shared" si="60"/>
        <v>103.62061920000002</v>
      </c>
    </row>
    <row r="675" spans="1:17" x14ac:dyDescent="0.3">
      <c r="A675" t="s">
        <v>704</v>
      </c>
      <c r="B675" t="s">
        <v>15</v>
      </c>
      <c r="C675" t="s">
        <v>22</v>
      </c>
      <c r="D675" t="s">
        <v>17</v>
      </c>
      <c r="E675" t="s">
        <v>23</v>
      </c>
      <c r="F675" s="3">
        <v>47.754000000000005</v>
      </c>
      <c r="G675">
        <v>12</v>
      </c>
      <c r="H675" s="3">
        <f t="shared" si="61"/>
        <v>573.048</v>
      </c>
      <c r="I675" s="1">
        <v>43525</v>
      </c>
      <c r="J675" s="8">
        <v>0.43194444444444446</v>
      </c>
      <c r="K675" s="10" t="str">
        <f t="shared" si="62"/>
        <v>Mar</v>
      </c>
      <c r="L675" s="2" t="str">
        <f t="shared" si="63"/>
        <v>Fri</v>
      </c>
      <c r="M675" t="str">
        <f t="shared" si="64"/>
        <v>10 AM</v>
      </c>
      <c r="N675" t="s">
        <v>28</v>
      </c>
      <c r="O675" s="3">
        <f t="shared" si="65"/>
        <v>460.38676320000002</v>
      </c>
      <c r="P675" s="3" t="str" cm="1">
        <f t="array" ref="P675">_xlfn.IFS(E675="Health and beauty", "36.67", E675 = "Electronic accessories", "19.66", E675 = "Home and lifestyle", "50.89", E675 = "Sports and travel", "38.87", E675 = "Food and beverages", "31.24", E675 = "Fashion accessories", "47.82")</f>
        <v>19.66</v>
      </c>
      <c r="Q675" s="3">
        <f t="shared" si="60"/>
        <v>112.6612368</v>
      </c>
    </row>
    <row r="676" spans="1:17" x14ac:dyDescent="0.3">
      <c r="A676" t="s">
        <v>705</v>
      </c>
      <c r="B676" t="s">
        <v>37</v>
      </c>
      <c r="C676" t="s">
        <v>16</v>
      </c>
      <c r="D676" t="s">
        <v>26</v>
      </c>
      <c r="E676" t="s">
        <v>40</v>
      </c>
      <c r="F676" s="3">
        <v>87.958500000000001</v>
      </c>
      <c r="G676">
        <v>2</v>
      </c>
      <c r="H676" s="3">
        <f t="shared" si="61"/>
        <v>175.917</v>
      </c>
      <c r="I676" s="1">
        <v>43520</v>
      </c>
      <c r="J676" s="8">
        <v>0.83124999999999993</v>
      </c>
      <c r="K676" s="10" t="str">
        <f t="shared" si="62"/>
        <v>Feb</v>
      </c>
      <c r="L676" s="2" t="str">
        <f t="shared" si="63"/>
        <v>Sun</v>
      </c>
      <c r="M676" t="str">
        <f t="shared" si="64"/>
        <v>7 PM</v>
      </c>
      <c r="N676" t="s">
        <v>24</v>
      </c>
      <c r="O676" s="3">
        <f t="shared" si="65"/>
        <v>91.793490599999998</v>
      </c>
      <c r="P676" s="3" t="str" cm="1">
        <f t="array" ref="P676">_xlfn.IFS(E676="Health and beauty", "36.67", E676 = "Electronic accessories", "19.66", E676 = "Home and lifestyle", "50.89", E676 = "Sports and travel", "38.87", E676 = "Food and beverages", "31.24", E676 = "Fashion accessories", "47.82")</f>
        <v>47.82</v>
      </c>
      <c r="Q676" s="3">
        <f t="shared" si="60"/>
        <v>84.123509400000003</v>
      </c>
    </row>
    <row r="677" spans="1:17" x14ac:dyDescent="0.3">
      <c r="A677" t="s">
        <v>706</v>
      </c>
      <c r="B677" t="s">
        <v>37</v>
      </c>
      <c r="C677" t="s">
        <v>16</v>
      </c>
      <c r="D677" t="s">
        <v>17</v>
      </c>
      <c r="E677" t="s">
        <v>31</v>
      </c>
      <c r="F677" s="3">
        <v>67.284000000000006</v>
      </c>
      <c r="G677">
        <v>7</v>
      </c>
      <c r="H677" s="3">
        <f t="shared" si="61"/>
        <v>470.98800000000006</v>
      </c>
      <c r="I677" s="1">
        <v>43515</v>
      </c>
      <c r="J677" s="8">
        <v>0.81180555555555556</v>
      </c>
      <c r="K677" s="10" t="str">
        <f t="shared" si="62"/>
        <v>Feb</v>
      </c>
      <c r="L677" s="2" t="str">
        <f t="shared" si="63"/>
        <v>Tue</v>
      </c>
      <c r="M677" t="str">
        <f t="shared" si="64"/>
        <v>7 PM</v>
      </c>
      <c r="N677" t="s">
        <v>28</v>
      </c>
      <c r="O677" s="3">
        <f t="shared" si="65"/>
        <v>287.91496440000003</v>
      </c>
      <c r="P677" s="3" t="str" cm="1">
        <f t="array" ref="P677">_xlfn.IFS(E677="Health and beauty", "36.67", E677 = "Electronic accessories", "19.66", E677 = "Home and lifestyle", "50.89", E677 = "Sports and travel", "38.87", E677 = "Food and beverages", "31.24", E677 = "Fashion accessories", "47.82")</f>
        <v>38.87</v>
      </c>
      <c r="Q677" s="3">
        <f t="shared" si="60"/>
        <v>183.07303560000003</v>
      </c>
    </row>
    <row r="678" spans="1:17" x14ac:dyDescent="0.3">
      <c r="A678" t="s">
        <v>707</v>
      </c>
      <c r="B678" t="s">
        <v>15</v>
      </c>
      <c r="C678" t="s">
        <v>16</v>
      </c>
      <c r="D678" t="s">
        <v>17</v>
      </c>
      <c r="E678" t="s">
        <v>38</v>
      </c>
      <c r="F678" s="3">
        <v>77.143500000000003</v>
      </c>
      <c r="G678">
        <v>6</v>
      </c>
      <c r="H678" s="3">
        <f t="shared" si="61"/>
        <v>462.86099999999999</v>
      </c>
      <c r="I678" s="1">
        <v>43519</v>
      </c>
      <c r="J678" s="8">
        <v>0.77083333333333337</v>
      </c>
      <c r="K678" s="10" t="str">
        <f t="shared" si="62"/>
        <v>Feb</v>
      </c>
      <c r="L678" s="2" t="str">
        <f t="shared" si="63"/>
        <v>Sat</v>
      </c>
      <c r="M678" t="str">
        <f t="shared" si="64"/>
        <v>6 PM</v>
      </c>
      <c r="N678" t="s">
        <v>24</v>
      </c>
      <c r="O678" s="3">
        <f t="shared" si="65"/>
        <v>318.26322359999995</v>
      </c>
      <c r="P678" s="3" t="str" cm="1">
        <f t="array" ref="P678">_xlfn.IFS(E678="Health and beauty", "36.67", E678 = "Electronic accessories", "19.66", E678 = "Home and lifestyle", "50.89", E678 = "Sports and travel", "38.87", E678 = "Food and beverages", "31.24", E678 = "Fashion accessories", "47.82")</f>
        <v>31.24</v>
      </c>
      <c r="Q678" s="3">
        <f t="shared" si="60"/>
        <v>144.59777640000001</v>
      </c>
    </row>
    <row r="679" spans="1:17" x14ac:dyDescent="0.3">
      <c r="A679" t="s">
        <v>708</v>
      </c>
      <c r="B679" t="s">
        <v>21</v>
      </c>
      <c r="C679" t="s">
        <v>22</v>
      </c>
      <c r="D679" t="s">
        <v>26</v>
      </c>
      <c r="E679" t="s">
        <v>18</v>
      </c>
      <c r="F679" s="3">
        <v>61.897500000000001</v>
      </c>
      <c r="G679">
        <v>10</v>
      </c>
      <c r="H679" s="3">
        <f t="shared" si="61"/>
        <v>618.97500000000002</v>
      </c>
      <c r="I679" s="1">
        <v>43503</v>
      </c>
      <c r="J679" s="8">
        <v>0.6020833333333333</v>
      </c>
      <c r="K679" s="10" t="str">
        <f t="shared" si="62"/>
        <v>Feb</v>
      </c>
      <c r="L679" s="2" t="str">
        <f t="shared" si="63"/>
        <v>Thu</v>
      </c>
      <c r="M679" t="str">
        <f t="shared" si="64"/>
        <v>2 PM</v>
      </c>
      <c r="N679" t="s">
        <v>19</v>
      </c>
      <c r="O679" s="3">
        <f t="shared" si="65"/>
        <v>391.99686750000001</v>
      </c>
      <c r="P679" s="3" t="str" cm="1">
        <f t="array" ref="P679">_xlfn.IFS(E679="Health and beauty", "36.67", E679 = "Electronic accessories", "19.66", E679 = "Home and lifestyle", "50.89", E679 = "Sports and travel", "38.87", E679 = "Food and beverages", "31.24", E679 = "Fashion accessories", "47.82")</f>
        <v>36.67</v>
      </c>
      <c r="Q679" s="3">
        <f t="shared" si="60"/>
        <v>226.97813250000002</v>
      </c>
    </row>
    <row r="680" spans="1:17" x14ac:dyDescent="0.3">
      <c r="A680" t="s">
        <v>709</v>
      </c>
      <c r="B680" t="s">
        <v>15</v>
      </c>
      <c r="C680" t="s">
        <v>16</v>
      </c>
      <c r="D680" t="s">
        <v>26</v>
      </c>
      <c r="E680" t="s">
        <v>38</v>
      </c>
      <c r="F680" s="3">
        <v>50.925000000000004</v>
      </c>
      <c r="G680">
        <v>8</v>
      </c>
      <c r="H680" s="3">
        <f t="shared" si="61"/>
        <v>407.40000000000003</v>
      </c>
      <c r="I680" s="1">
        <v>43476</v>
      </c>
      <c r="J680" s="8">
        <v>0.58124999999999993</v>
      </c>
      <c r="K680" s="10" t="str">
        <f t="shared" si="62"/>
        <v>Jan</v>
      </c>
      <c r="L680" s="2" t="str">
        <f t="shared" si="63"/>
        <v>Fri</v>
      </c>
      <c r="M680" t="str">
        <f t="shared" si="64"/>
        <v>1 PM</v>
      </c>
      <c r="N680" t="s">
        <v>19</v>
      </c>
      <c r="O680" s="3">
        <f t="shared" si="65"/>
        <v>280.12824000000001</v>
      </c>
      <c r="P680" s="3" t="str" cm="1">
        <f t="array" ref="P680">_xlfn.IFS(E680="Health and beauty", "36.67", E680 = "Electronic accessories", "19.66", E680 = "Home and lifestyle", "50.89", E680 = "Sports and travel", "38.87", E680 = "Food and beverages", "31.24", E680 = "Fashion accessories", "47.82")</f>
        <v>31.24</v>
      </c>
      <c r="Q680" s="3">
        <f t="shared" si="60"/>
        <v>127.27176000000001</v>
      </c>
    </row>
    <row r="681" spans="1:17" x14ac:dyDescent="0.3">
      <c r="A681" t="s">
        <v>710</v>
      </c>
      <c r="B681" t="s">
        <v>37</v>
      </c>
      <c r="C681" t="s">
        <v>16</v>
      </c>
      <c r="D681" t="s">
        <v>17</v>
      </c>
      <c r="E681" t="s">
        <v>23</v>
      </c>
      <c r="F681" s="3">
        <v>41.454000000000001</v>
      </c>
      <c r="G681">
        <v>1</v>
      </c>
      <c r="H681" s="3">
        <f t="shared" si="61"/>
        <v>41.454000000000001</v>
      </c>
      <c r="I681" s="1">
        <v>43508</v>
      </c>
      <c r="J681" s="8">
        <v>0.82152777777777775</v>
      </c>
      <c r="K681" s="10" t="str">
        <f t="shared" si="62"/>
        <v>Feb</v>
      </c>
      <c r="L681" s="2" t="str">
        <f t="shared" si="63"/>
        <v>Tue</v>
      </c>
      <c r="M681" t="str">
        <f t="shared" si="64"/>
        <v>7 PM</v>
      </c>
      <c r="N681" t="s">
        <v>24</v>
      </c>
      <c r="O681" s="3">
        <f t="shared" si="65"/>
        <v>33.304143600000003</v>
      </c>
      <c r="P681" s="3" t="str" cm="1">
        <f t="array" ref="P681">_xlfn.IFS(E681="Health and beauty", "36.67", E681 = "Electronic accessories", "19.66", E681 = "Home and lifestyle", "50.89", E681 = "Sports and travel", "38.87", E681 = "Food and beverages", "31.24", E681 = "Fashion accessories", "47.82")</f>
        <v>19.66</v>
      </c>
      <c r="Q681" s="3">
        <f t="shared" si="60"/>
        <v>8.1498563999999991</v>
      </c>
    </row>
    <row r="682" spans="1:17" x14ac:dyDescent="0.3">
      <c r="A682" t="s">
        <v>711</v>
      </c>
      <c r="B682" t="s">
        <v>37</v>
      </c>
      <c r="C682" t="s">
        <v>22</v>
      </c>
      <c r="D682" t="s">
        <v>17</v>
      </c>
      <c r="E682" t="s">
        <v>31</v>
      </c>
      <c r="F682" s="3">
        <v>36.5505</v>
      </c>
      <c r="G682">
        <v>1</v>
      </c>
      <c r="H682" s="3">
        <f t="shared" si="61"/>
        <v>36.5505</v>
      </c>
      <c r="I682" s="1">
        <v>43479</v>
      </c>
      <c r="J682" s="8">
        <v>0.42430555555555555</v>
      </c>
      <c r="K682" s="10" t="str">
        <f t="shared" si="62"/>
        <v>Jan</v>
      </c>
      <c r="L682" s="2" t="str">
        <f t="shared" si="63"/>
        <v>Mon</v>
      </c>
      <c r="M682" t="str">
        <f t="shared" si="64"/>
        <v>10 AM</v>
      </c>
      <c r="N682" t="s">
        <v>28</v>
      </c>
      <c r="O682" s="3">
        <f t="shared" si="65"/>
        <v>22.343320650000003</v>
      </c>
      <c r="P682" s="3" t="str" cm="1">
        <f t="array" ref="P682">_xlfn.IFS(E682="Health and beauty", "36.67", E682 = "Electronic accessories", "19.66", E682 = "Home and lifestyle", "50.89", E682 = "Sports and travel", "38.87", E682 = "Food and beverages", "31.24", E682 = "Fashion accessories", "47.82")</f>
        <v>38.87</v>
      </c>
      <c r="Q682" s="3">
        <f t="shared" si="60"/>
        <v>14.207179349999999</v>
      </c>
    </row>
    <row r="683" spans="1:17" x14ac:dyDescent="0.3">
      <c r="A683" t="s">
        <v>712</v>
      </c>
      <c r="B683" t="s">
        <v>21</v>
      </c>
      <c r="C683" t="s">
        <v>22</v>
      </c>
      <c r="D683" t="s">
        <v>17</v>
      </c>
      <c r="E683" t="s">
        <v>40</v>
      </c>
      <c r="F683" s="3">
        <v>51.786000000000001</v>
      </c>
      <c r="G683">
        <v>6</v>
      </c>
      <c r="H683" s="3">
        <f t="shared" si="61"/>
        <v>310.71600000000001</v>
      </c>
      <c r="I683" s="1">
        <v>43474</v>
      </c>
      <c r="J683" s="8">
        <v>0.57361111111111118</v>
      </c>
      <c r="K683" s="10" t="str">
        <f t="shared" si="62"/>
        <v>Jan</v>
      </c>
      <c r="L683" s="2" t="str">
        <f t="shared" si="63"/>
        <v>Wed</v>
      </c>
      <c r="M683" t="str">
        <f t="shared" si="64"/>
        <v>1 PM</v>
      </c>
      <c r="N683" t="s">
        <v>19</v>
      </c>
      <c r="O683" s="3">
        <f t="shared" si="65"/>
        <v>162.13160880000001</v>
      </c>
      <c r="P683" s="3" t="str" cm="1">
        <f t="array" ref="P683">_xlfn.IFS(E683="Health and beauty", "36.67", E683 = "Electronic accessories", "19.66", E683 = "Home and lifestyle", "50.89", E683 = "Sports and travel", "38.87", E683 = "Food and beverages", "31.24", E683 = "Fashion accessories", "47.82")</f>
        <v>47.82</v>
      </c>
      <c r="Q683" s="3">
        <f t="shared" si="60"/>
        <v>148.5843912</v>
      </c>
    </row>
    <row r="684" spans="1:17" x14ac:dyDescent="0.3">
      <c r="A684" t="s">
        <v>713</v>
      </c>
      <c r="B684" t="s">
        <v>15</v>
      </c>
      <c r="C684" t="s">
        <v>16</v>
      </c>
      <c r="D684" t="s">
        <v>26</v>
      </c>
      <c r="E684" t="s">
        <v>40</v>
      </c>
      <c r="F684" s="3">
        <v>22.553999999999998</v>
      </c>
      <c r="G684">
        <v>4</v>
      </c>
      <c r="H684" s="3">
        <f t="shared" si="61"/>
        <v>90.215999999999994</v>
      </c>
      <c r="I684" s="1">
        <v>43523</v>
      </c>
      <c r="J684" s="8">
        <v>0.51527777777777783</v>
      </c>
      <c r="K684" s="10" t="str">
        <f t="shared" si="62"/>
        <v>Feb</v>
      </c>
      <c r="L684" s="2" t="str">
        <f t="shared" si="63"/>
        <v>Wed</v>
      </c>
      <c r="M684" t="str">
        <f t="shared" si="64"/>
        <v>12 PM</v>
      </c>
      <c r="N684" t="s">
        <v>19</v>
      </c>
      <c r="O684" s="3">
        <f t="shared" si="65"/>
        <v>47.074708799999996</v>
      </c>
      <c r="P684" s="3" t="str" cm="1">
        <f t="array" ref="P684">_xlfn.IFS(E684="Health and beauty", "36.67", E684 = "Electronic accessories", "19.66", E684 = "Home and lifestyle", "50.89", E684 = "Sports and travel", "38.87", E684 = "Food and beverages", "31.24", E684 = "Fashion accessories", "47.82")</f>
        <v>47.82</v>
      </c>
      <c r="Q684" s="3">
        <f t="shared" si="60"/>
        <v>43.141291199999998</v>
      </c>
    </row>
    <row r="685" spans="1:17" x14ac:dyDescent="0.3">
      <c r="A685" t="s">
        <v>714</v>
      </c>
      <c r="B685" t="s">
        <v>37</v>
      </c>
      <c r="C685" t="s">
        <v>16</v>
      </c>
      <c r="D685" t="s">
        <v>17</v>
      </c>
      <c r="E685" t="s">
        <v>31</v>
      </c>
      <c r="F685" s="3">
        <v>24.233999999999998</v>
      </c>
      <c r="G685">
        <v>6</v>
      </c>
      <c r="H685" s="3">
        <f t="shared" si="61"/>
        <v>145.404</v>
      </c>
      <c r="I685" s="1">
        <v>43489</v>
      </c>
      <c r="J685" s="8">
        <v>0.80555555555555547</v>
      </c>
      <c r="K685" s="10" t="str">
        <f t="shared" si="62"/>
        <v>Jan</v>
      </c>
      <c r="L685" s="2" t="str">
        <f t="shared" si="63"/>
        <v>Thu</v>
      </c>
      <c r="M685" t="str">
        <f t="shared" si="64"/>
        <v>7 PM</v>
      </c>
      <c r="N685" t="s">
        <v>19</v>
      </c>
      <c r="O685" s="3">
        <f t="shared" si="65"/>
        <v>88.885465199999999</v>
      </c>
      <c r="P685" s="3" t="str" cm="1">
        <f t="array" ref="P685">_xlfn.IFS(E685="Health and beauty", "36.67", E685 = "Electronic accessories", "19.66", E685 = "Home and lifestyle", "50.89", E685 = "Sports and travel", "38.87", E685 = "Food and beverages", "31.24", E685 = "Fashion accessories", "47.82")</f>
        <v>38.87</v>
      </c>
      <c r="Q685" s="3">
        <f t="shared" si="60"/>
        <v>56.518534799999998</v>
      </c>
    </row>
    <row r="686" spans="1:17" x14ac:dyDescent="0.3">
      <c r="A686" t="s">
        <v>715</v>
      </c>
      <c r="B686" t="s">
        <v>37</v>
      </c>
      <c r="C686" t="s">
        <v>16</v>
      </c>
      <c r="D686" t="s">
        <v>17</v>
      </c>
      <c r="E686" t="s">
        <v>27</v>
      </c>
      <c r="F686" s="3">
        <v>51.555</v>
      </c>
      <c r="G686">
        <v>2</v>
      </c>
      <c r="H686" s="3">
        <f t="shared" si="61"/>
        <v>103.11</v>
      </c>
      <c r="I686" s="1">
        <v>43473</v>
      </c>
      <c r="J686" s="8">
        <v>0.54027777777777775</v>
      </c>
      <c r="K686" s="10" t="str">
        <f t="shared" si="62"/>
        <v>Jan</v>
      </c>
      <c r="L686" s="2" t="str">
        <f t="shared" si="63"/>
        <v>Tue</v>
      </c>
      <c r="M686" t="str">
        <f t="shared" si="64"/>
        <v>12 PM</v>
      </c>
      <c r="N686" t="s">
        <v>28</v>
      </c>
      <c r="O686" s="3">
        <f t="shared" si="65"/>
        <v>50.637321</v>
      </c>
      <c r="P686" s="3" t="str" cm="1">
        <f t="array" ref="P686">_xlfn.IFS(E686="Health and beauty", "36.67", E686 = "Electronic accessories", "19.66", E686 = "Home and lifestyle", "50.89", E686 = "Sports and travel", "38.87", E686 = "Food and beverages", "31.24", E686 = "Fashion accessories", "47.82")</f>
        <v>50.89</v>
      </c>
      <c r="Q686" s="3">
        <f t="shared" si="60"/>
        <v>52.472678999999999</v>
      </c>
    </row>
    <row r="687" spans="1:17" x14ac:dyDescent="0.3">
      <c r="A687" t="s">
        <v>716</v>
      </c>
      <c r="B687" t="s">
        <v>37</v>
      </c>
      <c r="C687" t="s">
        <v>16</v>
      </c>
      <c r="D687" t="s">
        <v>17</v>
      </c>
      <c r="E687" t="s">
        <v>31</v>
      </c>
      <c r="F687" s="3">
        <v>68.0715</v>
      </c>
      <c r="G687">
        <v>2</v>
      </c>
      <c r="H687" s="3">
        <f t="shared" si="61"/>
        <v>136.143</v>
      </c>
      <c r="I687" s="1">
        <v>43473</v>
      </c>
      <c r="J687" s="8">
        <v>0.4993055555555555</v>
      </c>
      <c r="K687" s="10" t="str">
        <f t="shared" si="62"/>
        <v>Jan</v>
      </c>
      <c r="L687" s="2" t="str">
        <f t="shared" si="63"/>
        <v>Tue</v>
      </c>
      <c r="M687" t="str">
        <f t="shared" si="64"/>
        <v>11 AM</v>
      </c>
      <c r="N687" t="s">
        <v>28</v>
      </c>
      <c r="O687" s="3">
        <f t="shared" si="65"/>
        <v>83.224215900000004</v>
      </c>
      <c r="P687" s="3" t="str" cm="1">
        <f t="array" ref="P687">_xlfn.IFS(E687="Health and beauty", "36.67", E687 = "Electronic accessories", "19.66", E687 = "Home and lifestyle", "50.89", E687 = "Sports and travel", "38.87", E687 = "Food and beverages", "31.24", E687 = "Fashion accessories", "47.82")</f>
        <v>38.87</v>
      </c>
      <c r="Q687" s="3">
        <f t="shared" si="60"/>
        <v>52.918784099999996</v>
      </c>
    </row>
    <row r="688" spans="1:17" x14ac:dyDescent="0.3">
      <c r="A688" t="s">
        <v>717</v>
      </c>
      <c r="B688" t="s">
        <v>15</v>
      </c>
      <c r="C688" t="s">
        <v>16</v>
      </c>
      <c r="D688" t="s">
        <v>26</v>
      </c>
      <c r="E688" t="s">
        <v>27</v>
      </c>
      <c r="F688" s="3">
        <v>66.738</v>
      </c>
      <c r="G688">
        <v>12</v>
      </c>
      <c r="H688" s="3">
        <f t="shared" si="61"/>
        <v>800.85599999999999</v>
      </c>
      <c r="I688" s="1">
        <v>43481</v>
      </c>
      <c r="J688" s="8">
        <v>0.74930555555555556</v>
      </c>
      <c r="K688" s="10" t="str">
        <f t="shared" si="62"/>
        <v>Jan</v>
      </c>
      <c r="L688" s="2" t="str">
        <f t="shared" si="63"/>
        <v>Wed</v>
      </c>
      <c r="M688" t="str">
        <f t="shared" si="64"/>
        <v>5 PM</v>
      </c>
      <c r="N688" t="s">
        <v>24</v>
      </c>
      <c r="O688" s="3">
        <f t="shared" si="65"/>
        <v>393.30038159999998</v>
      </c>
      <c r="P688" s="3" t="str" cm="1">
        <f t="array" ref="P688">_xlfn.IFS(E688="Health and beauty", "36.67", E688 = "Electronic accessories", "19.66", E688 = "Home and lifestyle", "50.89", E688 = "Sports and travel", "38.87", E688 = "Food and beverages", "31.24", E688 = "Fashion accessories", "47.82")</f>
        <v>50.89</v>
      </c>
      <c r="Q688" s="3">
        <f t="shared" si="60"/>
        <v>407.55561840000001</v>
      </c>
    </row>
    <row r="689" spans="1:17" x14ac:dyDescent="0.3">
      <c r="A689" t="s">
        <v>718</v>
      </c>
      <c r="B689" t="s">
        <v>21</v>
      </c>
      <c r="C689" t="s">
        <v>16</v>
      </c>
      <c r="D689" t="s">
        <v>26</v>
      </c>
      <c r="E689" t="s">
        <v>31</v>
      </c>
      <c r="F689" s="3">
        <v>76.524000000000001</v>
      </c>
      <c r="G689">
        <v>2</v>
      </c>
      <c r="H689" s="3">
        <f t="shared" si="61"/>
        <v>153.048</v>
      </c>
      <c r="I689" s="1">
        <v>43537</v>
      </c>
      <c r="J689" s="8">
        <v>0.53541666666666665</v>
      </c>
      <c r="K689" s="10" t="str">
        <f t="shared" si="62"/>
        <v>Mar</v>
      </c>
      <c r="L689" s="2" t="str">
        <f t="shared" si="63"/>
        <v>Wed</v>
      </c>
      <c r="M689" t="str">
        <f t="shared" si="64"/>
        <v>12 PM</v>
      </c>
      <c r="N689" t="s">
        <v>24</v>
      </c>
      <c r="O689" s="3">
        <f t="shared" si="65"/>
        <v>93.558242400000012</v>
      </c>
      <c r="P689" s="3" t="str" cm="1">
        <f t="array" ref="P689">_xlfn.IFS(E689="Health and beauty", "36.67", E689 = "Electronic accessories", "19.66", E689 = "Home and lifestyle", "50.89", E689 = "Sports and travel", "38.87", E689 = "Food and beverages", "31.24", E689 = "Fashion accessories", "47.82")</f>
        <v>38.87</v>
      </c>
      <c r="Q689" s="3">
        <f t="shared" si="60"/>
        <v>59.489757599999997</v>
      </c>
    </row>
    <row r="690" spans="1:17" x14ac:dyDescent="0.3">
      <c r="A690" t="s">
        <v>719</v>
      </c>
      <c r="B690" t="s">
        <v>15</v>
      </c>
      <c r="C690" t="s">
        <v>22</v>
      </c>
      <c r="D690" t="s">
        <v>17</v>
      </c>
      <c r="E690" t="s">
        <v>38</v>
      </c>
      <c r="F690" s="3">
        <v>70.454999999999998</v>
      </c>
      <c r="G690">
        <v>5</v>
      </c>
      <c r="H690" s="3">
        <f t="shared" si="61"/>
        <v>352.27499999999998</v>
      </c>
      <c r="I690" s="1">
        <v>43511</v>
      </c>
      <c r="J690" s="8">
        <v>0.44166666666666665</v>
      </c>
      <c r="K690" s="10" t="str">
        <f t="shared" si="62"/>
        <v>Feb</v>
      </c>
      <c r="L690" s="2" t="str">
        <f t="shared" si="63"/>
        <v>Fri</v>
      </c>
      <c r="M690" t="str">
        <f t="shared" si="64"/>
        <v>10 AM</v>
      </c>
      <c r="N690" t="s">
        <v>24</v>
      </c>
      <c r="O690" s="3">
        <f t="shared" si="65"/>
        <v>242.22429</v>
      </c>
      <c r="P690" s="3" t="str" cm="1">
        <f t="array" ref="P690">_xlfn.IFS(E690="Health and beauty", "36.67", E690 = "Electronic accessories", "19.66", E690 = "Home and lifestyle", "50.89", E690 = "Sports and travel", "38.87", E690 = "Food and beverages", "31.24", E690 = "Fashion accessories", "47.82")</f>
        <v>31.24</v>
      </c>
      <c r="Q690" s="3">
        <f t="shared" si="60"/>
        <v>110.05071</v>
      </c>
    </row>
    <row r="691" spans="1:17" x14ac:dyDescent="0.3">
      <c r="A691" t="s">
        <v>720</v>
      </c>
      <c r="B691" t="s">
        <v>21</v>
      </c>
      <c r="C691" t="s">
        <v>16</v>
      </c>
      <c r="D691" t="s">
        <v>17</v>
      </c>
      <c r="E691" t="s">
        <v>31</v>
      </c>
      <c r="F691" s="3">
        <v>73.6995</v>
      </c>
      <c r="G691">
        <v>9</v>
      </c>
      <c r="H691" s="3">
        <f t="shared" si="61"/>
        <v>663.29549999999995</v>
      </c>
      <c r="I691" s="1">
        <v>43490</v>
      </c>
      <c r="J691" s="8">
        <v>0.56805555555555554</v>
      </c>
      <c r="K691" s="10" t="str">
        <f t="shared" si="62"/>
        <v>Jan</v>
      </c>
      <c r="L691" s="2" t="str">
        <f t="shared" si="63"/>
        <v>Fri</v>
      </c>
      <c r="M691" t="str">
        <f t="shared" si="64"/>
        <v>1 PM</v>
      </c>
      <c r="N691" t="s">
        <v>24</v>
      </c>
      <c r="O691" s="3">
        <f t="shared" si="65"/>
        <v>405.47253914999999</v>
      </c>
      <c r="P691" s="3" t="str" cm="1">
        <f t="array" ref="P691">_xlfn.IFS(E691="Health and beauty", "36.67", E691 = "Electronic accessories", "19.66", E691 = "Home and lifestyle", "50.89", E691 = "Sports and travel", "38.87", E691 = "Food and beverages", "31.24", E691 = "Fashion accessories", "47.82")</f>
        <v>38.87</v>
      </c>
      <c r="Q691" s="3">
        <f t="shared" si="60"/>
        <v>257.82296084999996</v>
      </c>
    </row>
    <row r="692" spans="1:17" x14ac:dyDescent="0.3">
      <c r="A692" t="s">
        <v>721</v>
      </c>
      <c r="B692" t="s">
        <v>21</v>
      </c>
      <c r="C692" t="s">
        <v>16</v>
      </c>
      <c r="D692" t="s">
        <v>26</v>
      </c>
      <c r="E692" t="s">
        <v>38</v>
      </c>
      <c r="F692" s="3">
        <v>57.791999999999994</v>
      </c>
      <c r="G692">
        <v>7</v>
      </c>
      <c r="H692" s="3">
        <f t="shared" si="61"/>
        <v>404.54399999999998</v>
      </c>
      <c r="I692" s="1">
        <v>43536</v>
      </c>
      <c r="J692" s="8">
        <v>0.81874999999999998</v>
      </c>
      <c r="K692" s="10" t="str">
        <f t="shared" si="62"/>
        <v>Mar</v>
      </c>
      <c r="L692" s="2" t="str">
        <f t="shared" si="63"/>
        <v>Tue</v>
      </c>
      <c r="M692" t="str">
        <f t="shared" si="64"/>
        <v>7 PM</v>
      </c>
      <c r="N692" t="s">
        <v>19</v>
      </c>
      <c r="O692" s="3">
        <f t="shared" si="65"/>
        <v>278.16445439999995</v>
      </c>
      <c r="P692" s="3" t="str" cm="1">
        <f t="array" ref="P692">_xlfn.IFS(E692="Health and beauty", "36.67", E692 = "Electronic accessories", "19.66", E692 = "Home and lifestyle", "50.89", E692 = "Sports and travel", "38.87", E692 = "Food and beverages", "31.24", E692 = "Fashion accessories", "47.82")</f>
        <v>31.24</v>
      </c>
      <c r="Q692" s="3">
        <f t="shared" si="60"/>
        <v>126.3795456</v>
      </c>
    </row>
    <row r="693" spans="1:17" x14ac:dyDescent="0.3">
      <c r="A693" t="s">
        <v>722</v>
      </c>
      <c r="B693" t="s">
        <v>15</v>
      </c>
      <c r="C693" t="s">
        <v>16</v>
      </c>
      <c r="D693" t="s">
        <v>26</v>
      </c>
      <c r="E693" t="s">
        <v>18</v>
      </c>
      <c r="F693" s="3">
        <v>51.061500000000002</v>
      </c>
      <c r="G693">
        <v>12</v>
      </c>
      <c r="H693" s="3">
        <f t="shared" si="61"/>
        <v>612.73800000000006</v>
      </c>
      <c r="I693" s="1">
        <v>43528</v>
      </c>
      <c r="J693" s="8">
        <v>0.53055555555555556</v>
      </c>
      <c r="K693" s="10" t="str">
        <f t="shared" si="62"/>
        <v>Mar</v>
      </c>
      <c r="L693" s="2" t="str">
        <f t="shared" si="63"/>
        <v>Mon</v>
      </c>
      <c r="M693" t="str">
        <f t="shared" si="64"/>
        <v>12 PM</v>
      </c>
      <c r="N693" t="s">
        <v>24</v>
      </c>
      <c r="O693" s="3">
        <f t="shared" si="65"/>
        <v>388.04697540000001</v>
      </c>
      <c r="P693" s="3" t="str" cm="1">
        <f t="array" ref="P693">_xlfn.IFS(E693="Health and beauty", "36.67", E693 = "Electronic accessories", "19.66", E693 = "Home and lifestyle", "50.89", E693 = "Sports and travel", "38.87", E693 = "Food and beverages", "31.24", E693 = "Fashion accessories", "47.82")</f>
        <v>36.67</v>
      </c>
      <c r="Q693" s="3">
        <f t="shared" si="60"/>
        <v>224.69102460000005</v>
      </c>
    </row>
    <row r="694" spans="1:17" x14ac:dyDescent="0.3">
      <c r="A694" t="s">
        <v>723</v>
      </c>
      <c r="B694" t="s">
        <v>21</v>
      </c>
      <c r="C694" t="s">
        <v>16</v>
      </c>
      <c r="D694" t="s">
        <v>17</v>
      </c>
      <c r="E694" t="s">
        <v>40</v>
      </c>
      <c r="F694" s="3">
        <v>77.048999999999992</v>
      </c>
      <c r="G694">
        <v>7</v>
      </c>
      <c r="H694" s="3">
        <f t="shared" si="61"/>
        <v>539.34299999999996</v>
      </c>
      <c r="I694" s="1">
        <v>43506</v>
      </c>
      <c r="J694" s="8">
        <v>0.5805555555555556</v>
      </c>
      <c r="K694" s="10" t="str">
        <f t="shared" si="62"/>
        <v>Feb</v>
      </c>
      <c r="L694" s="2" t="str">
        <f t="shared" si="63"/>
        <v>Sun</v>
      </c>
      <c r="M694" t="str">
        <f t="shared" si="64"/>
        <v>1 PM</v>
      </c>
      <c r="N694" t="s">
        <v>24</v>
      </c>
      <c r="O694" s="3">
        <f t="shared" si="65"/>
        <v>281.42917739999996</v>
      </c>
      <c r="P694" s="3" t="str" cm="1">
        <f t="array" ref="P694">_xlfn.IFS(E694="Health and beauty", "36.67", E694 = "Electronic accessories", "19.66", E694 = "Home and lifestyle", "50.89", E694 = "Sports and travel", "38.87", E694 = "Food and beverages", "31.24", E694 = "Fashion accessories", "47.82")</f>
        <v>47.82</v>
      </c>
      <c r="Q694" s="3">
        <f t="shared" si="60"/>
        <v>257.9138226</v>
      </c>
    </row>
    <row r="695" spans="1:17" x14ac:dyDescent="0.3">
      <c r="A695" t="s">
        <v>724</v>
      </c>
      <c r="B695" t="s">
        <v>21</v>
      </c>
      <c r="C695" t="s">
        <v>22</v>
      </c>
      <c r="D695" t="s">
        <v>17</v>
      </c>
      <c r="E695" t="s">
        <v>38</v>
      </c>
      <c r="F695" s="3">
        <v>55.23</v>
      </c>
      <c r="G695">
        <v>9</v>
      </c>
      <c r="H695" s="3">
        <f t="shared" si="61"/>
        <v>497.07</v>
      </c>
      <c r="I695" s="1">
        <v>43481</v>
      </c>
      <c r="J695" s="8">
        <v>0.61249999999999993</v>
      </c>
      <c r="K695" s="10" t="str">
        <f t="shared" si="62"/>
        <v>Jan</v>
      </c>
      <c r="L695" s="2" t="str">
        <f t="shared" si="63"/>
        <v>Wed</v>
      </c>
      <c r="M695" t="str">
        <f t="shared" si="64"/>
        <v>2 PM</v>
      </c>
      <c r="N695" t="s">
        <v>24</v>
      </c>
      <c r="O695" s="3">
        <f t="shared" si="65"/>
        <v>341.78533199999998</v>
      </c>
      <c r="P695" s="3" t="str" cm="1">
        <f t="array" ref="P695">_xlfn.IFS(E695="Health and beauty", "36.67", E695 = "Electronic accessories", "19.66", E695 = "Home and lifestyle", "50.89", E695 = "Sports and travel", "38.87", E695 = "Food and beverages", "31.24", E695 = "Fashion accessories", "47.82")</f>
        <v>31.24</v>
      </c>
      <c r="Q695" s="3">
        <f t="shared" si="60"/>
        <v>155.28466800000001</v>
      </c>
    </row>
    <row r="696" spans="1:17" x14ac:dyDescent="0.3">
      <c r="A696" t="s">
        <v>725</v>
      </c>
      <c r="B696" t="s">
        <v>15</v>
      </c>
      <c r="C696" t="s">
        <v>16</v>
      </c>
      <c r="D696" t="s">
        <v>17</v>
      </c>
      <c r="E696" t="s">
        <v>27</v>
      </c>
      <c r="F696" s="3">
        <v>91.738500000000002</v>
      </c>
      <c r="G696">
        <v>7</v>
      </c>
      <c r="H696" s="3">
        <f t="shared" si="61"/>
        <v>642.16949999999997</v>
      </c>
      <c r="I696" s="1">
        <v>43494</v>
      </c>
      <c r="J696" s="8">
        <v>0.82291666666666663</v>
      </c>
      <c r="K696" s="10" t="str">
        <f t="shared" si="62"/>
        <v>Jan</v>
      </c>
      <c r="L696" s="2" t="str">
        <f t="shared" si="63"/>
        <v>Tue</v>
      </c>
      <c r="M696" t="str">
        <f t="shared" si="64"/>
        <v>7 PM</v>
      </c>
      <c r="N696" t="s">
        <v>24</v>
      </c>
      <c r="O696" s="3">
        <f t="shared" si="65"/>
        <v>315.36944144999995</v>
      </c>
      <c r="P696" s="3" t="str" cm="1">
        <f t="array" ref="P696">_xlfn.IFS(E696="Health and beauty", "36.67", E696 = "Electronic accessories", "19.66", E696 = "Home and lifestyle", "50.89", E696 = "Sports and travel", "38.87", E696 = "Food and beverages", "31.24", E696 = "Fashion accessories", "47.82")</f>
        <v>50.89</v>
      </c>
      <c r="Q696" s="3">
        <f t="shared" si="60"/>
        <v>326.80005855000002</v>
      </c>
    </row>
    <row r="697" spans="1:17" x14ac:dyDescent="0.3">
      <c r="A697" t="s">
        <v>726</v>
      </c>
      <c r="B697" t="s">
        <v>15</v>
      </c>
      <c r="C697" t="s">
        <v>16</v>
      </c>
      <c r="D697" t="s">
        <v>17</v>
      </c>
      <c r="E697" t="s">
        <v>31</v>
      </c>
      <c r="F697" s="3">
        <v>28.391999999999999</v>
      </c>
      <c r="G697">
        <v>6</v>
      </c>
      <c r="H697" s="3">
        <f t="shared" si="61"/>
        <v>170.352</v>
      </c>
      <c r="I697" s="1">
        <v>43466</v>
      </c>
      <c r="J697" s="8">
        <v>0.85138888888888886</v>
      </c>
      <c r="K697" s="10" t="str">
        <f t="shared" si="62"/>
        <v>Jan</v>
      </c>
      <c r="L697" s="2" t="str">
        <f t="shared" si="63"/>
        <v>Tue</v>
      </c>
      <c r="M697" t="str">
        <f t="shared" si="64"/>
        <v>8 PM</v>
      </c>
      <c r="N697" t="s">
        <v>19</v>
      </c>
      <c r="O697" s="3">
        <f t="shared" si="65"/>
        <v>104.13617760000001</v>
      </c>
      <c r="P697" s="3" t="str" cm="1">
        <f t="array" ref="P697">_xlfn.IFS(E697="Health and beauty", "36.67", E697 = "Electronic accessories", "19.66", E697 = "Home and lifestyle", "50.89", E697 = "Sports and travel", "38.87", E697 = "Food and beverages", "31.24", E697 = "Fashion accessories", "47.82")</f>
        <v>38.87</v>
      </c>
      <c r="Q697" s="3">
        <f t="shared" si="60"/>
        <v>66.215822399999993</v>
      </c>
    </row>
    <row r="698" spans="1:17" x14ac:dyDescent="0.3">
      <c r="A698" t="s">
        <v>727</v>
      </c>
      <c r="B698" t="s">
        <v>37</v>
      </c>
      <c r="C698" t="s">
        <v>22</v>
      </c>
      <c r="D698" t="s">
        <v>26</v>
      </c>
      <c r="E698" t="s">
        <v>27</v>
      </c>
      <c r="F698" s="3">
        <v>65.299499999999995</v>
      </c>
      <c r="G698">
        <v>4</v>
      </c>
      <c r="H698" s="3">
        <f t="shared" si="61"/>
        <v>261.19799999999998</v>
      </c>
      <c r="I698" s="1">
        <v>43471</v>
      </c>
      <c r="J698" s="8">
        <v>0.82361111111111107</v>
      </c>
      <c r="K698" s="10" t="str">
        <f t="shared" si="62"/>
        <v>Jan</v>
      </c>
      <c r="L698" s="2" t="str">
        <f t="shared" si="63"/>
        <v>Sun</v>
      </c>
      <c r="M698" t="str">
        <f t="shared" si="64"/>
        <v>7 PM</v>
      </c>
      <c r="N698" t="s">
        <v>19</v>
      </c>
      <c r="O698" s="3">
        <f t="shared" si="65"/>
        <v>128.27433779999998</v>
      </c>
      <c r="P698" s="3" t="str" cm="1">
        <f t="array" ref="P698">_xlfn.IFS(E698="Health and beauty", "36.67", E698 = "Electronic accessories", "19.66", E698 = "Home and lifestyle", "50.89", E698 = "Sports and travel", "38.87", E698 = "Food and beverages", "31.24", E698 = "Fashion accessories", "47.82")</f>
        <v>50.89</v>
      </c>
      <c r="Q698" s="3">
        <f t="shared" si="60"/>
        <v>132.9236622</v>
      </c>
    </row>
    <row r="699" spans="1:17" x14ac:dyDescent="0.3">
      <c r="A699" t="s">
        <v>728</v>
      </c>
      <c r="B699" t="s">
        <v>15</v>
      </c>
      <c r="C699" t="s">
        <v>16</v>
      </c>
      <c r="D699" t="s">
        <v>26</v>
      </c>
      <c r="E699" t="s">
        <v>23</v>
      </c>
      <c r="F699" s="3">
        <v>73.058999999999997</v>
      </c>
      <c r="G699">
        <v>11</v>
      </c>
      <c r="H699" s="3">
        <f t="shared" si="61"/>
        <v>803.649</v>
      </c>
      <c r="I699" s="1">
        <v>43515</v>
      </c>
      <c r="J699" s="8">
        <v>0.81805555555555554</v>
      </c>
      <c r="K699" s="10" t="str">
        <f t="shared" si="62"/>
        <v>Feb</v>
      </c>
      <c r="L699" s="2" t="str">
        <f t="shared" si="63"/>
        <v>Tue</v>
      </c>
      <c r="M699" t="str">
        <f t="shared" si="64"/>
        <v>7 PM</v>
      </c>
      <c r="N699" t="s">
        <v>28</v>
      </c>
      <c r="O699" s="3">
        <f t="shared" si="65"/>
        <v>645.65160660000004</v>
      </c>
      <c r="P699" s="3" t="str" cm="1">
        <f t="array" ref="P699">_xlfn.IFS(E699="Health and beauty", "36.67", E699 = "Electronic accessories", "19.66", E699 = "Home and lifestyle", "50.89", E699 = "Sports and travel", "38.87", E699 = "Food and beverages", "31.24", E699 = "Fashion accessories", "47.82")</f>
        <v>19.66</v>
      </c>
      <c r="Q699" s="3">
        <f t="shared" si="60"/>
        <v>157.99739339999999</v>
      </c>
    </row>
    <row r="700" spans="1:17" x14ac:dyDescent="0.3">
      <c r="A700" t="s">
        <v>729</v>
      </c>
      <c r="B700" t="s">
        <v>21</v>
      </c>
      <c r="C700" t="s">
        <v>22</v>
      </c>
      <c r="D700" t="s">
        <v>26</v>
      </c>
      <c r="E700" t="s">
        <v>27</v>
      </c>
      <c r="F700" s="3">
        <v>102.375</v>
      </c>
      <c r="G700">
        <v>10</v>
      </c>
      <c r="H700" s="3">
        <f t="shared" si="61"/>
        <v>1023.75</v>
      </c>
      <c r="I700" s="1">
        <v>43477</v>
      </c>
      <c r="J700" s="8">
        <v>0.6791666666666667</v>
      </c>
      <c r="K700" s="10" t="str">
        <f t="shared" si="62"/>
        <v>Jan</v>
      </c>
      <c r="L700" s="2" t="str">
        <f t="shared" si="63"/>
        <v>Sat</v>
      </c>
      <c r="M700" t="str">
        <f t="shared" si="64"/>
        <v>4 PM</v>
      </c>
      <c r="N700" t="s">
        <v>19</v>
      </c>
      <c r="O700" s="3">
        <f t="shared" si="65"/>
        <v>502.76362499999993</v>
      </c>
      <c r="P700" s="3" t="str" cm="1">
        <f t="array" ref="P700">_xlfn.IFS(E700="Health and beauty", "36.67", E700 = "Electronic accessories", "19.66", E700 = "Home and lifestyle", "50.89", E700 = "Sports and travel", "38.87", E700 = "Food and beverages", "31.24", E700 = "Fashion accessories", "47.82")</f>
        <v>50.89</v>
      </c>
      <c r="Q700" s="3">
        <f t="shared" si="60"/>
        <v>520.98637500000007</v>
      </c>
    </row>
    <row r="701" spans="1:17" x14ac:dyDescent="0.3">
      <c r="A701" t="s">
        <v>730</v>
      </c>
      <c r="B701" t="s">
        <v>21</v>
      </c>
      <c r="C701" t="s">
        <v>22</v>
      </c>
      <c r="D701" t="s">
        <v>17</v>
      </c>
      <c r="E701" t="s">
        <v>40</v>
      </c>
      <c r="F701" s="3">
        <v>63.430500000000002</v>
      </c>
      <c r="G701">
        <v>8</v>
      </c>
      <c r="H701" s="3">
        <f t="shared" si="61"/>
        <v>507.44400000000002</v>
      </c>
      <c r="I701" s="1">
        <v>43503</v>
      </c>
      <c r="J701" s="8">
        <v>0.51597222222222217</v>
      </c>
      <c r="K701" s="10" t="str">
        <f t="shared" si="62"/>
        <v>Feb</v>
      </c>
      <c r="L701" s="2" t="str">
        <f t="shared" si="63"/>
        <v>Thu</v>
      </c>
      <c r="M701" t="str">
        <f t="shared" si="64"/>
        <v>12 PM</v>
      </c>
      <c r="N701" t="s">
        <v>19</v>
      </c>
      <c r="O701" s="3">
        <f t="shared" si="65"/>
        <v>264.78427920000001</v>
      </c>
      <c r="P701" s="3" t="str" cm="1">
        <f t="array" ref="P701">_xlfn.IFS(E701="Health and beauty", "36.67", E701 = "Electronic accessories", "19.66", E701 = "Home and lifestyle", "50.89", E701 = "Sports and travel", "38.87", E701 = "Food and beverages", "31.24", E701 = "Fashion accessories", "47.82")</f>
        <v>47.82</v>
      </c>
      <c r="Q701" s="3">
        <f t="shared" si="60"/>
        <v>242.6597208</v>
      </c>
    </row>
    <row r="702" spans="1:17" x14ac:dyDescent="0.3">
      <c r="A702" t="s">
        <v>731</v>
      </c>
      <c r="B702" t="s">
        <v>37</v>
      </c>
      <c r="C702" t="s">
        <v>22</v>
      </c>
      <c r="D702" t="s">
        <v>26</v>
      </c>
      <c r="E702" t="s">
        <v>38</v>
      </c>
      <c r="F702" s="3">
        <v>33.936</v>
      </c>
      <c r="G702">
        <v>3</v>
      </c>
      <c r="H702" s="3">
        <f t="shared" si="61"/>
        <v>101.80799999999999</v>
      </c>
      <c r="I702" s="1">
        <v>43551</v>
      </c>
      <c r="J702" s="8">
        <v>0.7993055555555556</v>
      </c>
      <c r="K702" s="10" t="str">
        <f t="shared" si="62"/>
        <v>Mar</v>
      </c>
      <c r="L702" s="2" t="str">
        <f t="shared" si="63"/>
        <v>Wed</v>
      </c>
      <c r="M702" t="str">
        <f t="shared" si="64"/>
        <v>7 PM</v>
      </c>
      <c r="N702" t="s">
        <v>28</v>
      </c>
      <c r="O702" s="3">
        <f t="shared" si="65"/>
        <v>70.003180799999996</v>
      </c>
      <c r="P702" s="3" t="str" cm="1">
        <f t="array" ref="P702">_xlfn.IFS(E702="Health and beauty", "36.67", E702 = "Electronic accessories", "19.66", E702 = "Home and lifestyle", "50.89", E702 = "Sports and travel", "38.87", E702 = "Food and beverages", "31.24", E702 = "Fashion accessories", "47.82")</f>
        <v>31.24</v>
      </c>
      <c r="Q702" s="3">
        <f t="shared" si="60"/>
        <v>31.804819199999997</v>
      </c>
    </row>
    <row r="703" spans="1:17" x14ac:dyDescent="0.3">
      <c r="A703" t="s">
        <v>732</v>
      </c>
      <c r="B703" t="s">
        <v>37</v>
      </c>
      <c r="C703" t="s">
        <v>16</v>
      </c>
      <c r="D703" t="s">
        <v>17</v>
      </c>
      <c r="E703" t="s">
        <v>40</v>
      </c>
      <c r="F703" s="3">
        <v>20.758500000000002</v>
      </c>
      <c r="G703">
        <v>10</v>
      </c>
      <c r="H703" s="3">
        <f t="shared" si="61"/>
        <v>207.58500000000001</v>
      </c>
      <c r="I703" s="1">
        <v>43523</v>
      </c>
      <c r="J703" s="8">
        <v>0.7895833333333333</v>
      </c>
      <c r="K703" s="10" t="str">
        <f t="shared" si="62"/>
        <v>Feb</v>
      </c>
      <c r="L703" s="2" t="str">
        <f t="shared" si="63"/>
        <v>Wed</v>
      </c>
      <c r="M703" t="str">
        <f t="shared" si="64"/>
        <v>6 PM</v>
      </c>
      <c r="N703" t="s">
        <v>28</v>
      </c>
      <c r="O703" s="3">
        <f t="shared" si="65"/>
        <v>108.317853</v>
      </c>
      <c r="P703" s="3" t="str" cm="1">
        <f t="array" ref="P703">_xlfn.IFS(E703="Health and beauty", "36.67", E703 = "Electronic accessories", "19.66", E703 = "Home and lifestyle", "50.89", E703 = "Sports and travel", "38.87", E703 = "Food and beverages", "31.24", E703 = "Fashion accessories", "47.82")</f>
        <v>47.82</v>
      </c>
      <c r="Q703" s="3">
        <f t="shared" si="60"/>
        <v>99.267147000000008</v>
      </c>
    </row>
    <row r="704" spans="1:17" x14ac:dyDescent="0.3">
      <c r="A704" t="s">
        <v>733</v>
      </c>
      <c r="B704" t="s">
        <v>37</v>
      </c>
      <c r="C704" t="s">
        <v>16</v>
      </c>
      <c r="D704" t="s">
        <v>26</v>
      </c>
      <c r="E704" t="s">
        <v>18</v>
      </c>
      <c r="F704" s="3">
        <v>84.493499999999997</v>
      </c>
      <c r="G704">
        <v>9</v>
      </c>
      <c r="H704" s="3">
        <f t="shared" si="61"/>
        <v>760.44150000000002</v>
      </c>
      <c r="I704" s="1">
        <v>43471</v>
      </c>
      <c r="J704" s="8">
        <v>0.47083333333333338</v>
      </c>
      <c r="K704" s="10" t="str">
        <f t="shared" si="62"/>
        <v>Jan</v>
      </c>
      <c r="L704" s="2" t="str">
        <f t="shared" si="63"/>
        <v>Sun</v>
      </c>
      <c r="M704" t="str">
        <f t="shared" si="64"/>
        <v>11 AM</v>
      </c>
      <c r="N704" t="s">
        <v>24</v>
      </c>
      <c r="O704" s="3">
        <f t="shared" si="65"/>
        <v>481.58760194999996</v>
      </c>
      <c r="P704" s="3" t="str" cm="1">
        <f t="array" ref="P704">_xlfn.IFS(E704="Health and beauty", "36.67", E704 = "Electronic accessories", "19.66", E704 = "Home and lifestyle", "50.89", E704 = "Sports and travel", "38.87", E704 = "Food and beverages", "31.24", E704 = "Fashion accessories", "47.82")</f>
        <v>36.67</v>
      </c>
      <c r="Q704" s="3">
        <f t="shared" si="60"/>
        <v>278.85389805000005</v>
      </c>
    </row>
    <row r="705" spans="1:17" x14ac:dyDescent="0.3">
      <c r="A705" t="s">
        <v>734</v>
      </c>
      <c r="B705" t="s">
        <v>37</v>
      </c>
      <c r="C705" t="s">
        <v>16</v>
      </c>
      <c r="D705" t="s">
        <v>17</v>
      </c>
      <c r="E705" t="s">
        <v>27</v>
      </c>
      <c r="F705" s="3">
        <v>92.8095</v>
      </c>
      <c r="G705">
        <v>9</v>
      </c>
      <c r="H705" s="3">
        <f t="shared" si="61"/>
        <v>835.28549999999996</v>
      </c>
      <c r="I705" s="1">
        <v>43526</v>
      </c>
      <c r="J705" s="8">
        <v>0.52777777777777779</v>
      </c>
      <c r="K705" s="10" t="str">
        <f t="shared" si="62"/>
        <v>Mar</v>
      </c>
      <c r="L705" s="2" t="str">
        <f t="shared" si="63"/>
        <v>Sat</v>
      </c>
      <c r="M705" t="str">
        <f t="shared" si="64"/>
        <v>12 PM</v>
      </c>
      <c r="N705" t="s">
        <v>24</v>
      </c>
      <c r="O705" s="3">
        <f t="shared" si="65"/>
        <v>410.20870904999998</v>
      </c>
      <c r="P705" s="3" t="str" cm="1">
        <f t="array" ref="P705">_xlfn.IFS(E705="Health and beauty", "36.67", E705 = "Electronic accessories", "19.66", E705 = "Home and lifestyle", "50.89", E705 = "Sports and travel", "38.87", E705 = "Food and beverages", "31.24", E705 = "Fashion accessories", "47.82")</f>
        <v>50.89</v>
      </c>
      <c r="Q705" s="3">
        <f t="shared" ref="Q705:Q768" si="66">H705*(P705/100)</f>
        <v>425.07679094999997</v>
      </c>
    </row>
    <row r="706" spans="1:17" x14ac:dyDescent="0.3">
      <c r="A706" t="s">
        <v>735</v>
      </c>
      <c r="B706" t="s">
        <v>37</v>
      </c>
      <c r="C706" t="s">
        <v>22</v>
      </c>
      <c r="D706" t="s">
        <v>26</v>
      </c>
      <c r="E706" t="s">
        <v>18</v>
      </c>
      <c r="F706" s="3">
        <v>75.358500000000006</v>
      </c>
      <c r="G706">
        <v>7</v>
      </c>
      <c r="H706" s="3">
        <f t="shared" ref="H706:H769" si="67">F706*G706</f>
        <v>527.5095</v>
      </c>
      <c r="I706" s="1">
        <v>43553</v>
      </c>
      <c r="J706" s="8">
        <v>0.58750000000000002</v>
      </c>
      <c r="K706" s="10" t="str">
        <f t="shared" ref="K706:K769" si="68">TEXT(I706, "mmm")</f>
        <v>Mar</v>
      </c>
      <c r="L706" s="2" t="str">
        <f t="shared" ref="L706:L769" si="69">TEXT(I706,"ddd")</f>
        <v>Fri</v>
      </c>
      <c r="M706" t="str">
        <f t="shared" ref="M706:M769" si="70">TEXT(J706, "h AM/PM")</f>
        <v>2 PM</v>
      </c>
      <c r="N706" t="s">
        <v>24</v>
      </c>
      <c r="O706" s="3">
        <f t="shared" ref="O706:O769" si="71">H706-Q706</f>
        <v>334.07176634999996</v>
      </c>
      <c r="P706" s="3" t="str" cm="1">
        <f t="array" ref="P706">_xlfn.IFS(E706="Health and beauty", "36.67", E706 = "Electronic accessories", "19.66", E706 = "Home and lifestyle", "50.89", E706 = "Sports and travel", "38.87", E706 = "Food and beverages", "31.24", E706 = "Fashion accessories", "47.82")</f>
        <v>36.67</v>
      </c>
      <c r="Q706" s="3">
        <f t="shared" si="66"/>
        <v>193.43773365000001</v>
      </c>
    </row>
    <row r="707" spans="1:17" x14ac:dyDescent="0.3">
      <c r="A707" t="s">
        <v>736</v>
      </c>
      <c r="B707" t="s">
        <v>37</v>
      </c>
      <c r="C707" t="s">
        <v>22</v>
      </c>
      <c r="D707" t="s">
        <v>17</v>
      </c>
      <c r="E707" t="s">
        <v>23</v>
      </c>
      <c r="F707" s="3">
        <v>45.15</v>
      </c>
      <c r="G707">
        <v>4</v>
      </c>
      <c r="H707" s="3">
        <f t="shared" si="67"/>
        <v>180.6</v>
      </c>
      <c r="I707" s="1">
        <v>43496</v>
      </c>
      <c r="J707" s="8">
        <v>0.8666666666666667</v>
      </c>
      <c r="K707" s="10" t="str">
        <f t="shared" si="68"/>
        <v>Jan</v>
      </c>
      <c r="L707" s="2" t="str">
        <f t="shared" si="69"/>
        <v>Thu</v>
      </c>
      <c r="M707" t="str">
        <f t="shared" si="70"/>
        <v>8 PM</v>
      </c>
      <c r="N707" t="s">
        <v>19</v>
      </c>
      <c r="O707" s="3">
        <f t="shared" si="71"/>
        <v>145.09404000000001</v>
      </c>
      <c r="P707" s="3" t="str" cm="1">
        <f t="array" ref="P707">_xlfn.IFS(E707="Health and beauty", "36.67", E707 = "Electronic accessories", "19.66", E707 = "Home and lifestyle", "50.89", E707 = "Sports and travel", "38.87", E707 = "Food and beverages", "31.24", E707 = "Fashion accessories", "47.82")</f>
        <v>19.66</v>
      </c>
      <c r="Q707" s="3">
        <f t="shared" si="66"/>
        <v>35.505960000000002</v>
      </c>
    </row>
    <row r="708" spans="1:17" x14ac:dyDescent="0.3">
      <c r="A708" t="s">
        <v>737</v>
      </c>
      <c r="B708" t="s">
        <v>21</v>
      </c>
      <c r="C708" t="s">
        <v>16</v>
      </c>
      <c r="D708" t="s">
        <v>26</v>
      </c>
      <c r="E708" t="s">
        <v>38</v>
      </c>
      <c r="F708" s="3">
        <v>72.429000000000002</v>
      </c>
      <c r="G708">
        <v>1</v>
      </c>
      <c r="H708" s="3">
        <f t="shared" si="67"/>
        <v>72.429000000000002</v>
      </c>
      <c r="I708" s="1">
        <v>43486</v>
      </c>
      <c r="J708" s="8">
        <v>0.84236111111111101</v>
      </c>
      <c r="K708" s="10" t="str">
        <f t="shared" si="68"/>
        <v>Jan</v>
      </c>
      <c r="L708" s="2" t="str">
        <f t="shared" si="69"/>
        <v>Mon</v>
      </c>
      <c r="M708" t="str">
        <f t="shared" si="70"/>
        <v>8 PM</v>
      </c>
      <c r="N708" t="s">
        <v>24</v>
      </c>
      <c r="O708" s="3">
        <f t="shared" si="71"/>
        <v>49.802180399999997</v>
      </c>
      <c r="P708" s="3" t="str" cm="1">
        <f t="array" ref="P708">_xlfn.IFS(E708="Health and beauty", "36.67", E708 = "Electronic accessories", "19.66", E708 = "Home and lifestyle", "50.89", E708 = "Sports and travel", "38.87", E708 = "Food and beverages", "31.24", E708 = "Fashion accessories", "47.82")</f>
        <v>31.24</v>
      </c>
      <c r="Q708" s="3">
        <f t="shared" si="66"/>
        <v>22.626819600000001</v>
      </c>
    </row>
    <row r="709" spans="1:17" x14ac:dyDescent="0.3">
      <c r="A709" t="s">
        <v>738</v>
      </c>
      <c r="B709" t="s">
        <v>21</v>
      </c>
      <c r="C709" t="s">
        <v>22</v>
      </c>
      <c r="D709" t="s">
        <v>26</v>
      </c>
      <c r="E709" t="s">
        <v>40</v>
      </c>
      <c r="F709" s="3">
        <v>16.401</v>
      </c>
      <c r="G709">
        <v>8</v>
      </c>
      <c r="H709" s="3">
        <f t="shared" si="67"/>
        <v>131.208</v>
      </c>
      <c r="I709" s="1">
        <v>43485</v>
      </c>
      <c r="J709" s="8">
        <v>0.85902777777777783</v>
      </c>
      <c r="K709" s="10" t="str">
        <f t="shared" si="68"/>
        <v>Jan</v>
      </c>
      <c r="L709" s="2" t="str">
        <f t="shared" si="69"/>
        <v>Sun</v>
      </c>
      <c r="M709" t="str">
        <f t="shared" si="70"/>
        <v>8 PM</v>
      </c>
      <c r="N709" t="s">
        <v>19</v>
      </c>
      <c r="O709" s="3">
        <f t="shared" si="71"/>
        <v>68.464334399999998</v>
      </c>
      <c r="P709" s="3" t="str" cm="1">
        <f t="array" ref="P709">_xlfn.IFS(E709="Health and beauty", "36.67", E709 = "Electronic accessories", "19.66", E709 = "Home and lifestyle", "50.89", E709 = "Sports and travel", "38.87", E709 = "Food and beverages", "31.24", E709 = "Fashion accessories", "47.82")</f>
        <v>47.82</v>
      </c>
      <c r="Q709" s="3">
        <f t="shared" si="66"/>
        <v>62.7436656</v>
      </c>
    </row>
    <row r="710" spans="1:17" x14ac:dyDescent="0.3">
      <c r="A710" t="s">
        <v>739</v>
      </c>
      <c r="B710" t="s">
        <v>15</v>
      </c>
      <c r="C710" t="s">
        <v>22</v>
      </c>
      <c r="D710" t="s">
        <v>26</v>
      </c>
      <c r="E710" t="s">
        <v>31</v>
      </c>
      <c r="F710" s="3">
        <v>26.984999999999999</v>
      </c>
      <c r="G710">
        <v>5</v>
      </c>
      <c r="H710" s="3">
        <f t="shared" si="67"/>
        <v>134.92500000000001</v>
      </c>
      <c r="I710" s="1">
        <v>43482</v>
      </c>
      <c r="J710" s="8">
        <v>0.74930555555555556</v>
      </c>
      <c r="K710" s="10" t="str">
        <f t="shared" si="68"/>
        <v>Jan</v>
      </c>
      <c r="L710" s="2" t="str">
        <f t="shared" si="69"/>
        <v>Thu</v>
      </c>
      <c r="M710" t="str">
        <f t="shared" si="70"/>
        <v>5 PM</v>
      </c>
      <c r="N710" t="s">
        <v>19</v>
      </c>
      <c r="O710" s="3">
        <f t="shared" si="71"/>
        <v>82.479652500000014</v>
      </c>
      <c r="P710" s="3" t="str" cm="1">
        <f t="array" ref="P710">_xlfn.IFS(E710="Health and beauty", "36.67", E710 = "Electronic accessories", "19.66", E710 = "Home and lifestyle", "50.89", E710 = "Sports and travel", "38.87", E710 = "Food and beverages", "31.24", E710 = "Fashion accessories", "47.82")</f>
        <v>38.87</v>
      </c>
      <c r="Q710" s="3">
        <f t="shared" si="66"/>
        <v>52.445347500000004</v>
      </c>
    </row>
    <row r="711" spans="1:17" x14ac:dyDescent="0.3">
      <c r="A711" t="s">
        <v>783</v>
      </c>
      <c r="B711" t="s">
        <v>37</v>
      </c>
      <c r="C711" t="s">
        <v>22</v>
      </c>
      <c r="D711" t="s">
        <v>26</v>
      </c>
      <c r="E711" t="s">
        <v>27</v>
      </c>
      <c r="F711" s="3">
        <v>76.944000000000003</v>
      </c>
      <c r="G711">
        <v>6</v>
      </c>
      <c r="H711" s="3">
        <f t="shared" si="67"/>
        <v>461.66399999999999</v>
      </c>
      <c r="I711" s="1">
        <v>43489</v>
      </c>
      <c r="J711" s="8">
        <v>0.62847222222222221</v>
      </c>
      <c r="K711" s="10" t="str">
        <f t="shared" si="68"/>
        <v>Jan</v>
      </c>
      <c r="L711" s="2" t="str">
        <f t="shared" si="69"/>
        <v>Thu</v>
      </c>
      <c r="M711" t="str">
        <f t="shared" si="70"/>
        <v>3 PM</v>
      </c>
      <c r="N711" t="s">
        <v>19</v>
      </c>
      <c r="O711" s="3">
        <f t="shared" si="71"/>
        <v>226.72319039999999</v>
      </c>
      <c r="P711" s="3" t="str" cm="1">
        <f t="array" ref="P711">_xlfn.IFS(E711="Health and beauty", "36.67", E711 = "Electronic accessories", "19.66", E711 = "Home and lifestyle", "50.89", E711 = "Sports and travel", "38.87", E711 = "Food and beverages", "31.24", E711 = "Fashion accessories", "47.82")</f>
        <v>50.89</v>
      </c>
      <c r="Q711" s="3">
        <f t="shared" si="66"/>
        <v>234.94080959999999</v>
      </c>
    </row>
    <row r="712" spans="1:17" x14ac:dyDescent="0.3">
      <c r="A712" t="s">
        <v>786</v>
      </c>
      <c r="B712" t="s">
        <v>37</v>
      </c>
      <c r="C712" t="s">
        <v>16</v>
      </c>
      <c r="D712" t="s">
        <v>17</v>
      </c>
      <c r="E712" t="s">
        <v>23</v>
      </c>
      <c r="F712" s="3">
        <v>37.527000000000001</v>
      </c>
      <c r="G712">
        <v>4</v>
      </c>
      <c r="H712" s="3">
        <f t="shared" si="67"/>
        <v>150.108</v>
      </c>
      <c r="I712" s="1">
        <v>43513</v>
      </c>
      <c r="J712" s="8">
        <v>0.64444444444444449</v>
      </c>
      <c r="K712" s="10" t="str">
        <f t="shared" si="68"/>
        <v>Feb</v>
      </c>
      <c r="L712" s="2" t="str">
        <f t="shared" si="69"/>
        <v>Sun</v>
      </c>
      <c r="M712" t="str">
        <f t="shared" si="70"/>
        <v>3 PM</v>
      </c>
      <c r="N712" t="s">
        <v>19</v>
      </c>
      <c r="O712" s="3">
        <f t="shared" si="71"/>
        <v>120.5967672</v>
      </c>
      <c r="P712" s="3" t="str" cm="1">
        <f t="array" ref="P712">_xlfn.IFS(E712="Health and beauty", "36.67", E712 = "Electronic accessories", "19.66", E712 = "Home and lifestyle", "50.89", E712 = "Sports and travel", "38.87", E712 = "Food and beverages", "31.24", E712 = "Fashion accessories", "47.82")</f>
        <v>19.66</v>
      </c>
      <c r="Q712" s="3">
        <f t="shared" si="66"/>
        <v>29.511232800000002</v>
      </c>
    </row>
    <row r="713" spans="1:17" x14ac:dyDescent="0.3">
      <c r="A713" t="s">
        <v>790</v>
      </c>
      <c r="B713" t="s">
        <v>37</v>
      </c>
      <c r="C713" t="s">
        <v>16</v>
      </c>
      <c r="D713" t="s">
        <v>17</v>
      </c>
      <c r="E713" t="s">
        <v>38</v>
      </c>
      <c r="F713" s="3">
        <v>81.06</v>
      </c>
      <c r="G713">
        <v>9</v>
      </c>
      <c r="H713" s="3">
        <f t="shared" si="67"/>
        <v>729.54</v>
      </c>
      <c r="I713" s="1">
        <v>43507</v>
      </c>
      <c r="J713" s="8">
        <v>0.44305555555555554</v>
      </c>
      <c r="K713" s="10" t="str">
        <f t="shared" si="68"/>
        <v>Feb</v>
      </c>
      <c r="L713" s="2" t="str">
        <f t="shared" si="69"/>
        <v>Mon</v>
      </c>
      <c r="M713" t="str">
        <f t="shared" si="70"/>
        <v>10 AM</v>
      </c>
      <c r="N713" t="s">
        <v>28</v>
      </c>
      <c r="O713" s="3">
        <f t="shared" si="71"/>
        <v>501.63170399999996</v>
      </c>
      <c r="P713" s="3" t="str" cm="1">
        <f t="array" ref="P713">_xlfn.IFS(E713="Health and beauty", "36.67", E713 = "Electronic accessories", "19.66", E713 = "Home and lifestyle", "50.89", E713 = "Sports and travel", "38.87", E713 = "Food and beverages", "31.24", E713 = "Fashion accessories", "47.82")</f>
        <v>31.24</v>
      </c>
      <c r="Q713" s="3">
        <f t="shared" si="66"/>
        <v>227.90829600000001</v>
      </c>
    </row>
    <row r="714" spans="1:17" x14ac:dyDescent="0.3">
      <c r="A714" t="s">
        <v>791</v>
      </c>
      <c r="B714" t="s">
        <v>37</v>
      </c>
      <c r="C714" t="s">
        <v>22</v>
      </c>
      <c r="D714" t="s">
        <v>26</v>
      </c>
      <c r="E714" t="s">
        <v>23</v>
      </c>
      <c r="F714" s="3">
        <v>75.736500000000007</v>
      </c>
      <c r="G714">
        <v>9</v>
      </c>
      <c r="H714" s="3">
        <f t="shared" si="67"/>
        <v>681.62850000000003</v>
      </c>
      <c r="I714" s="1">
        <v>43496</v>
      </c>
      <c r="J714" s="8">
        <v>0.6333333333333333</v>
      </c>
      <c r="K714" s="10" t="str">
        <f t="shared" si="68"/>
        <v>Jan</v>
      </c>
      <c r="L714" s="2" t="str">
        <f t="shared" si="69"/>
        <v>Thu</v>
      </c>
      <c r="M714" t="str">
        <f t="shared" si="70"/>
        <v>3 PM</v>
      </c>
      <c r="N714" t="s">
        <v>28</v>
      </c>
      <c r="O714" s="3">
        <f t="shared" si="71"/>
        <v>547.62033689999998</v>
      </c>
      <c r="P714" s="3" t="str" cm="1">
        <f t="array" ref="P714">_xlfn.IFS(E714="Health and beauty", "36.67", E714 = "Electronic accessories", "19.66", E714 = "Home and lifestyle", "50.89", E714 = "Sports and travel", "38.87", E714 = "Food and beverages", "31.24", E714 = "Fashion accessories", "47.82")</f>
        <v>19.66</v>
      </c>
      <c r="Q714" s="3">
        <f t="shared" si="66"/>
        <v>134.00816309999999</v>
      </c>
    </row>
    <row r="715" spans="1:17" x14ac:dyDescent="0.3">
      <c r="A715" t="s">
        <v>795</v>
      </c>
      <c r="B715" t="s">
        <v>37</v>
      </c>
      <c r="C715" t="s">
        <v>22</v>
      </c>
      <c r="D715" t="s">
        <v>17</v>
      </c>
      <c r="E715" t="s">
        <v>27</v>
      </c>
      <c r="F715" s="3">
        <v>100.233</v>
      </c>
      <c r="G715">
        <v>8</v>
      </c>
      <c r="H715" s="3">
        <f t="shared" si="67"/>
        <v>801.86400000000003</v>
      </c>
      <c r="I715" s="1">
        <v>43529</v>
      </c>
      <c r="J715" s="8">
        <v>0.81944444444444453</v>
      </c>
      <c r="K715" s="10" t="str">
        <f t="shared" si="68"/>
        <v>Mar</v>
      </c>
      <c r="L715" s="2" t="str">
        <f t="shared" si="69"/>
        <v>Tue</v>
      </c>
      <c r="M715" t="str">
        <f t="shared" si="70"/>
        <v>7 PM</v>
      </c>
      <c r="N715" t="s">
        <v>19</v>
      </c>
      <c r="O715" s="3">
        <f t="shared" si="71"/>
        <v>393.79541039999998</v>
      </c>
      <c r="P715" s="3" t="str" cm="1">
        <f t="array" ref="P715">_xlfn.IFS(E715="Health and beauty", "36.67", E715 = "Electronic accessories", "19.66", E715 = "Home and lifestyle", "50.89", E715 = "Sports and travel", "38.87", E715 = "Food and beverages", "31.24", E715 = "Fashion accessories", "47.82")</f>
        <v>50.89</v>
      </c>
      <c r="Q715" s="3">
        <f t="shared" si="66"/>
        <v>408.06858960000005</v>
      </c>
    </row>
    <row r="716" spans="1:17" x14ac:dyDescent="0.3">
      <c r="A716" t="s">
        <v>797</v>
      </c>
      <c r="B716" t="s">
        <v>37</v>
      </c>
      <c r="C716" t="s">
        <v>22</v>
      </c>
      <c r="D716" t="s">
        <v>26</v>
      </c>
      <c r="E716" t="s">
        <v>31</v>
      </c>
      <c r="F716" s="3">
        <v>14.374499999999999</v>
      </c>
      <c r="G716">
        <v>5</v>
      </c>
      <c r="H716" s="3">
        <f t="shared" si="67"/>
        <v>71.872500000000002</v>
      </c>
      <c r="I716" s="1">
        <v>43509</v>
      </c>
      <c r="J716" s="8">
        <v>0.58263888888888882</v>
      </c>
      <c r="K716" s="10" t="str">
        <f t="shared" si="68"/>
        <v>Feb</v>
      </c>
      <c r="L716" s="2" t="str">
        <f t="shared" si="69"/>
        <v>Wed</v>
      </c>
      <c r="M716" t="str">
        <f t="shared" si="70"/>
        <v>1 PM</v>
      </c>
      <c r="N716" t="s">
        <v>24</v>
      </c>
      <c r="O716" s="3">
        <f t="shared" si="71"/>
        <v>43.93565925</v>
      </c>
      <c r="P716" s="3" t="str" cm="1">
        <f t="array" ref="P716">_xlfn.IFS(E716="Health and beauty", "36.67", E716 = "Electronic accessories", "19.66", E716 = "Home and lifestyle", "50.89", E716 = "Sports and travel", "38.87", E716 = "Food and beverages", "31.24", E716 = "Fashion accessories", "47.82")</f>
        <v>38.87</v>
      </c>
      <c r="Q716" s="3">
        <f t="shared" si="66"/>
        <v>27.936840750000002</v>
      </c>
    </row>
    <row r="717" spans="1:17" x14ac:dyDescent="0.3">
      <c r="A717" t="s">
        <v>798</v>
      </c>
      <c r="B717" t="s">
        <v>37</v>
      </c>
      <c r="C717" t="s">
        <v>22</v>
      </c>
      <c r="D717" t="s">
        <v>17</v>
      </c>
      <c r="E717" t="s">
        <v>23</v>
      </c>
      <c r="F717" s="3">
        <v>100.422</v>
      </c>
      <c r="G717">
        <v>7</v>
      </c>
      <c r="H717" s="3">
        <f t="shared" si="67"/>
        <v>702.95399999999995</v>
      </c>
      <c r="I717" s="1">
        <v>43540</v>
      </c>
      <c r="J717" s="8">
        <v>0.78541666666666676</v>
      </c>
      <c r="K717" s="10" t="str">
        <f t="shared" si="68"/>
        <v>Mar</v>
      </c>
      <c r="L717" s="2" t="str">
        <f t="shared" si="69"/>
        <v>Sat</v>
      </c>
      <c r="M717" t="str">
        <f t="shared" si="70"/>
        <v>6 PM</v>
      </c>
      <c r="N717" t="s">
        <v>24</v>
      </c>
      <c r="O717" s="3">
        <f t="shared" si="71"/>
        <v>564.75324359999991</v>
      </c>
      <c r="P717" s="3" t="str" cm="1">
        <f t="array" ref="P717">_xlfn.IFS(E717="Health and beauty", "36.67", E717 = "Electronic accessories", "19.66", E717 = "Home and lifestyle", "50.89", E717 = "Sports and travel", "38.87", E717 = "Food and beverages", "31.24", E717 = "Fashion accessories", "47.82")</f>
        <v>19.66</v>
      </c>
      <c r="Q717" s="3">
        <f t="shared" si="66"/>
        <v>138.20075639999999</v>
      </c>
    </row>
    <row r="718" spans="1:17" x14ac:dyDescent="0.3">
      <c r="A718" t="s">
        <v>800</v>
      </c>
      <c r="B718" t="s">
        <v>37</v>
      </c>
      <c r="C718" t="s">
        <v>16</v>
      </c>
      <c r="D718" t="s">
        <v>17</v>
      </c>
      <c r="E718" t="s">
        <v>31</v>
      </c>
      <c r="F718" s="3">
        <v>100.31699999999999</v>
      </c>
      <c r="G718">
        <v>3</v>
      </c>
      <c r="H718" s="3">
        <f t="shared" si="67"/>
        <v>300.95099999999996</v>
      </c>
      <c r="I718" s="1">
        <v>43522</v>
      </c>
      <c r="J718" s="8">
        <v>0.49861111111111112</v>
      </c>
      <c r="K718" s="10" t="str">
        <f t="shared" si="68"/>
        <v>Feb</v>
      </c>
      <c r="L718" s="2" t="str">
        <f t="shared" si="69"/>
        <v>Tue</v>
      </c>
      <c r="M718" t="str">
        <f t="shared" si="70"/>
        <v>11 AM</v>
      </c>
      <c r="N718" t="s">
        <v>19</v>
      </c>
      <c r="O718" s="3">
        <f t="shared" si="71"/>
        <v>183.97134629999999</v>
      </c>
      <c r="P718" s="3" t="str" cm="1">
        <f t="array" ref="P718">_xlfn.IFS(E718="Health and beauty", "36.67", E718 = "Electronic accessories", "19.66", E718 = "Home and lifestyle", "50.89", E718 = "Sports and travel", "38.87", E718 = "Food and beverages", "31.24", E718 = "Fashion accessories", "47.82")</f>
        <v>38.87</v>
      </c>
      <c r="Q718" s="3">
        <f t="shared" si="66"/>
        <v>116.97965369999999</v>
      </c>
    </row>
    <row r="719" spans="1:17" x14ac:dyDescent="0.3">
      <c r="A719" t="s">
        <v>805</v>
      </c>
      <c r="B719" t="s">
        <v>37</v>
      </c>
      <c r="C719" t="s">
        <v>22</v>
      </c>
      <c r="D719" t="s">
        <v>17</v>
      </c>
      <c r="E719" t="s">
        <v>38</v>
      </c>
      <c r="F719" s="3">
        <v>30.302999999999997</v>
      </c>
      <c r="G719">
        <v>3</v>
      </c>
      <c r="H719" s="3">
        <f t="shared" si="67"/>
        <v>90.908999999999992</v>
      </c>
      <c r="I719" s="1">
        <v>43487</v>
      </c>
      <c r="J719" s="8">
        <v>0.75555555555555554</v>
      </c>
      <c r="K719" s="10" t="str">
        <f t="shared" si="68"/>
        <v>Jan</v>
      </c>
      <c r="L719" s="2" t="str">
        <f t="shared" si="69"/>
        <v>Tue</v>
      </c>
      <c r="M719" t="str">
        <f t="shared" si="70"/>
        <v>6 PM</v>
      </c>
      <c r="N719" t="s">
        <v>28</v>
      </c>
      <c r="O719" s="3">
        <f t="shared" si="71"/>
        <v>62.509028399999991</v>
      </c>
      <c r="P719" s="3" t="str" cm="1">
        <f t="array" ref="P719">_xlfn.IFS(E719="Health and beauty", "36.67", E719 = "Electronic accessories", "19.66", E719 = "Home and lifestyle", "50.89", E719 = "Sports and travel", "38.87", E719 = "Food and beverages", "31.24", E719 = "Fashion accessories", "47.82")</f>
        <v>31.24</v>
      </c>
      <c r="Q719" s="3">
        <f t="shared" si="66"/>
        <v>28.399971599999997</v>
      </c>
    </row>
    <row r="720" spans="1:17" x14ac:dyDescent="0.3">
      <c r="A720" t="s">
        <v>807</v>
      </c>
      <c r="B720" t="s">
        <v>37</v>
      </c>
      <c r="C720" t="s">
        <v>22</v>
      </c>
      <c r="D720" t="s">
        <v>26</v>
      </c>
      <c r="E720" t="s">
        <v>31</v>
      </c>
      <c r="F720" s="3">
        <v>98.049000000000007</v>
      </c>
      <c r="G720">
        <v>6</v>
      </c>
      <c r="H720" s="3">
        <f t="shared" si="67"/>
        <v>588.2940000000001</v>
      </c>
      <c r="I720" s="1">
        <v>43468</v>
      </c>
      <c r="J720" s="8">
        <v>0.54652777777777783</v>
      </c>
      <c r="K720" s="10" t="str">
        <f t="shared" si="68"/>
        <v>Jan</v>
      </c>
      <c r="L720" s="2" t="str">
        <f t="shared" si="69"/>
        <v>Thu</v>
      </c>
      <c r="M720" t="str">
        <f t="shared" si="70"/>
        <v>1 PM</v>
      </c>
      <c r="N720" t="s">
        <v>24</v>
      </c>
      <c r="O720" s="3">
        <f t="shared" si="71"/>
        <v>359.6241222000001</v>
      </c>
      <c r="P720" s="3" t="str" cm="1">
        <f t="array" ref="P720">_xlfn.IFS(E720="Health and beauty", "36.67", E720 = "Electronic accessories", "19.66", E720 = "Home and lifestyle", "50.89", E720 = "Sports and travel", "38.87", E720 = "Food and beverages", "31.24", E720 = "Fashion accessories", "47.82")</f>
        <v>38.87</v>
      </c>
      <c r="Q720" s="3">
        <f t="shared" si="66"/>
        <v>228.66987780000002</v>
      </c>
    </row>
    <row r="721" spans="1:17" x14ac:dyDescent="0.3">
      <c r="A721" t="s">
        <v>809</v>
      </c>
      <c r="B721" t="s">
        <v>37</v>
      </c>
      <c r="C721" t="s">
        <v>16</v>
      </c>
      <c r="D721" t="s">
        <v>26</v>
      </c>
      <c r="E721" t="s">
        <v>23</v>
      </c>
      <c r="F721" s="3">
        <v>92.263499999999993</v>
      </c>
      <c r="G721">
        <v>7</v>
      </c>
      <c r="H721" s="3">
        <f t="shared" si="67"/>
        <v>645.84449999999993</v>
      </c>
      <c r="I721" s="1">
        <v>43496</v>
      </c>
      <c r="J721" s="8">
        <v>0.85555555555555562</v>
      </c>
      <c r="K721" s="10" t="str">
        <f t="shared" si="68"/>
        <v>Jan</v>
      </c>
      <c r="L721" s="2" t="str">
        <f t="shared" si="69"/>
        <v>Thu</v>
      </c>
      <c r="M721" t="str">
        <f t="shared" si="70"/>
        <v>8 PM</v>
      </c>
      <c r="N721" t="s">
        <v>19</v>
      </c>
      <c r="O721" s="3">
        <f t="shared" si="71"/>
        <v>518.87147129999994</v>
      </c>
      <c r="P721" s="3" t="str" cm="1">
        <f t="array" ref="P721">_xlfn.IFS(E721="Health and beauty", "36.67", E721 = "Electronic accessories", "19.66", E721 = "Home and lifestyle", "50.89", E721 = "Sports and travel", "38.87", E721 = "Food and beverages", "31.24", E721 = "Fashion accessories", "47.82")</f>
        <v>19.66</v>
      </c>
      <c r="Q721" s="3">
        <f t="shared" si="66"/>
        <v>126.97302869999999</v>
      </c>
    </row>
    <row r="722" spans="1:17" x14ac:dyDescent="0.3">
      <c r="A722" t="s">
        <v>822</v>
      </c>
      <c r="B722" t="s">
        <v>37</v>
      </c>
      <c r="C722" t="s">
        <v>22</v>
      </c>
      <c r="D722" t="s">
        <v>17</v>
      </c>
      <c r="E722" t="s">
        <v>27</v>
      </c>
      <c r="F722" s="3">
        <v>102.2385</v>
      </c>
      <c r="G722">
        <v>9</v>
      </c>
      <c r="H722" s="3">
        <f t="shared" si="67"/>
        <v>920.14650000000006</v>
      </c>
      <c r="I722" s="1">
        <v>43480</v>
      </c>
      <c r="J722" s="8">
        <v>0.57500000000000007</v>
      </c>
      <c r="K722" s="10" t="str">
        <f t="shared" si="68"/>
        <v>Jan</v>
      </c>
      <c r="L722" s="2" t="str">
        <f t="shared" si="69"/>
        <v>Tue</v>
      </c>
      <c r="M722" t="str">
        <f t="shared" si="70"/>
        <v>1 PM</v>
      </c>
      <c r="N722" t="s">
        <v>28</v>
      </c>
      <c r="O722" s="3">
        <f t="shared" si="71"/>
        <v>451.88394614999999</v>
      </c>
      <c r="P722" s="3" t="str" cm="1">
        <f t="array" ref="P722">_xlfn.IFS(E722="Health and beauty", "36.67", E722 = "Electronic accessories", "19.66", E722 = "Home and lifestyle", "50.89", E722 = "Sports and travel", "38.87", E722 = "Food and beverages", "31.24", E722 = "Fashion accessories", "47.82")</f>
        <v>50.89</v>
      </c>
      <c r="Q722" s="3">
        <f t="shared" si="66"/>
        <v>468.26255385000007</v>
      </c>
    </row>
    <row r="723" spans="1:17" x14ac:dyDescent="0.3">
      <c r="A723" t="s">
        <v>825</v>
      </c>
      <c r="B723" t="s">
        <v>37</v>
      </c>
      <c r="C723" t="s">
        <v>22</v>
      </c>
      <c r="D723" t="s">
        <v>26</v>
      </c>
      <c r="E723" t="s">
        <v>40</v>
      </c>
      <c r="F723" s="3">
        <v>28.539000000000001</v>
      </c>
      <c r="G723">
        <v>3</v>
      </c>
      <c r="H723" s="3">
        <f t="shared" si="67"/>
        <v>85.617000000000004</v>
      </c>
      <c r="I723" s="1">
        <v>43539</v>
      </c>
      <c r="J723" s="8">
        <v>0.68472222222222223</v>
      </c>
      <c r="K723" s="10" t="str">
        <f t="shared" si="68"/>
        <v>Mar</v>
      </c>
      <c r="L723" s="2" t="str">
        <f t="shared" si="69"/>
        <v>Fri</v>
      </c>
      <c r="M723" t="str">
        <f t="shared" si="70"/>
        <v>4 PM</v>
      </c>
      <c r="N723" t="s">
        <v>19</v>
      </c>
      <c r="O723" s="3">
        <f t="shared" si="71"/>
        <v>44.674950600000003</v>
      </c>
      <c r="P723" s="3" t="str" cm="1">
        <f t="array" ref="P723">_xlfn.IFS(E723="Health and beauty", "36.67", E723 = "Electronic accessories", "19.66", E723 = "Home and lifestyle", "50.89", E723 = "Sports and travel", "38.87", E723 = "Food and beverages", "31.24", E723 = "Fashion accessories", "47.82")</f>
        <v>47.82</v>
      </c>
      <c r="Q723" s="3">
        <f t="shared" si="66"/>
        <v>40.942049400000002</v>
      </c>
    </row>
    <row r="724" spans="1:17" x14ac:dyDescent="0.3">
      <c r="A724" t="s">
        <v>828</v>
      </c>
      <c r="B724" t="s">
        <v>37</v>
      </c>
      <c r="C724" t="s">
        <v>22</v>
      </c>
      <c r="D724" t="s">
        <v>26</v>
      </c>
      <c r="E724" t="s">
        <v>18</v>
      </c>
      <c r="F724" s="3">
        <v>97.418999999999997</v>
      </c>
      <c r="G724">
        <v>7</v>
      </c>
      <c r="H724" s="3">
        <f t="shared" si="67"/>
        <v>681.93299999999999</v>
      </c>
      <c r="I724" s="1">
        <v>43539</v>
      </c>
      <c r="J724" s="8">
        <v>0.4513888888888889</v>
      </c>
      <c r="K724" s="10" t="str">
        <f t="shared" si="68"/>
        <v>Mar</v>
      </c>
      <c r="L724" s="2" t="str">
        <f t="shared" si="69"/>
        <v>Fri</v>
      </c>
      <c r="M724" t="str">
        <f t="shared" si="70"/>
        <v>10 AM</v>
      </c>
      <c r="N724" t="s">
        <v>28</v>
      </c>
      <c r="O724" s="3">
        <f t="shared" si="71"/>
        <v>431.8681689</v>
      </c>
      <c r="P724" s="3" t="str" cm="1">
        <f t="array" ref="P724">_xlfn.IFS(E724="Health and beauty", "36.67", E724 = "Electronic accessories", "19.66", E724 = "Home and lifestyle", "50.89", E724 = "Sports and travel", "38.87", E724 = "Food and beverages", "31.24", E724 = "Fashion accessories", "47.82")</f>
        <v>36.67</v>
      </c>
      <c r="Q724" s="3">
        <f t="shared" si="66"/>
        <v>250.06483110000002</v>
      </c>
    </row>
    <row r="725" spans="1:17" x14ac:dyDescent="0.3">
      <c r="A725" t="s">
        <v>830</v>
      </c>
      <c r="B725" t="s">
        <v>37</v>
      </c>
      <c r="C725" t="s">
        <v>22</v>
      </c>
      <c r="D725" t="s">
        <v>26</v>
      </c>
      <c r="E725" t="s">
        <v>31</v>
      </c>
      <c r="F725" s="3">
        <v>24.160499999999999</v>
      </c>
      <c r="G725">
        <v>4</v>
      </c>
      <c r="H725" s="3">
        <f t="shared" si="67"/>
        <v>96.641999999999996</v>
      </c>
      <c r="I725" s="1">
        <v>43477</v>
      </c>
      <c r="J725" s="8">
        <v>0.69791666666666663</v>
      </c>
      <c r="K725" s="10" t="str">
        <f t="shared" si="68"/>
        <v>Jan</v>
      </c>
      <c r="L725" s="2" t="str">
        <f t="shared" si="69"/>
        <v>Sat</v>
      </c>
      <c r="M725" t="str">
        <f t="shared" si="70"/>
        <v>4 PM</v>
      </c>
      <c r="N725" t="s">
        <v>19</v>
      </c>
      <c r="O725" s="3">
        <f t="shared" si="71"/>
        <v>59.077254599999996</v>
      </c>
      <c r="P725" s="3" t="str" cm="1">
        <f t="array" ref="P725">_xlfn.IFS(E725="Health and beauty", "36.67", E725 = "Electronic accessories", "19.66", E725 = "Home and lifestyle", "50.89", E725 = "Sports and travel", "38.87", E725 = "Food and beverages", "31.24", E725 = "Fashion accessories", "47.82")</f>
        <v>38.87</v>
      </c>
      <c r="Q725" s="3">
        <f t="shared" si="66"/>
        <v>37.5647454</v>
      </c>
    </row>
    <row r="726" spans="1:17" x14ac:dyDescent="0.3">
      <c r="A726" t="s">
        <v>834</v>
      </c>
      <c r="B726" t="s">
        <v>37</v>
      </c>
      <c r="C726" t="s">
        <v>16</v>
      </c>
      <c r="D726" t="s">
        <v>17</v>
      </c>
      <c r="E726" t="s">
        <v>23</v>
      </c>
      <c r="F726" s="3">
        <v>79.369500000000002</v>
      </c>
      <c r="G726">
        <v>8</v>
      </c>
      <c r="H726" s="3">
        <f t="shared" si="67"/>
        <v>634.95600000000002</v>
      </c>
      <c r="I726" s="1">
        <v>43519</v>
      </c>
      <c r="J726" s="8">
        <v>0.46666666666666662</v>
      </c>
      <c r="K726" s="10" t="str">
        <f t="shared" si="68"/>
        <v>Feb</v>
      </c>
      <c r="L726" s="2" t="str">
        <f t="shared" si="69"/>
        <v>Sat</v>
      </c>
      <c r="M726" t="str">
        <f t="shared" si="70"/>
        <v>11 AM</v>
      </c>
      <c r="N726" t="s">
        <v>24</v>
      </c>
      <c r="O726" s="3">
        <f t="shared" si="71"/>
        <v>510.12365040000003</v>
      </c>
      <c r="P726" s="3" t="str" cm="1">
        <f t="array" ref="P726">_xlfn.IFS(E726="Health and beauty", "36.67", E726 = "Electronic accessories", "19.66", E726 = "Home and lifestyle", "50.89", E726 = "Sports and travel", "38.87", E726 = "Food and beverages", "31.24", E726 = "Fashion accessories", "47.82")</f>
        <v>19.66</v>
      </c>
      <c r="Q726" s="3">
        <f t="shared" si="66"/>
        <v>124.8323496</v>
      </c>
    </row>
    <row r="727" spans="1:17" x14ac:dyDescent="0.3">
      <c r="A727" t="s">
        <v>838</v>
      </c>
      <c r="B727" t="s">
        <v>37</v>
      </c>
      <c r="C727" t="s">
        <v>22</v>
      </c>
      <c r="D727" t="s">
        <v>17</v>
      </c>
      <c r="E727" t="s">
        <v>18</v>
      </c>
      <c r="F727" s="3">
        <v>18.637499999999999</v>
      </c>
      <c r="G727">
        <v>3</v>
      </c>
      <c r="H727" s="3">
        <f t="shared" si="67"/>
        <v>55.912499999999994</v>
      </c>
      <c r="I727" s="1">
        <v>43479</v>
      </c>
      <c r="J727" s="8">
        <v>0.44305555555555554</v>
      </c>
      <c r="K727" s="10" t="str">
        <f t="shared" si="68"/>
        <v>Jan</v>
      </c>
      <c r="L727" s="2" t="str">
        <f t="shared" si="69"/>
        <v>Mon</v>
      </c>
      <c r="M727" t="str">
        <f t="shared" si="70"/>
        <v>10 AM</v>
      </c>
      <c r="N727" t="s">
        <v>24</v>
      </c>
      <c r="O727" s="3">
        <f t="shared" si="71"/>
        <v>35.409386249999997</v>
      </c>
      <c r="P727" s="3" t="str" cm="1">
        <f t="array" ref="P727">_xlfn.IFS(E727="Health and beauty", "36.67", E727 = "Electronic accessories", "19.66", E727 = "Home and lifestyle", "50.89", E727 = "Sports and travel", "38.87", E727 = "Food and beverages", "31.24", E727 = "Fashion accessories", "47.82")</f>
        <v>36.67</v>
      </c>
      <c r="Q727" s="3">
        <f t="shared" si="66"/>
        <v>20.503113750000001</v>
      </c>
    </row>
    <row r="728" spans="1:17" x14ac:dyDescent="0.3">
      <c r="A728" t="s">
        <v>840</v>
      </c>
      <c r="B728" t="s">
        <v>37</v>
      </c>
      <c r="C728" t="s">
        <v>22</v>
      </c>
      <c r="D728" t="s">
        <v>26</v>
      </c>
      <c r="E728" t="s">
        <v>18</v>
      </c>
      <c r="F728" s="3">
        <v>11.2875</v>
      </c>
      <c r="G728">
        <v>10</v>
      </c>
      <c r="H728" s="3">
        <f t="shared" si="67"/>
        <v>112.875</v>
      </c>
      <c r="I728" s="1">
        <v>43539</v>
      </c>
      <c r="J728" s="8">
        <v>0.60972222222222217</v>
      </c>
      <c r="K728" s="10" t="str">
        <f t="shared" si="68"/>
        <v>Mar</v>
      </c>
      <c r="L728" s="2" t="str">
        <f t="shared" si="69"/>
        <v>Fri</v>
      </c>
      <c r="M728" t="str">
        <f t="shared" si="70"/>
        <v>2 PM</v>
      </c>
      <c r="N728" t="s">
        <v>19</v>
      </c>
      <c r="O728" s="3">
        <f t="shared" si="71"/>
        <v>71.483737499999989</v>
      </c>
      <c r="P728" s="3" t="str" cm="1">
        <f t="array" ref="P728">_xlfn.IFS(E728="Health and beauty", "36.67", E728 = "Electronic accessories", "19.66", E728 = "Home and lifestyle", "50.89", E728 = "Sports and travel", "38.87", E728 = "Food and beverages", "31.24", E728 = "Fashion accessories", "47.82")</f>
        <v>36.67</v>
      </c>
      <c r="Q728" s="3">
        <f t="shared" si="66"/>
        <v>41.391262500000003</v>
      </c>
    </row>
    <row r="729" spans="1:17" x14ac:dyDescent="0.3">
      <c r="A729" t="s">
        <v>845</v>
      </c>
      <c r="B729" t="s">
        <v>37</v>
      </c>
      <c r="C729" t="s">
        <v>22</v>
      </c>
      <c r="D729" t="s">
        <v>17</v>
      </c>
      <c r="E729" t="s">
        <v>38</v>
      </c>
      <c r="F729" s="3">
        <v>55.8705</v>
      </c>
      <c r="G729">
        <v>4</v>
      </c>
      <c r="H729" s="3">
        <f t="shared" si="67"/>
        <v>223.482</v>
      </c>
      <c r="I729" s="1">
        <v>43538</v>
      </c>
      <c r="J729" s="8">
        <v>0.69791666666666663</v>
      </c>
      <c r="K729" s="10" t="str">
        <f t="shared" si="68"/>
        <v>Mar</v>
      </c>
      <c r="L729" s="2" t="str">
        <f t="shared" si="69"/>
        <v>Thu</v>
      </c>
      <c r="M729" t="str">
        <f t="shared" si="70"/>
        <v>4 PM</v>
      </c>
      <c r="N729" t="s">
        <v>19</v>
      </c>
      <c r="O729" s="3">
        <f t="shared" si="71"/>
        <v>153.66622319999999</v>
      </c>
      <c r="P729" s="3" t="str" cm="1">
        <f t="array" ref="P729">_xlfn.IFS(E729="Health and beauty", "36.67", E729 = "Electronic accessories", "19.66", E729 = "Home and lifestyle", "50.89", E729 = "Sports and travel", "38.87", E729 = "Food and beverages", "31.24", E729 = "Fashion accessories", "47.82")</f>
        <v>31.24</v>
      </c>
      <c r="Q729" s="3">
        <f t="shared" si="66"/>
        <v>69.815776800000009</v>
      </c>
    </row>
    <row r="730" spans="1:17" x14ac:dyDescent="0.3">
      <c r="A730" t="s">
        <v>848</v>
      </c>
      <c r="B730" t="s">
        <v>37</v>
      </c>
      <c r="C730" t="s">
        <v>16</v>
      </c>
      <c r="D730" t="s">
        <v>26</v>
      </c>
      <c r="E730" t="s">
        <v>18</v>
      </c>
      <c r="F730" s="3">
        <v>100.968</v>
      </c>
      <c r="G730">
        <v>7</v>
      </c>
      <c r="H730" s="3">
        <f t="shared" si="67"/>
        <v>706.77600000000007</v>
      </c>
      <c r="I730" s="1">
        <v>43492</v>
      </c>
      <c r="J730" s="8">
        <v>0.8354166666666667</v>
      </c>
      <c r="K730" s="10" t="str">
        <f t="shared" si="68"/>
        <v>Jan</v>
      </c>
      <c r="L730" s="2" t="str">
        <f t="shared" si="69"/>
        <v>Sun</v>
      </c>
      <c r="M730" t="str">
        <f t="shared" si="70"/>
        <v>8 PM</v>
      </c>
      <c r="N730" t="s">
        <v>28</v>
      </c>
      <c r="O730" s="3">
        <f t="shared" si="71"/>
        <v>447.60124080000003</v>
      </c>
      <c r="P730" s="3" t="str" cm="1">
        <f t="array" ref="P730">_xlfn.IFS(E730="Health and beauty", "36.67", E730 = "Electronic accessories", "19.66", E730 = "Home and lifestyle", "50.89", E730 = "Sports and travel", "38.87", E730 = "Food and beverages", "31.24", E730 = "Fashion accessories", "47.82")</f>
        <v>36.67</v>
      </c>
      <c r="Q730" s="3">
        <f t="shared" si="66"/>
        <v>259.17475920000004</v>
      </c>
    </row>
    <row r="731" spans="1:17" x14ac:dyDescent="0.3">
      <c r="A731" t="s">
        <v>849</v>
      </c>
      <c r="B731" t="s">
        <v>37</v>
      </c>
      <c r="C731" t="s">
        <v>16</v>
      </c>
      <c r="D731" t="s">
        <v>26</v>
      </c>
      <c r="E731" t="s">
        <v>38</v>
      </c>
      <c r="F731" s="3">
        <v>49.518000000000001</v>
      </c>
      <c r="G731">
        <v>4</v>
      </c>
      <c r="H731" s="3">
        <f t="shared" si="67"/>
        <v>198.072</v>
      </c>
      <c r="I731" s="1">
        <v>43499</v>
      </c>
      <c r="J731" s="8">
        <v>0.60763888888888895</v>
      </c>
      <c r="K731" s="10" t="str">
        <f t="shared" si="68"/>
        <v>Feb</v>
      </c>
      <c r="L731" s="2" t="str">
        <f t="shared" si="69"/>
        <v>Sun</v>
      </c>
      <c r="M731" t="str">
        <f t="shared" si="70"/>
        <v>2 PM</v>
      </c>
      <c r="N731" t="s">
        <v>28</v>
      </c>
      <c r="O731" s="3">
        <f t="shared" si="71"/>
        <v>136.1943072</v>
      </c>
      <c r="P731" s="3" t="str" cm="1">
        <f t="array" ref="P731">_xlfn.IFS(E731="Health and beauty", "36.67", E731 = "Electronic accessories", "19.66", E731 = "Home and lifestyle", "50.89", E731 = "Sports and travel", "38.87", E731 = "Food and beverages", "31.24", E731 = "Fashion accessories", "47.82")</f>
        <v>31.24</v>
      </c>
      <c r="Q731" s="3">
        <f t="shared" si="66"/>
        <v>61.877692800000005</v>
      </c>
    </row>
    <row r="732" spans="1:17" x14ac:dyDescent="0.3">
      <c r="A732" t="s">
        <v>850</v>
      </c>
      <c r="B732" t="s">
        <v>37</v>
      </c>
      <c r="C732" t="s">
        <v>22</v>
      </c>
      <c r="D732" t="s">
        <v>26</v>
      </c>
      <c r="E732" t="s">
        <v>23</v>
      </c>
      <c r="F732" s="3">
        <v>55.534500000000001</v>
      </c>
      <c r="G732">
        <v>3</v>
      </c>
      <c r="H732" s="3">
        <f t="shared" si="67"/>
        <v>166.6035</v>
      </c>
      <c r="I732" s="1">
        <v>43549</v>
      </c>
      <c r="J732" s="8">
        <v>0.68888888888888899</v>
      </c>
      <c r="K732" s="10" t="str">
        <f t="shared" si="68"/>
        <v>Mar</v>
      </c>
      <c r="L732" s="2" t="str">
        <f t="shared" si="69"/>
        <v>Mon</v>
      </c>
      <c r="M732" t="str">
        <f t="shared" si="70"/>
        <v>4 PM</v>
      </c>
      <c r="N732" t="s">
        <v>19</v>
      </c>
      <c r="O732" s="3">
        <f t="shared" si="71"/>
        <v>133.84925190000001</v>
      </c>
      <c r="P732" s="3" t="str" cm="1">
        <f t="array" ref="P732">_xlfn.IFS(E732="Health and beauty", "36.67", E732 = "Electronic accessories", "19.66", E732 = "Home and lifestyle", "50.89", E732 = "Sports and travel", "38.87", E732 = "Food and beverages", "31.24", E732 = "Fashion accessories", "47.82")</f>
        <v>19.66</v>
      </c>
      <c r="Q732" s="3">
        <f t="shared" si="66"/>
        <v>32.754248099999998</v>
      </c>
    </row>
    <row r="733" spans="1:17" x14ac:dyDescent="0.3">
      <c r="A733" t="s">
        <v>854</v>
      </c>
      <c r="B733" t="s">
        <v>37</v>
      </c>
      <c r="C733" t="s">
        <v>16</v>
      </c>
      <c r="D733" t="s">
        <v>17</v>
      </c>
      <c r="E733" t="s">
        <v>31</v>
      </c>
      <c r="F733" s="3">
        <v>63.084000000000003</v>
      </c>
      <c r="G733">
        <v>1</v>
      </c>
      <c r="H733" s="3">
        <f t="shared" si="67"/>
        <v>63.084000000000003</v>
      </c>
      <c r="I733" s="1">
        <v>43510</v>
      </c>
      <c r="J733" s="8">
        <v>0.48333333333333334</v>
      </c>
      <c r="K733" s="10" t="str">
        <f t="shared" si="68"/>
        <v>Feb</v>
      </c>
      <c r="L733" s="2" t="str">
        <f t="shared" si="69"/>
        <v>Thu</v>
      </c>
      <c r="M733" t="str">
        <f t="shared" si="70"/>
        <v>11 AM</v>
      </c>
      <c r="N733" t="s">
        <v>28</v>
      </c>
      <c r="O733" s="3">
        <f t="shared" si="71"/>
        <v>38.563249200000001</v>
      </c>
      <c r="P733" s="3" t="str" cm="1">
        <f t="array" ref="P733">_xlfn.IFS(E733="Health and beauty", "36.67", E733 = "Electronic accessories", "19.66", E733 = "Home and lifestyle", "50.89", E733 = "Sports and travel", "38.87", E733 = "Food and beverages", "31.24", E733 = "Fashion accessories", "47.82")</f>
        <v>38.87</v>
      </c>
      <c r="Q733" s="3">
        <f t="shared" si="66"/>
        <v>24.520750800000002</v>
      </c>
    </row>
    <row r="734" spans="1:17" x14ac:dyDescent="0.3">
      <c r="A734" t="s">
        <v>856</v>
      </c>
      <c r="B734" t="s">
        <v>37</v>
      </c>
      <c r="C734" t="s">
        <v>16</v>
      </c>
      <c r="D734" t="s">
        <v>17</v>
      </c>
      <c r="E734" t="s">
        <v>18</v>
      </c>
      <c r="F734" s="3">
        <v>75.715499999999992</v>
      </c>
      <c r="G734">
        <v>7</v>
      </c>
      <c r="H734" s="3">
        <f t="shared" si="67"/>
        <v>530.00849999999991</v>
      </c>
      <c r="I734" s="1">
        <v>43493</v>
      </c>
      <c r="J734" s="8">
        <v>0.57847222222222217</v>
      </c>
      <c r="K734" s="10" t="str">
        <f t="shared" si="68"/>
        <v>Jan</v>
      </c>
      <c r="L734" s="2" t="str">
        <f t="shared" si="69"/>
        <v>Mon</v>
      </c>
      <c r="M734" t="str">
        <f t="shared" si="70"/>
        <v>1 PM</v>
      </c>
      <c r="N734" t="s">
        <v>28</v>
      </c>
      <c r="O734" s="3">
        <f t="shared" si="71"/>
        <v>335.65438304999992</v>
      </c>
      <c r="P734" s="3" t="str" cm="1">
        <f t="array" ref="P734">_xlfn.IFS(E734="Health and beauty", "36.67", E734 = "Electronic accessories", "19.66", E734 = "Home and lifestyle", "50.89", E734 = "Sports and travel", "38.87", E734 = "Food and beverages", "31.24", E734 = "Fashion accessories", "47.82")</f>
        <v>36.67</v>
      </c>
      <c r="Q734" s="3">
        <f t="shared" si="66"/>
        <v>194.35411694999999</v>
      </c>
    </row>
    <row r="735" spans="1:17" x14ac:dyDescent="0.3">
      <c r="A735" t="s">
        <v>861</v>
      </c>
      <c r="B735" t="s">
        <v>37</v>
      </c>
      <c r="C735" t="s">
        <v>22</v>
      </c>
      <c r="D735" t="s">
        <v>26</v>
      </c>
      <c r="E735" t="s">
        <v>18</v>
      </c>
      <c r="F735" s="3">
        <v>65.698499999999996</v>
      </c>
      <c r="G735">
        <v>1</v>
      </c>
      <c r="H735" s="3">
        <f t="shared" si="67"/>
        <v>65.698499999999996</v>
      </c>
      <c r="I735" s="1">
        <v>43521</v>
      </c>
      <c r="J735" s="8">
        <v>0.77569444444444446</v>
      </c>
      <c r="K735" s="10" t="str">
        <f t="shared" si="68"/>
        <v>Feb</v>
      </c>
      <c r="L735" s="2" t="str">
        <f t="shared" si="69"/>
        <v>Mon</v>
      </c>
      <c r="M735" t="str">
        <f t="shared" si="70"/>
        <v>6 PM</v>
      </c>
      <c r="N735" t="s">
        <v>24</v>
      </c>
      <c r="O735" s="3">
        <f t="shared" si="71"/>
        <v>41.606860049999995</v>
      </c>
      <c r="P735" s="3" t="str" cm="1">
        <f t="array" ref="P735">_xlfn.IFS(E735="Health and beauty", "36.67", E735 = "Electronic accessories", "19.66", E735 = "Home and lifestyle", "50.89", E735 = "Sports and travel", "38.87", E735 = "Food and beverages", "31.24", E735 = "Fashion accessories", "47.82")</f>
        <v>36.67</v>
      </c>
      <c r="Q735" s="3">
        <f t="shared" si="66"/>
        <v>24.091639950000001</v>
      </c>
    </row>
    <row r="736" spans="1:17" x14ac:dyDescent="0.3">
      <c r="A736" t="s">
        <v>862</v>
      </c>
      <c r="B736" t="s">
        <v>37</v>
      </c>
      <c r="C736" t="s">
        <v>16</v>
      </c>
      <c r="D736" t="s">
        <v>17</v>
      </c>
      <c r="E736" t="s">
        <v>31</v>
      </c>
      <c r="F736" s="3">
        <v>12.442500000000001</v>
      </c>
      <c r="G736">
        <v>10</v>
      </c>
      <c r="H736" s="3">
        <f t="shared" si="67"/>
        <v>124.42500000000001</v>
      </c>
      <c r="I736" s="1">
        <v>43474</v>
      </c>
      <c r="J736" s="8">
        <v>0.69027777777777777</v>
      </c>
      <c r="K736" s="10" t="str">
        <f t="shared" si="68"/>
        <v>Jan</v>
      </c>
      <c r="L736" s="2" t="str">
        <f t="shared" si="69"/>
        <v>Wed</v>
      </c>
      <c r="M736" t="str">
        <f t="shared" si="70"/>
        <v>4 PM</v>
      </c>
      <c r="N736" t="s">
        <v>24</v>
      </c>
      <c r="O736" s="3">
        <f t="shared" si="71"/>
        <v>76.061002500000001</v>
      </c>
      <c r="P736" s="3" t="str" cm="1">
        <f t="array" ref="P736">_xlfn.IFS(E736="Health and beauty", "36.67", E736 = "Electronic accessories", "19.66", E736 = "Home and lifestyle", "50.89", E736 = "Sports and travel", "38.87", E736 = "Food and beverages", "31.24", E736 = "Fashion accessories", "47.82")</f>
        <v>38.87</v>
      </c>
      <c r="Q736" s="3">
        <f t="shared" si="66"/>
        <v>48.363997500000004</v>
      </c>
    </row>
    <row r="737" spans="1:17" x14ac:dyDescent="0.3">
      <c r="A737" t="s">
        <v>864</v>
      </c>
      <c r="B737" t="s">
        <v>37</v>
      </c>
      <c r="C737" t="s">
        <v>16</v>
      </c>
      <c r="D737" t="s">
        <v>17</v>
      </c>
      <c r="E737" t="s">
        <v>27</v>
      </c>
      <c r="F737" s="3">
        <v>42.766500000000001</v>
      </c>
      <c r="G737">
        <v>7</v>
      </c>
      <c r="H737" s="3">
        <f t="shared" si="67"/>
        <v>299.3655</v>
      </c>
      <c r="I737" s="1">
        <v>43536</v>
      </c>
      <c r="J737" s="8">
        <v>0.45902777777777781</v>
      </c>
      <c r="K737" s="10" t="str">
        <f t="shared" si="68"/>
        <v>Mar</v>
      </c>
      <c r="L737" s="2" t="str">
        <f t="shared" si="69"/>
        <v>Tue</v>
      </c>
      <c r="M737" t="str">
        <f t="shared" si="70"/>
        <v>11 AM</v>
      </c>
      <c r="N737" t="s">
        <v>19</v>
      </c>
      <c r="O737" s="3">
        <f t="shared" si="71"/>
        <v>147.01839705</v>
      </c>
      <c r="P737" s="3" t="str" cm="1">
        <f t="array" ref="P737">_xlfn.IFS(E737="Health and beauty", "36.67", E737 = "Electronic accessories", "19.66", E737 = "Home and lifestyle", "50.89", E737 = "Sports and travel", "38.87", E737 = "Food and beverages", "31.24", E737 = "Fashion accessories", "47.82")</f>
        <v>50.89</v>
      </c>
      <c r="Q737" s="3">
        <f t="shared" si="66"/>
        <v>152.34710294999999</v>
      </c>
    </row>
    <row r="738" spans="1:17" x14ac:dyDescent="0.3">
      <c r="A738" t="s">
        <v>867</v>
      </c>
      <c r="B738" t="s">
        <v>37</v>
      </c>
      <c r="C738" t="s">
        <v>22</v>
      </c>
      <c r="D738" t="s">
        <v>26</v>
      </c>
      <c r="E738" t="s">
        <v>31</v>
      </c>
      <c r="F738" s="3">
        <v>46.861499999999999</v>
      </c>
      <c r="G738">
        <v>10</v>
      </c>
      <c r="H738" s="3">
        <f t="shared" si="67"/>
        <v>468.61500000000001</v>
      </c>
      <c r="I738" s="1">
        <v>43467</v>
      </c>
      <c r="J738" s="8">
        <v>0.83888888888888891</v>
      </c>
      <c r="K738" s="10" t="str">
        <f t="shared" si="68"/>
        <v>Jan</v>
      </c>
      <c r="L738" s="2" t="str">
        <f t="shared" si="69"/>
        <v>Wed</v>
      </c>
      <c r="M738" t="str">
        <f t="shared" si="70"/>
        <v>8 PM</v>
      </c>
      <c r="N738" t="s">
        <v>28</v>
      </c>
      <c r="O738" s="3">
        <f t="shared" si="71"/>
        <v>286.46434950000003</v>
      </c>
      <c r="P738" s="3" t="str" cm="1">
        <f t="array" ref="P738">_xlfn.IFS(E738="Health and beauty", "36.67", E738 = "Electronic accessories", "19.66", E738 = "Home and lifestyle", "50.89", E738 = "Sports and travel", "38.87", E738 = "Food and beverages", "31.24", E738 = "Fashion accessories", "47.82")</f>
        <v>38.87</v>
      </c>
      <c r="Q738" s="3">
        <f t="shared" si="66"/>
        <v>182.15065050000001</v>
      </c>
    </row>
    <row r="739" spans="1:17" x14ac:dyDescent="0.3">
      <c r="A739" t="s">
        <v>871</v>
      </c>
      <c r="B739" t="s">
        <v>37</v>
      </c>
      <c r="C739" t="s">
        <v>22</v>
      </c>
      <c r="D739" t="s">
        <v>26</v>
      </c>
      <c r="E739" t="s">
        <v>23</v>
      </c>
      <c r="F739" s="3">
        <v>63.314999999999998</v>
      </c>
      <c r="G739">
        <v>8</v>
      </c>
      <c r="H739" s="3">
        <f t="shared" si="67"/>
        <v>506.52</v>
      </c>
      <c r="I739" s="1">
        <v>43524</v>
      </c>
      <c r="J739" s="8">
        <v>0.73472222222222217</v>
      </c>
      <c r="K739" s="10" t="str">
        <f t="shared" si="68"/>
        <v>Feb</v>
      </c>
      <c r="L739" s="2" t="str">
        <f t="shared" si="69"/>
        <v>Thu</v>
      </c>
      <c r="M739" t="str">
        <f t="shared" si="70"/>
        <v>5 PM</v>
      </c>
      <c r="N739" t="s">
        <v>24</v>
      </c>
      <c r="O739" s="3">
        <f t="shared" si="71"/>
        <v>406.93816800000002</v>
      </c>
      <c r="P739" s="3" t="str" cm="1">
        <f t="array" ref="P739">_xlfn.IFS(E739="Health and beauty", "36.67", E739 = "Electronic accessories", "19.66", E739 = "Home and lifestyle", "50.89", E739 = "Sports and travel", "38.87", E739 = "Food and beverages", "31.24", E739 = "Fashion accessories", "47.82")</f>
        <v>19.66</v>
      </c>
      <c r="Q739" s="3">
        <f t="shared" si="66"/>
        <v>99.581831999999991</v>
      </c>
    </row>
    <row r="740" spans="1:17" x14ac:dyDescent="0.3">
      <c r="A740" t="s">
        <v>883</v>
      </c>
      <c r="B740" t="s">
        <v>37</v>
      </c>
      <c r="C740" t="s">
        <v>22</v>
      </c>
      <c r="D740" t="s">
        <v>17</v>
      </c>
      <c r="E740" t="s">
        <v>23</v>
      </c>
      <c r="F740" s="3">
        <v>55.429499999999997</v>
      </c>
      <c r="G740">
        <v>9</v>
      </c>
      <c r="H740" s="3">
        <f t="shared" si="67"/>
        <v>498.8655</v>
      </c>
      <c r="I740" s="1">
        <v>43521</v>
      </c>
      <c r="J740" s="8">
        <v>0.49861111111111112</v>
      </c>
      <c r="K740" s="10" t="str">
        <f t="shared" si="68"/>
        <v>Feb</v>
      </c>
      <c r="L740" s="2" t="str">
        <f t="shared" si="69"/>
        <v>Mon</v>
      </c>
      <c r="M740" t="str">
        <f t="shared" si="70"/>
        <v>11 AM</v>
      </c>
      <c r="N740" t="s">
        <v>19</v>
      </c>
      <c r="O740" s="3">
        <f t="shared" si="71"/>
        <v>400.78854269999999</v>
      </c>
      <c r="P740" s="3" t="str" cm="1">
        <f t="array" ref="P740">_xlfn.IFS(E740="Health and beauty", "36.67", E740 = "Electronic accessories", "19.66", E740 = "Home and lifestyle", "50.89", E740 = "Sports and travel", "38.87", E740 = "Food and beverages", "31.24", E740 = "Fashion accessories", "47.82")</f>
        <v>19.66</v>
      </c>
      <c r="Q740" s="3">
        <f t="shared" si="66"/>
        <v>98.076957300000004</v>
      </c>
    </row>
    <row r="741" spans="1:17" x14ac:dyDescent="0.3">
      <c r="A741" t="s">
        <v>885</v>
      </c>
      <c r="B741" t="s">
        <v>37</v>
      </c>
      <c r="C741" t="s">
        <v>22</v>
      </c>
      <c r="D741" t="s">
        <v>17</v>
      </c>
      <c r="E741" t="s">
        <v>40</v>
      </c>
      <c r="F741" s="3">
        <v>38.335499999999996</v>
      </c>
      <c r="G741">
        <v>7</v>
      </c>
      <c r="H741" s="3">
        <f t="shared" si="67"/>
        <v>268.34849999999994</v>
      </c>
      <c r="I741" s="1">
        <v>43512</v>
      </c>
      <c r="J741" s="8">
        <v>0.45277777777777778</v>
      </c>
      <c r="K741" s="10" t="str">
        <f t="shared" si="68"/>
        <v>Feb</v>
      </c>
      <c r="L741" s="2" t="str">
        <f t="shared" si="69"/>
        <v>Sat</v>
      </c>
      <c r="M741" t="str">
        <f t="shared" si="70"/>
        <v>10 AM</v>
      </c>
      <c r="N741" t="s">
        <v>24</v>
      </c>
      <c r="O741" s="3">
        <f t="shared" si="71"/>
        <v>140.02424729999996</v>
      </c>
      <c r="P741" s="3" t="str" cm="1">
        <f t="array" ref="P741">_xlfn.IFS(E741="Health and beauty", "36.67", E741 = "Electronic accessories", "19.66", E741 = "Home and lifestyle", "50.89", E741 = "Sports and travel", "38.87", E741 = "Food and beverages", "31.24", E741 = "Fashion accessories", "47.82")</f>
        <v>47.82</v>
      </c>
      <c r="Q741" s="3">
        <f t="shared" si="66"/>
        <v>128.32425269999999</v>
      </c>
    </row>
    <row r="742" spans="1:17" x14ac:dyDescent="0.3">
      <c r="A742" t="s">
        <v>886</v>
      </c>
      <c r="B742" t="s">
        <v>37</v>
      </c>
      <c r="C742" t="s">
        <v>22</v>
      </c>
      <c r="D742" t="s">
        <v>26</v>
      </c>
      <c r="E742" t="s">
        <v>38</v>
      </c>
      <c r="F742" s="3">
        <v>22.175999999999998</v>
      </c>
      <c r="G742">
        <v>1</v>
      </c>
      <c r="H742" s="3">
        <f t="shared" si="67"/>
        <v>22.175999999999998</v>
      </c>
      <c r="I742" s="1">
        <v>43466</v>
      </c>
      <c r="J742" s="8">
        <v>0.81319444444444444</v>
      </c>
      <c r="K742" s="10" t="str">
        <f t="shared" si="68"/>
        <v>Jan</v>
      </c>
      <c r="L742" s="2" t="str">
        <f t="shared" si="69"/>
        <v>Tue</v>
      </c>
      <c r="M742" t="str">
        <f t="shared" si="70"/>
        <v>7 PM</v>
      </c>
      <c r="N742" t="s">
        <v>24</v>
      </c>
      <c r="O742" s="3">
        <f t="shared" si="71"/>
        <v>15.248217599999998</v>
      </c>
      <c r="P742" s="3" t="str" cm="1">
        <f t="array" ref="P742">_xlfn.IFS(E742="Health and beauty", "36.67", E742 = "Electronic accessories", "19.66", E742 = "Home and lifestyle", "50.89", E742 = "Sports and travel", "38.87", E742 = "Food and beverages", "31.24", E742 = "Fashion accessories", "47.82")</f>
        <v>31.24</v>
      </c>
      <c r="Q742" s="3">
        <f t="shared" si="66"/>
        <v>6.9277823999999999</v>
      </c>
    </row>
    <row r="743" spans="1:17" x14ac:dyDescent="0.3">
      <c r="A743" t="s">
        <v>888</v>
      </c>
      <c r="B743" t="s">
        <v>37</v>
      </c>
      <c r="C743" t="s">
        <v>22</v>
      </c>
      <c r="D743" t="s">
        <v>26</v>
      </c>
      <c r="E743" t="s">
        <v>18</v>
      </c>
      <c r="F743" s="3">
        <v>60.469500000000004</v>
      </c>
      <c r="G743">
        <v>2</v>
      </c>
      <c r="H743" s="3">
        <f t="shared" si="67"/>
        <v>120.93900000000001</v>
      </c>
      <c r="I743" s="1">
        <v>43511</v>
      </c>
      <c r="J743" s="8">
        <v>0.57708333333333328</v>
      </c>
      <c r="K743" s="10" t="str">
        <f t="shared" si="68"/>
        <v>Feb</v>
      </c>
      <c r="L743" s="2" t="str">
        <f t="shared" si="69"/>
        <v>Fri</v>
      </c>
      <c r="M743" t="str">
        <f t="shared" si="70"/>
        <v>1 PM</v>
      </c>
      <c r="N743" t="s">
        <v>24</v>
      </c>
      <c r="O743" s="3">
        <f t="shared" si="71"/>
        <v>76.590668700000009</v>
      </c>
      <c r="P743" s="3" t="str" cm="1">
        <f t="array" ref="P743">_xlfn.IFS(E743="Health and beauty", "36.67", E743 = "Electronic accessories", "19.66", E743 = "Home and lifestyle", "50.89", E743 = "Sports and travel", "38.87", E743 = "Food and beverages", "31.24", E743 = "Fashion accessories", "47.82")</f>
        <v>36.67</v>
      </c>
      <c r="Q743" s="3">
        <f t="shared" si="66"/>
        <v>44.348331300000005</v>
      </c>
    </row>
    <row r="744" spans="1:17" x14ac:dyDescent="0.3">
      <c r="A744" t="s">
        <v>892</v>
      </c>
      <c r="B744" t="s">
        <v>37</v>
      </c>
      <c r="C744" t="s">
        <v>22</v>
      </c>
      <c r="D744" t="s">
        <v>17</v>
      </c>
      <c r="E744" t="s">
        <v>27</v>
      </c>
      <c r="F744" s="3">
        <v>11.844000000000001</v>
      </c>
      <c r="G744">
        <v>2</v>
      </c>
      <c r="H744" s="3">
        <f t="shared" si="67"/>
        <v>23.688000000000002</v>
      </c>
      <c r="I744" s="1">
        <v>43541</v>
      </c>
      <c r="J744" s="8">
        <v>0.49652777777777773</v>
      </c>
      <c r="K744" s="10" t="str">
        <f t="shared" si="68"/>
        <v>Mar</v>
      </c>
      <c r="L744" s="2" t="str">
        <f t="shared" si="69"/>
        <v>Sun</v>
      </c>
      <c r="M744" t="str">
        <f t="shared" si="70"/>
        <v>11 AM</v>
      </c>
      <c r="N744" t="s">
        <v>28</v>
      </c>
      <c r="O744" s="3">
        <f t="shared" si="71"/>
        <v>11.633176800000001</v>
      </c>
      <c r="P744" s="3" t="str" cm="1">
        <f t="array" ref="P744">_xlfn.IFS(E744="Health and beauty", "36.67", E744 = "Electronic accessories", "19.66", E744 = "Home and lifestyle", "50.89", E744 = "Sports and travel", "38.87", E744 = "Food and beverages", "31.24", E744 = "Fashion accessories", "47.82")</f>
        <v>50.89</v>
      </c>
      <c r="Q744" s="3">
        <f t="shared" si="66"/>
        <v>12.054823200000001</v>
      </c>
    </row>
    <row r="745" spans="1:17" x14ac:dyDescent="0.3">
      <c r="A745" t="s">
        <v>893</v>
      </c>
      <c r="B745" t="s">
        <v>37</v>
      </c>
      <c r="C745" t="s">
        <v>22</v>
      </c>
      <c r="D745" t="s">
        <v>17</v>
      </c>
      <c r="E745" t="s">
        <v>27</v>
      </c>
      <c r="F745" s="3">
        <v>53.6235</v>
      </c>
      <c r="G745">
        <v>8</v>
      </c>
      <c r="H745" s="3">
        <f t="shared" si="67"/>
        <v>428.988</v>
      </c>
      <c r="I745" s="1">
        <v>43477</v>
      </c>
      <c r="J745" s="8">
        <v>0.48749999999999999</v>
      </c>
      <c r="K745" s="10" t="str">
        <f t="shared" si="68"/>
        <v>Jan</v>
      </c>
      <c r="L745" s="2" t="str">
        <f t="shared" si="69"/>
        <v>Sat</v>
      </c>
      <c r="M745" t="str">
        <f t="shared" si="70"/>
        <v>11 AM</v>
      </c>
      <c r="N745" t="s">
        <v>24</v>
      </c>
      <c r="O745" s="3">
        <f t="shared" si="71"/>
        <v>210.67600679999998</v>
      </c>
      <c r="P745" s="3" t="str" cm="1">
        <f t="array" ref="P745">_xlfn.IFS(E745="Health and beauty", "36.67", E745 = "Electronic accessories", "19.66", E745 = "Home and lifestyle", "50.89", E745 = "Sports and travel", "38.87", E745 = "Food and beverages", "31.24", E745 = "Fashion accessories", "47.82")</f>
        <v>50.89</v>
      </c>
      <c r="Q745" s="3">
        <f t="shared" si="66"/>
        <v>218.31199320000002</v>
      </c>
    </row>
    <row r="746" spans="1:17" x14ac:dyDescent="0.3">
      <c r="A746" t="s">
        <v>896</v>
      </c>
      <c r="B746" t="s">
        <v>37</v>
      </c>
      <c r="C746" t="s">
        <v>16</v>
      </c>
      <c r="D746" t="s">
        <v>26</v>
      </c>
      <c r="E746" t="s">
        <v>31</v>
      </c>
      <c r="F746" s="3">
        <v>95.0565</v>
      </c>
      <c r="G746">
        <v>1</v>
      </c>
      <c r="H746" s="3">
        <f t="shared" si="67"/>
        <v>95.0565</v>
      </c>
      <c r="I746" s="1">
        <v>43539</v>
      </c>
      <c r="J746" s="8">
        <v>0.6166666666666667</v>
      </c>
      <c r="K746" s="10" t="str">
        <f t="shared" si="68"/>
        <v>Mar</v>
      </c>
      <c r="L746" s="2" t="str">
        <f t="shared" si="69"/>
        <v>Fri</v>
      </c>
      <c r="M746" t="str">
        <f t="shared" si="70"/>
        <v>2 PM</v>
      </c>
      <c r="N746" t="s">
        <v>28</v>
      </c>
      <c r="O746" s="3">
        <f t="shared" si="71"/>
        <v>58.108038450000002</v>
      </c>
      <c r="P746" s="3" t="str" cm="1">
        <f t="array" ref="P746">_xlfn.IFS(E746="Health and beauty", "36.67", E746 = "Electronic accessories", "19.66", E746 = "Home and lifestyle", "50.89", E746 = "Sports and travel", "38.87", E746 = "Food and beverages", "31.24", E746 = "Fashion accessories", "47.82")</f>
        <v>38.87</v>
      </c>
      <c r="Q746" s="3">
        <f t="shared" si="66"/>
        <v>36.948461549999998</v>
      </c>
    </row>
    <row r="747" spans="1:17" x14ac:dyDescent="0.3">
      <c r="A747" t="s">
        <v>902</v>
      </c>
      <c r="B747" t="s">
        <v>37</v>
      </c>
      <c r="C747" t="s">
        <v>16</v>
      </c>
      <c r="D747" t="s">
        <v>17</v>
      </c>
      <c r="E747" t="s">
        <v>23</v>
      </c>
      <c r="F747" s="3">
        <v>22.5015</v>
      </c>
      <c r="G747">
        <v>10</v>
      </c>
      <c r="H747" s="3">
        <f t="shared" si="67"/>
        <v>225.01499999999999</v>
      </c>
      <c r="I747" s="1">
        <v>43493</v>
      </c>
      <c r="J747" s="8">
        <v>0.49374999999999997</v>
      </c>
      <c r="K747" s="10" t="str">
        <f t="shared" si="68"/>
        <v>Jan</v>
      </c>
      <c r="L747" s="2" t="str">
        <f t="shared" si="69"/>
        <v>Mon</v>
      </c>
      <c r="M747" t="str">
        <f t="shared" si="70"/>
        <v>11 AM</v>
      </c>
      <c r="N747" t="s">
        <v>24</v>
      </c>
      <c r="O747" s="3">
        <f t="shared" si="71"/>
        <v>180.777051</v>
      </c>
      <c r="P747" s="3" t="str" cm="1">
        <f t="array" ref="P747">_xlfn.IFS(E747="Health and beauty", "36.67", E747 = "Electronic accessories", "19.66", E747 = "Home and lifestyle", "50.89", E747 = "Sports and travel", "38.87", E747 = "Food and beverages", "31.24", E747 = "Fashion accessories", "47.82")</f>
        <v>19.66</v>
      </c>
      <c r="Q747" s="3">
        <f t="shared" si="66"/>
        <v>44.237948999999993</v>
      </c>
    </row>
    <row r="748" spans="1:17" x14ac:dyDescent="0.3">
      <c r="A748" t="s">
        <v>907</v>
      </c>
      <c r="B748" t="s">
        <v>37</v>
      </c>
      <c r="C748" t="s">
        <v>16</v>
      </c>
      <c r="D748" t="s">
        <v>26</v>
      </c>
      <c r="E748" t="s">
        <v>23</v>
      </c>
      <c r="F748" s="3">
        <v>41.737499999999997</v>
      </c>
      <c r="G748">
        <v>5</v>
      </c>
      <c r="H748" s="3">
        <f t="shared" si="67"/>
        <v>208.6875</v>
      </c>
      <c r="I748" s="1">
        <v>43521</v>
      </c>
      <c r="J748" s="8">
        <v>0.84652777777777777</v>
      </c>
      <c r="K748" s="10" t="str">
        <f t="shared" si="68"/>
        <v>Feb</v>
      </c>
      <c r="L748" s="2" t="str">
        <f t="shared" si="69"/>
        <v>Mon</v>
      </c>
      <c r="M748" t="str">
        <f t="shared" si="70"/>
        <v>8 PM</v>
      </c>
      <c r="N748" t="s">
        <v>24</v>
      </c>
      <c r="O748" s="3">
        <f t="shared" si="71"/>
        <v>167.6595375</v>
      </c>
      <c r="P748" s="3" t="str" cm="1">
        <f t="array" ref="P748">_xlfn.IFS(E748="Health and beauty", "36.67", E748 = "Electronic accessories", "19.66", E748 = "Home and lifestyle", "50.89", E748 = "Sports and travel", "38.87", E748 = "Food and beverages", "31.24", E748 = "Fashion accessories", "47.82")</f>
        <v>19.66</v>
      </c>
      <c r="Q748" s="3">
        <f t="shared" si="66"/>
        <v>41.027962500000001</v>
      </c>
    </row>
    <row r="749" spans="1:17" x14ac:dyDescent="0.3">
      <c r="A749" t="s">
        <v>909</v>
      </c>
      <c r="B749" t="s">
        <v>37</v>
      </c>
      <c r="C749" t="s">
        <v>16</v>
      </c>
      <c r="D749" t="s">
        <v>17</v>
      </c>
      <c r="E749" t="s">
        <v>23</v>
      </c>
      <c r="F749" s="3">
        <v>12.705</v>
      </c>
      <c r="G749">
        <v>9</v>
      </c>
      <c r="H749" s="3">
        <f t="shared" si="67"/>
        <v>114.345</v>
      </c>
      <c r="I749" s="1">
        <v>43484</v>
      </c>
      <c r="J749" s="8">
        <v>0.4284722222222222</v>
      </c>
      <c r="K749" s="10" t="str">
        <f t="shared" si="68"/>
        <v>Jan</v>
      </c>
      <c r="L749" s="2" t="str">
        <f t="shared" si="69"/>
        <v>Sat</v>
      </c>
      <c r="M749" t="str">
        <f t="shared" si="70"/>
        <v>10 AM</v>
      </c>
      <c r="N749" t="s">
        <v>19</v>
      </c>
      <c r="O749" s="3">
        <f t="shared" si="71"/>
        <v>91.864773</v>
      </c>
      <c r="P749" s="3" t="str" cm="1">
        <f t="array" ref="P749">_xlfn.IFS(E749="Health and beauty", "36.67", E749 = "Electronic accessories", "19.66", E749 = "Home and lifestyle", "50.89", E749 = "Sports and travel", "38.87", E749 = "Food and beverages", "31.24", E749 = "Fashion accessories", "47.82")</f>
        <v>19.66</v>
      </c>
      <c r="Q749" s="3">
        <f t="shared" si="66"/>
        <v>22.480226999999999</v>
      </c>
    </row>
    <row r="750" spans="1:17" x14ac:dyDescent="0.3">
      <c r="A750" t="s">
        <v>910</v>
      </c>
      <c r="B750" t="s">
        <v>37</v>
      </c>
      <c r="C750" t="s">
        <v>16</v>
      </c>
      <c r="D750" t="s">
        <v>17</v>
      </c>
      <c r="E750" t="s">
        <v>38</v>
      </c>
      <c r="F750" s="3">
        <v>34.8705</v>
      </c>
      <c r="G750">
        <v>7</v>
      </c>
      <c r="H750" s="3">
        <f t="shared" si="67"/>
        <v>244.09350000000001</v>
      </c>
      <c r="I750" s="1">
        <v>43473</v>
      </c>
      <c r="J750" s="8">
        <v>0.60069444444444442</v>
      </c>
      <c r="K750" s="10" t="str">
        <f t="shared" si="68"/>
        <v>Jan</v>
      </c>
      <c r="L750" s="2" t="str">
        <f t="shared" si="69"/>
        <v>Tue</v>
      </c>
      <c r="M750" t="str">
        <f t="shared" si="70"/>
        <v>2 PM</v>
      </c>
      <c r="N750" t="s">
        <v>19</v>
      </c>
      <c r="O750" s="3">
        <f t="shared" si="71"/>
        <v>167.83869060000001</v>
      </c>
      <c r="P750" s="3" t="str" cm="1">
        <f t="array" ref="P750">_xlfn.IFS(E750="Health and beauty", "36.67", E750 = "Electronic accessories", "19.66", E750 = "Home and lifestyle", "50.89", E750 = "Sports and travel", "38.87", E750 = "Food and beverages", "31.24", E750 = "Fashion accessories", "47.82")</f>
        <v>31.24</v>
      </c>
      <c r="Q750" s="3">
        <f t="shared" si="66"/>
        <v>76.254809399999999</v>
      </c>
    </row>
    <row r="751" spans="1:17" x14ac:dyDescent="0.3">
      <c r="A751" t="s">
        <v>912</v>
      </c>
      <c r="B751" t="s">
        <v>37</v>
      </c>
      <c r="C751" t="s">
        <v>16</v>
      </c>
      <c r="D751" t="s">
        <v>26</v>
      </c>
      <c r="E751" t="s">
        <v>31</v>
      </c>
      <c r="F751" s="3">
        <v>33.589500000000001</v>
      </c>
      <c r="G751">
        <v>4</v>
      </c>
      <c r="H751" s="3">
        <f t="shared" si="67"/>
        <v>134.358</v>
      </c>
      <c r="I751" s="1">
        <v>43516</v>
      </c>
      <c r="J751" s="8">
        <v>0.63750000000000007</v>
      </c>
      <c r="K751" s="10" t="str">
        <f t="shared" si="68"/>
        <v>Feb</v>
      </c>
      <c r="L751" s="2" t="str">
        <f t="shared" si="69"/>
        <v>Wed</v>
      </c>
      <c r="M751" t="str">
        <f t="shared" si="70"/>
        <v>3 PM</v>
      </c>
      <c r="N751" t="s">
        <v>28</v>
      </c>
      <c r="O751" s="3">
        <f t="shared" si="71"/>
        <v>82.1330454</v>
      </c>
      <c r="P751" s="3" t="str" cm="1">
        <f t="array" ref="P751">_xlfn.IFS(E751="Health and beauty", "36.67", E751 = "Electronic accessories", "19.66", E751 = "Home and lifestyle", "50.89", E751 = "Sports and travel", "38.87", E751 = "Food and beverages", "31.24", E751 = "Fashion accessories", "47.82")</f>
        <v>38.87</v>
      </c>
      <c r="Q751" s="3">
        <f t="shared" si="66"/>
        <v>52.224954600000004</v>
      </c>
    </row>
    <row r="752" spans="1:17" x14ac:dyDescent="0.3">
      <c r="A752" t="s">
        <v>921</v>
      </c>
      <c r="B752" t="s">
        <v>37</v>
      </c>
      <c r="C752" t="s">
        <v>22</v>
      </c>
      <c r="D752" t="s">
        <v>17</v>
      </c>
      <c r="E752" t="s">
        <v>23</v>
      </c>
      <c r="F752" s="3">
        <v>60.805500000000002</v>
      </c>
      <c r="G752">
        <v>5</v>
      </c>
      <c r="H752" s="3">
        <f t="shared" si="67"/>
        <v>304.02750000000003</v>
      </c>
      <c r="I752" s="1">
        <v>43503</v>
      </c>
      <c r="J752" s="8">
        <v>0.62916666666666665</v>
      </c>
      <c r="K752" s="10" t="str">
        <f t="shared" si="68"/>
        <v>Feb</v>
      </c>
      <c r="L752" s="2" t="str">
        <f t="shared" si="69"/>
        <v>Thu</v>
      </c>
      <c r="M752" t="str">
        <f t="shared" si="70"/>
        <v>3 PM</v>
      </c>
      <c r="N752" t="s">
        <v>24</v>
      </c>
      <c r="O752" s="3">
        <f t="shared" si="71"/>
        <v>244.25569350000004</v>
      </c>
      <c r="P752" s="3" t="str" cm="1">
        <f t="array" ref="P752">_xlfn.IFS(E752="Health and beauty", "36.67", E752 = "Electronic accessories", "19.66", E752 = "Home and lifestyle", "50.89", E752 = "Sports and travel", "38.87", E752 = "Food and beverages", "31.24", E752 = "Fashion accessories", "47.82")</f>
        <v>19.66</v>
      </c>
      <c r="Q752" s="3">
        <f t="shared" si="66"/>
        <v>59.771806500000004</v>
      </c>
    </row>
    <row r="753" spans="1:17" x14ac:dyDescent="0.3">
      <c r="A753" t="s">
        <v>923</v>
      </c>
      <c r="B753" t="s">
        <v>37</v>
      </c>
      <c r="C753" t="s">
        <v>22</v>
      </c>
      <c r="D753" t="s">
        <v>26</v>
      </c>
      <c r="E753" t="s">
        <v>23</v>
      </c>
      <c r="F753" s="3">
        <v>29.798999999999999</v>
      </c>
      <c r="G753">
        <v>10</v>
      </c>
      <c r="H753" s="3">
        <f t="shared" si="67"/>
        <v>297.99</v>
      </c>
      <c r="I753" s="1">
        <v>43530</v>
      </c>
      <c r="J753" s="8">
        <v>0.87291666666666667</v>
      </c>
      <c r="K753" s="10" t="str">
        <f t="shared" si="68"/>
        <v>Mar</v>
      </c>
      <c r="L753" s="2" t="str">
        <f t="shared" si="69"/>
        <v>Wed</v>
      </c>
      <c r="M753" t="str">
        <f t="shared" si="70"/>
        <v>8 PM</v>
      </c>
      <c r="N753" t="s">
        <v>24</v>
      </c>
      <c r="O753" s="3">
        <f t="shared" si="71"/>
        <v>239.40516600000001</v>
      </c>
      <c r="P753" s="3" t="str" cm="1">
        <f t="array" ref="P753">_xlfn.IFS(E753="Health and beauty", "36.67", E753 = "Electronic accessories", "19.66", E753 = "Home and lifestyle", "50.89", E753 = "Sports and travel", "38.87", E753 = "Food and beverages", "31.24", E753 = "Fashion accessories", "47.82")</f>
        <v>19.66</v>
      </c>
      <c r="Q753" s="3">
        <f t="shared" si="66"/>
        <v>58.584834000000001</v>
      </c>
    </row>
    <row r="754" spans="1:17" x14ac:dyDescent="0.3">
      <c r="A754" t="s">
        <v>924</v>
      </c>
      <c r="B754" t="s">
        <v>37</v>
      </c>
      <c r="C754" t="s">
        <v>16</v>
      </c>
      <c r="D754" t="s">
        <v>26</v>
      </c>
      <c r="E754" t="s">
        <v>23</v>
      </c>
      <c r="F754" s="3">
        <v>52.972499999999997</v>
      </c>
      <c r="G754">
        <v>5</v>
      </c>
      <c r="H754" s="3">
        <f t="shared" si="67"/>
        <v>264.86249999999995</v>
      </c>
      <c r="I754" s="1">
        <v>43502</v>
      </c>
      <c r="J754" s="8">
        <v>0.63611111111111118</v>
      </c>
      <c r="K754" s="10" t="str">
        <f t="shared" si="68"/>
        <v>Feb</v>
      </c>
      <c r="L754" s="2" t="str">
        <f t="shared" si="69"/>
        <v>Wed</v>
      </c>
      <c r="M754" t="str">
        <f t="shared" si="70"/>
        <v>3 PM</v>
      </c>
      <c r="N754" t="s">
        <v>28</v>
      </c>
      <c r="O754" s="3">
        <f t="shared" si="71"/>
        <v>212.79053249999996</v>
      </c>
      <c r="P754" s="3" t="str" cm="1">
        <f t="array" ref="P754">_xlfn.IFS(E754="Health and beauty", "36.67", E754 = "Electronic accessories", "19.66", E754 = "Home and lifestyle", "50.89", E754 = "Sports and travel", "38.87", E754 = "Food and beverages", "31.24", E754 = "Fashion accessories", "47.82")</f>
        <v>19.66</v>
      </c>
      <c r="Q754" s="3">
        <f t="shared" si="66"/>
        <v>52.071967499999992</v>
      </c>
    </row>
    <row r="755" spans="1:17" x14ac:dyDescent="0.3">
      <c r="A755" t="s">
        <v>925</v>
      </c>
      <c r="B755" t="s">
        <v>37</v>
      </c>
      <c r="C755" t="s">
        <v>22</v>
      </c>
      <c r="D755" t="s">
        <v>26</v>
      </c>
      <c r="E755" t="s">
        <v>18</v>
      </c>
      <c r="F755" s="3">
        <v>104.11799999999999</v>
      </c>
      <c r="G755">
        <v>3</v>
      </c>
      <c r="H755" s="3">
        <f t="shared" si="67"/>
        <v>312.35399999999998</v>
      </c>
      <c r="I755" s="1">
        <v>43493</v>
      </c>
      <c r="J755" s="8">
        <v>0.74097222222222225</v>
      </c>
      <c r="K755" s="10" t="str">
        <f t="shared" si="68"/>
        <v>Jan</v>
      </c>
      <c r="L755" s="2" t="str">
        <f t="shared" si="69"/>
        <v>Mon</v>
      </c>
      <c r="M755" t="str">
        <f t="shared" si="70"/>
        <v>5 PM</v>
      </c>
      <c r="N755" t="s">
        <v>28</v>
      </c>
      <c r="O755" s="3">
        <f t="shared" si="71"/>
        <v>197.81378819999998</v>
      </c>
      <c r="P755" s="3" t="str" cm="1">
        <f t="array" ref="P755">_xlfn.IFS(E755="Health and beauty", "36.67", E755 = "Electronic accessories", "19.66", E755 = "Home and lifestyle", "50.89", E755 = "Sports and travel", "38.87", E755 = "Food and beverages", "31.24", E755 = "Fashion accessories", "47.82")</f>
        <v>36.67</v>
      </c>
      <c r="Q755" s="3">
        <f t="shared" si="66"/>
        <v>114.54021180000001</v>
      </c>
    </row>
    <row r="756" spans="1:17" x14ac:dyDescent="0.3">
      <c r="A756" t="s">
        <v>931</v>
      </c>
      <c r="B756" t="s">
        <v>37</v>
      </c>
      <c r="C756" t="s">
        <v>22</v>
      </c>
      <c r="D756" t="s">
        <v>26</v>
      </c>
      <c r="E756" t="s">
        <v>27</v>
      </c>
      <c r="F756" s="3">
        <v>48.268500000000003</v>
      </c>
      <c r="G756">
        <v>8</v>
      </c>
      <c r="H756" s="3">
        <f t="shared" si="67"/>
        <v>386.14800000000002</v>
      </c>
      <c r="I756" s="1">
        <v>43505</v>
      </c>
      <c r="J756" s="8">
        <v>0.50138888888888888</v>
      </c>
      <c r="K756" s="10" t="str">
        <f t="shared" si="68"/>
        <v>Feb</v>
      </c>
      <c r="L756" s="2" t="str">
        <f t="shared" si="69"/>
        <v>Sat</v>
      </c>
      <c r="M756" t="str">
        <f t="shared" si="70"/>
        <v>12 PM</v>
      </c>
      <c r="N756" t="s">
        <v>19</v>
      </c>
      <c r="O756" s="3">
        <f t="shared" si="71"/>
        <v>189.63728280000001</v>
      </c>
      <c r="P756" s="3" t="str" cm="1">
        <f t="array" ref="P756">_xlfn.IFS(E756="Health and beauty", "36.67", E756 = "Electronic accessories", "19.66", E756 = "Home and lifestyle", "50.89", E756 = "Sports and travel", "38.87", E756 = "Food and beverages", "31.24", E756 = "Fashion accessories", "47.82")</f>
        <v>50.89</v>
      </c>
      <c r="Q756" s="3">
        <f t="shared" si="66"/>
        <v>196.51071720000002</v>
      </c>
    </row>
    <row r="757" spans="1:17" x14ac:dyDescent="0.3">
      <c r="A757" t="s">
        <v>937</v>
      </c>
      <c r="B757" t="s">
        <v>37</v>
      </c>
      <c r="C757" t="s">
        <v>22</v>
      </c>
      <c r="D757" t="s">
        <v>17</v>
      </c>
      <c r="E757" t="s">
        <v>18</v>
      </c>
      <c r="F757" s="3">
        <v>87.024000000000001</v>
      </c>
      <c r="G757">
        <v>8</v>
      </c>
      <c r="H757" s="3">
        <f t="shared" si="67"/>
        <v>696.19200000000001</v>
      </c>
      <c r="I757" s="1">
        <v>43548</v>
      </c>
      <c r="J757" s="8">
        <v>0.58888888888888891</v>
      </c>
      <c r="K757" s="10" t="str">
        <f t="shared" si="68"/>
        <v>Mar</v>
      </c>
      <c r="L757" s="2" t="str">
        <f t="shared" si="69"/>
        <v>Sun</v>
      </c>
      <c r="M757" t="str">
        <f t="shared" si="70"/>
        <v>2 PM</v>
      </c>
      <c r="N757" t="s">
        <v>28</v>
      </c>
      <c r="O757" s="3">
        <f t="shared" si="71"/>
        <v>440.89839359999996</v>
      </c>
      <c r="P757" s="3" t="str" cm="1">
        <f t="array" ref="P757">_xlfn.IFS(E757="Health and beauty", "36.67", E757 = "Electronic accessories", "19.66", E757 = "Home and lifestyle", "50.89", E757 = "Sports and travel", "38.87", E757 = "Food and beverages", "31.24", E757 = "Fashion accessories", "47.82")</f>
        <v>36.67</v>
      </c>
      <c r="Q757" s="3">
        <f t="shared" si="66"/>
        <v>255.29360640000002</v>
      </c>
    </row>
    <row r="758" spans="1:17" x14ac:dyDescent="0.3">
      <c r="A758" t="s">
        <v>939</v>
      </c>
      <c r="B758" t="s">
        <v>37</v>
      </c>
      <c r="C758" t="s">
        <v>22</v>
      </c>
      <c r="D758" t="s">
        <v>17</v>
      </c>
      <c r="E758" t="s">
        <v>27</v>
      </c>
      <c r="F758" s="3">
        <v>51.460500000000003</v>
      </c>
      <c r="G758">
        <v>6</v>
      </c>
      <c r="H758" s="3">
        <f t="shared" si="67"/>
        <v>308.76300000000003</v>
      </c>
      <c r="I758" s="1">
        <v>43492</v>
      </c>
      <c r="J758" s="8">
        <v>0.44722222222222219</v>
      </c>
      <c r="K758" s="10" t="str">
        <f t="shared" si="68"/>
        <v>Jan</v>
      </c>
      <c r="L758" s="2" t="str">
        <f t="shared" si="69"/>
        <v>Sun</v>
      </c>
      <c r="M758" t="str">
        <f t="shared" si="70"/>
        <v>10 AM</v>
      </c>
      <c r="N758" t="s">
        <v>28</v>
      </c>
      <c r="O758" s="3">
        <f t="shared" si="71"/>
        <v>151.63350930000001</v>
      </c>
      <c r="P758" s="3" t="str" cm="1">
        <f t="array" ref="P758">_xlfn.IFS(E758="Health and beauty", "36.67", E758 = "Electronic accessories", "19.66", E758 = "Home and lifestyle", "50.89", E758 = "Sports and travel", "38.87", E758 = "Food and beverages", "31.24", E758 = "Fashion accessories", "47.82")</f>
        <v>50.89</v>
      </c>
      <c r="Q758" s="3">
        <f t="shared" si="66"/>
        <v>157.12949070000002</v>
      </c>
    </row>
    <row r="759" spans="1:17" x14ac:dyDescent="0.3">
      <c r="A759" t="s">
        <v>940</v>
      </c>
      <c r="B759" t="s">
        <v>37</v>
      </c>
      <c r="C759" t="s">
        <v>16</v>
      </c>
      <c r="D759" t="s">
        <v>17</v>
      </c>
      <c r="E759" t="s">
        <v>38</v>
      </c>
      <c r="F759" s="3">
        <v>30.607500000000002</v>
      </c>
      <c r="G759">
        <v>10</v>
      </c>
      <c r="H759" s="3">
        <f t="shared" si="67"/>
        <v>306.07500000000005</v>
      </c>
      <c r="I759" s="1">
        <v>43551</v>
      </c>
      <c r="J759" s="8">
        <v>0.8534722222222223</v>
      </c>
      <c r="K759" s="10" t="str">
        <f t="shared" si="68"/>
        <v>Mar</v>
      </c>
      <c r="L759" s="2" t="str">
        <f t="shared" si="69"/>
        <v>Wed</v>
      </c>
      <c r="M759" t="str">
        <f t="shared" si="70"/>
        <v>8 PM</v>
      </c>
      <c r="N759" t="s">
        <v>28</v>
      </c>
      <c r="O759" s="3">
        <f t="shared" si="71"/>
        <v>210.45717000000002</v>
      </c>
      <c r="P759" s="3" t="str" cm="1">
        <f t="array" ref="P759">_xlfn.IFS(E759="Health and beauty", "36.67", E759 = "Electronic accessories", "19.66", E759 = "Home and lifestyle", "50.89", E759 = "Sports and travel", "38.87", E759 = "Food and beverages", "31.24", E759 = "Fashion accessories", "47.82")</f>
        <v>31.24</v>
      </c>
      <c r="Q759" s="3">
        <f t="shared" si="66"/>
        <v>95.617830000000012</v>
      </c>
    </row>
    <row r="760" spans="1:17" x14ac:dyDescent="0.3">
      <c r="A760" t="s">
        <v>948</v>
      </c>
      <c r="B760" t="s">
        <v>37</v>
      </c>
      <c r="C760" t="s">
        <v>22</v>
      </c>
      <c r="D760" t="s">
        <v>26</v>
      </c>
      <c r="E760" t="s">
        <v>27</v>
      </c>
      <c r="F760" s="3">
        <v>72.418500000000009</v>
      </c>
      <c r="G760">
        <v>4</v>
      </c>
      <c r="H760" s="3">
        <f t="shared" si="67"/>
        <v>289.67400000000004</v>
      </c>
      <c r="I760" s="1">
        <v>43518</v>
      </c>
      <c r="J760" s="8">
        <v>0.47638888888888892</v>
      </c>
      <c r="K760" s="10" t="str">
        <f t="shared" si="68"/>
        <v>Feb</v>
      </c>
      <c r="L760" s="2" t="str">
        <f t="shared" si="69"/>
        <v>Fri</v>
      </c>
      <c r="M760" t="str">
        <f t="shared" si="70"/>
        <v>11 AM</v>
      </c>
      <c r="N760" t="s">
        <v>19</v>
      </c>
      <c r="O760" s="3">
        <f t="shared" si="71"/>
        <v>142.25890140000001</v>
      </c>
      <c r="P760" s="3" t="str" cm="1">
        <f t="array" ref="P760">_xlfn.IFS(E760="Health and beauty", "36.67", E760 = "Electronic accessories", "19.66", E760 = "Home and lifestyle", "50.89", E760 = "Sports and travel", "38.87", E760 = "Food and beverages", "31.24", E760 = "Fashion accessories", "47.82")</f>
        <v>50.89</v>
      </c>
      <c r="Q760" s="3">
        <f t="shared" si="66"/>
        <v>147.41509860000002</v>
      </c>
    </row>
    <row r="761" spans="1:17" x14ac:dyDescent="0.3">
      <c r="A761" t="s">
        <v>949</v>
      </c>
      <c r="B761" t="s">
        <v>37</v>
      </c>
      <c r="C761" t="s">
        <v>16</v>
      </c>
      <c r="D761" t="s">
        <v>17</v>
      </c>
      <c r="E761" t="s">
        <v>23</v>
      </c>
      <c r="F761" s="3">
        <v>27.572999999999997</v>
      </c>
      <c r="G761">
        <v>10</v>
      </c>
      <c r="H761" s="3">
        <f t="shared" si="67"/>
        <v>275.72999999999996</v>
      </c>
      <c r="I761" s="1">
        <v>43526</v>
      </c>
      <c r="J761" s="8">
        <v>0.52500000000000002</v>
      </c>
      <c r="K761" s="10" t="str">
        <f t="shared" si="68"/>
        <v>Mar</v>
      </c>
      <c r="L761" s="2" t="str">
        <f t="shared" si="69"/>
        <v>Sat</v>
      </c>
      <c r="M761" t="str">
        <f t="shared" si="70"/>
        <v>12 PM</v>
      </c>
      <c r="N761" t="s">
        <v>19</v>
      </c>
      <c r="O761" s="3">
        <f t="shared" si="71"/>
        <v>221.52148199999996</v>
      </c>
      <c r="P761" s="3" t="str" cm="1">
        <f t="array" ref="P761">_xlfn.IFS(E761="Health and beauty", "36.67", E761 = "Electronic accessories", "19.66", E761 = "Home and lifestyle", "50.89", E761 = "Sports and travel", "38.87", E761 = "Food and beverages", "31.24", E761 = "Fashion accessories", "47.82")</f>
        <v>19.66</v>
      </c>
      <c r="Q761" s="3">
        <f t="shared" si="66"/>
        <v>54.208517999999991</v>
      </c>
    </row>
    <row r="762" spans="1:17" x14ac:dyDescent="0.3">
      <c r="A762" t="s">
        <v>951</v>
      </c>
      <c r="B762" t="s">
        <v>37</v>
      </c>
      <c r="C762" t="s">
        <v>22</v>
      </c>
      <c r="D762" t="s">
        <v>17</v>
      </c>
      <c r="E762" t="s">
        <v>27</v>
      </c>
      <c r="F762" s="3">
        <v>17.188500000000001</v>
      </c>
      <c r="G762">
        <v>10</v>
      </c>
      <c r="H762" s="3">
        <f t="shared" si="67"/>
        <v>171.88500000000002</v>
      </c>
      <c r="I762" s="1">
        <v>43504</v>
      </c>
      <c r="J762" s="8">
        <v>0.45694444444444443</v>
      </c>
      <c r="K762" s="10" t="str">
        <f t="shared" si="68"/>
        <v>Feb</v>
      </c>
      <c r="L762" s="2" t="str">
        <f t="shared" si="69"/>
        <v>Fri</v>
      </c>
      <c r="M762" t="str">
        <f t="shared" si="70"/>
        <v>10 AM</v>
      </c>
      <c r="N762" t="s">
        <v>24</v>
      </c>
      <c r="O762" s="3">
        <f t="shared" si="71"/>
        <v>84.412723500000013</v>
      </c>
      <c r="P762" s="3" t="str" cm="1">
        <f t="array" ref="P762">_xlfn.IFS(E762="Health and beauty", "36.67", E762 = "Electronic accessories", "19.66", E762 = "Home and lifestyle", "50.89", E762 = "Sports and travel", "38.87", E762 = "Food and beverages", "31.24", E762 = "Fashion accessories", "47.82")</f>
        <v>50.89</v>
      </c>
      <c r="Q762" s="3">
        <f t="shared" si="66"/>
        <v>87.472276500000007</v>
      </c>
    </row>
    <row r="763" spans="1:17" x14ac:dyDescent="0.3">
      <c r="A763" t="s">
        <v>955</v>
      </c>
      <c r="B763" t="s">
        <v>37</v>
      </c>
      <c r="C763" t="s">
        <v>22</v>
      </c>
      <c r="D763" t="s">
        <v>17</v>
      </c>
      <c r="E763" t="s">
        <v>23</v>
      </c>
      <c r="F763" s="3">
        <v>14.468999999999999</v>
      </c>
      <c r="G763">
        <v>8</v>
      </c>
      <c r="H763" s="3">
        <f t="shared" si="67"/>
        <v>115.752</v>
      </c>
      <c r="I763" s="1">
        <v>43475</v>
      </c>
      <c r="J763" s="8">
        <v>0.46527777777777773</v>
      </c>
      <c r="K763" s="10" t="str">
        <f t="shared" si="68"/>
        <v>Jan</v>
      </c>
      <c r="L763" s="2" t="str">
        <f t="shared" si="69"/>
        <v>Thu</v>
      </c>
      <c r="M763" t="str">
        <f t="shared" si="70"/>
        <v>11 AM</v>
      </c>
      <c r="N763" t="s">
        <v>19</v>
      </c>
      <c r="O763" s="3">
        <f t="shared" si="71"/>
        <v>92.99515679999999</v>
      </c>
      <c r="P763" s="3" t="str" cm="1">
        <f t="array" ref="P763">_xlfn.IFS(E763="Health and beauty", "36.67", E763 = "Electronic accessories", "19.66", E763 = "Home and lifestyle", "50.89", E763 = "Sports and travel", "38.87", E763 = "Food and beverages", "31.24", E763 = "Fashion accessories", "47.82")</f>
        <v>19.66</v>
      </c>
      <c r="Q763" s="3">
        <f t="shared" si="66"/>
        <v>22.756843199999999</v>
      </c>
    </row>
    <row r="764" spans="1:17" x14ac:dyDescent="0.3">
      <c r="A764" t="s">
        <v>956</v>
      </c>
      <c r="B764" t="s">
        <v>37</v>
      </c>
      <c r="C764" t="s">
        <v>16</v>
      </c>
      <c r="D764" t="s">
        <v>26</v>
      </c>
      <c r="E764" t="s">
        <v>31</v>
      </c>
      <c r="F764" s="3">
        <v>92.725499999999997</v>
      </c>
      <c r="G764">
        <v>5</v>
      </c>
      <c r="H764" s="3">
        <f t="shared" si="67"/>
        <v>463.6275</v>
      </c>
      <c r="I764" s="1">
        <v>43511</v>
      </c>
      <c r="J764" s="8">
        <v>0.73472222222222217</v>
      </c>
      <c r="K764" s="10" t="str">
        <f t="shared" si="68"/>
        <v>Feb</v>
      </c>
      <c r="L764" s="2" t="str">
        <f t="shared" si="69"/>
        <v>Fri</v>
      </c>
      <c r="M764" t="str">
        <f t="shared" si="70"/>
        <v>5 PM</v>
      </c>
      <c r="N764" t="s">
        <v>28</v>
      </c>
      <c r="O764" s="3">
        <f t="shared" si="71"/>
        <v>283.41549075</v>
      </c>
      <c r="P764" s="3" t="str" cm="1">
        <f t="array" ref="P764">_xlfn.IFS(E764="Health and beauty", "36.67", E764 = "Electronic accessories", "19.66", E764 = "Home and lifestyle", "50.89", E764 = "Sports and travel", "38.87", E764 = "Food and beverages", "31.24", E764 = "Fashion accessories", "47.82")</f>
        <v>38.87</v>
      </c>
      <c r="Q764" s="3">
        <f t="shared" si="66"/>
        <v>180.21200924999999</v>
      </c>
    </row>
    <row r="765" spans="1:17" x14ac:dyDescent="0.3">
      <c r="A765" t="s">
        <v>958</v>
      </c>
      <c r="B765" t="s">
        <v>37</v>
      </c>
      <c r="C765" t="s">
        <v>22</v>
      </c>
      <c r="D765" t="s">
        <v>17</v>
      </c>
      <c r="E765" t="s">
        <v>23</v>
      </c>
      <c r="F765" s="3">
        <v>92.662499999999994</v>
      </c>
      <c r="G765">
        <v>4</v>
      </c>
      <c r="H765" s="3">
        <f t="shared" si="67"/>
        <v>370.65</v>
      </c>
      <c r="I765" s="1">
        <v>43511</v>
      </c>
      <c r="J765" s="8">
        <v>0.86875000000000002</v>
      </c>
      <c r="K765" s="10" t="str">
        <f t="shared" si="68"/>
        <v>Feb</v>
      </c>
      <c r="L765" s="2" t="str">
        <f t="shared" si="69"/>
        <v>Fri</v>
      </c>
      <c r="M765" t="str">
        <f t="shared" si="70"/>
        <v>8 PM</v>
      </c>
      <c r="N765" t="s">
        <v>28</v>
      </c>
      <c r="O765" s="3">
        <f t="shared" si="71"/>
        <v>297.78021000000001</v>
      </c>
      <c r="P765" s="3" t="str" cm="1">
        <f t="array" ref="P765">_xlfn.IFS(E765="Health and beauty", "36.67", E765 = "Electronic accessories", "19.66", E765 = "Home and lifestyle", "50.89", E765 = "Sports and travel", "38.87", E765 = "Food and beverages", "31.24", E765 = "Fashion accessories", "47.82")</f>
        <v>19.66</v>
      </c>
      <c r="Q765" s="3">
        <f t="shared" si="66"/>
        <v>72.869789999999995</v>
      </c>
    </row>
    <row r="766" spans="1:17" x14ac:dyDescent="0.3">
      <c r="A766" t="s">
        <v>959</v>
      </c>
      <c r="B766" t="s">
        <v>37</v>
      </c>
      <c r="C766" t="s">
        <v>22</v>
      </c>
      <c r="D766" t="s">
        <v>26</v>
      </c>
      <c r="E766" t="s">
        <v>31</v>
      </c>
      <c r="F766" s="3">
        <v>26.575500000000002</v>
      </c>
      <c r="G766">
        <v>8</v>
      </c>
      <c r="H766" s="3">
        <f t="shared" si="67"/>
        <v>212.60400000000001</v>
      </c>
      <c r="I766" s="1">
        <v>43526</v>
      </c>
      <c r="J766" s="8">
        <v>0.80972222222222223</v>
      </c>
      <c r="K766" s="10" t="str">
        <f t="shared" si="68"/>
        <v>Mar</v>
      </c>
      <c r="L766" s="2" t="str">
        <f t="shared" si="69"/>
        <v>Sat</v>
      </c>
      <c r="M766" t="str">
        <f t="shared" si="70"/>
        <v>7 PM</v>
      </c>
      <c r="N766" t="s">
        <v>19</v>
      </c>
      <c r="O766" s="3">
        <f t="shared" si="71"/>
        <v>129.96482520000001</v>
      </c>
      <c r="P766" s="3" t="str" cm="1">
        <f t="array" ref="P766">_xlfn.IFS(E766="Health and beauty", "36.67", E766 = "Electronic accessories", "19.66", E766 = "Home and lifestyle", "50.89", E766 = "Sports and travel", "38.87", E766 = "Food and beverages", "31.24", E766 = "Fashion accessories", "47.82")</f>
        <v>38.87</v>
      </c>
      <c r="Q766" s="3">
        <f t="shared" si="66"/>
        <v>82.639174800000006</v>
      </c>
    </row>
    <row r="767" spans="1:17" x14ac:dyDescent="0.3">
      <c r="A767" t="s">
        <v>960</v>
      </c>
      <c r="B767" t="s">
        <v>37</v>
      </c>
      <c r="C767" t="s">
        <v>22</v>
      </c>
      <c r="D767" t="s">
        <v>26</v>
      </c>
      <c r="E767" t="s">
        <v>27</v>
      </c>
      <c r="F767" s="3">
        <v>104.916</v>
      </c>
      <c r="G767">
        <v>3</v>
      </c>
      <c r="H767" s="3">
        <f t="shared" si="67"/>
        <v>314.74799999999999</v>
      </c>
      <c r="I767" s="1">
        <v>43548</v>
      </c>
      <c r="J767" s="8">
        <v>0.56458333333333333</v>
      </c>
      <c r="K767" s="10" t="str">
        <f t="shared" si="68"/>
        <v>Mar</v>
      </c>
      <c r="L767" s="2" t="str">
        <f t="shared" si="69"/>
        <v>Sun</v>
      </c>
      <c r="M767" t="str">
        <f t="shared" si="70"/>
        <v>1 PM</v>
      </c>
      <c r="N767" t="s">
        <v>19</v>
      </c>
      <c r="O767" s="3">
        <f t="shared" si="71"/>
        <v>154.57274279999999</v>
      </c>
      <c r="P767" s="3" t="str" cm="1">
        <f t="array" ref="P767">_xlfn.IFS(E767="Health and beauty", "36.67", E767 = "Electronic accessories", "19.66", E767 = "Home and lifestyle", "50.89", E767 = "Sports and travel", "38.87", E767 = "Food and beverages", "31.24", E767 = "Fashion accessories", "47.82")</f>
        <v>50.89</v>
      </c>
      <c r="Q767" s="3">
        <f t="shared" si="66"/>
        <v>160.1752572</v>
      </c>
    </row>
    <row r="768" spans="1:17" x14ac:dyDescent="0.3">
      <c r="A768" t="s">
        <v>964</v>
      </c>
      <c r="B768" t="s">
        <v>37</v>
      </c>
      <c r="C768" t="s">
        <v>22</v>
      </c>
      <c r="D768" t="s">
        <v>17</v>
      </c>
      <c r="E768" t="s">
        <v>27</v>
      </c>
      <c r="F768" s="3">
        <v>66.307500000000005</v>
      </c>
      <c r="G768">
        <v>6</v>
      </c>
      <c r="H768" s="3">
        <f t="shared" si="67"/>
        <v>397.84500000000003</v>
      </c>
      <c r="I768" s="1">
        <v>43468</v>
      </c>
      <c r="J768" s="8">
        <v>0.85</v>
      </c>
      <c r="K768" s="10" t="str">
        <f t="shared" si="68"/>
        <v>Jan</v>
      </c>
      <c r="L768" s="2" t="str">
        <f t="shared" si="69"/>
        <v>Thu</v>
      </c>
      <c r="M768" t="str">
        <f t="shared" si="70"/>
        <v>8 PM</v>
      </c>
      <c r="N768" t="s">
        <v>19</v>
      </c>
      <c r="O768" s="3">
        <f t="shared" si="71"/>
        <v>195.38167950000002</v>
      </c>
      <c r="P768" s="3" t="str" cm="1">
        <f t="array" ref="P768">_xlfn.IFS(E768="Health and beauty", "36.67", E768 = "Electronic accessories", "19.66", E768 = "Home and lifestyle", "50.89", E768 = "Sports and travel", "38.87", E768 = "Food and beverages", "31.24", E768 = "Fashion accessories", "47.82")</f>
        <v>50.89</v>
      </c>
      <c r="Q768" s="3">
        <f t="shared" si="66"/>
        <v>202.46332050000001</v>
      </c>
    </row>
    <row r="769" spans="1:17" x14ac:dyDescent="0.3">
      <c r="A769" t="s">
        <v>977</v>
      </c>
      <c r="B769" t="s">
        <v>37</v>
      </c>
      <c r="C769" t="s">
        <v>16</v>
      </c>
      <c r="D769" t="s">
        <v>26</v>
      </c>
      <c r="E769" t="s">
        <v>40</v>
      </c>
      <c r="F769" s="3">
        <v>56.469000000000001</v>
      </c>
      <c r="G769">
        <v>4</v>
      </c>
      <c r="H769" s="3">
        <f t="shared" si="67"/>
        <v>225.876</v>
      </c>
      <c r="I769" s="1">
        <v>43499</v>
      </c>
      <c r="J769" s="8">
        <v>0.84236111111111101</v>
      </c>
      <c r="K769" s="10" t="str">
        <f t="shared" si="68"/>
        <v>Feb</v>
      </c>
      <c r="L769" s="2" t="str">
        <f t="shared" si="69"/>
        <v>Sun</v>
      </c>
      <c r="M769" t="str">
        <f t="shared" si="70"/>
        <v>8 PM</v>
      </c>
      <c r="N769" t="s">
        <v>19</v>
      </c>
      <c r="O769" s="3">
        <f t="shared" si="71"/>
        <v>117.8620968</v>
      </c>
      <c r="P769" s="3" t="str" cm="1">
        <f t="array" ref="P769">_xlfn.IFS(E769="Health and beauty", "36.67", E769 = "Electronic accessories", "19.66", E769 = "Home and lifestyle", "50.89", E769 = "Sports and travel", "38.87", E769 = "Food and beverages", "31.24", E769 = "Fashion accessories", "47.82")</f>
        <v>47.82</v>
      </c>
      <c r="Q769" s="3">
        <f t="shared" ref="Q769:Q832" si="72">H769*(P769/100)</f>
        <v>108.0139032</v>
      </c>
    </row>
    <row r="770" spans="1:17" x14ac:dyDescent="0.3">
      <c r="A770" t="s">
        <v>979</v>
      </c>
      <c r="B770" t="s">
        <v>37</v>
      </c>
      <c r="C770" t="s">
        <v>22</v>
      </c>
      <c r="D770" t="s">
        <v>17</v>
      </c>
      <c r="E770" t="s">
        <v>38</v>
      </c>
      <c r="F770" s="3">
        <v>27.7515</v>
      </c>
      <c r="G770">
        <v>6</v>
      </c>
      <c r="H770" s="3">
        <f t="shared" ref="H770:H833" si="73">F770*G770</f>
        <v>166.50900000000001</v>
      </c>
      <c r="I770" s="1">
        <v>43520</v>
      </c>
      <c r="J770" s="8">
        <v>0.60138888888888886</v>
      </c>
      <c r="K770" s="10" t="str">
        <f t="shared" ref="K770:K833" si="74">TEXT(I770, "mmm")</f>
        <v>Feb</v>
      </c>
      <c r="L770" s="2" t="str">
        <f t="shared" ref="L770:L833" si="75">TEXT(I770,"ddd")</f>
        <v>Sun</v>
      </c>
      <c r="M770" t="str">
        <f t="shared" ref="M770:M833" si="76">TEXT(J770, "h AM/PM")</f>
        <v>2 PM</v>
      </c>
      <c r="N770" t="s">
        <v>19</v>
      </c>
      <c r="O770" s="3">
        <f t="shared" ref="O770:O833" si="77">H770-Q770</f>
        <v>114.49158840000001</v>
      </c>
      <c r="P770" s="3" t="str" cm="1">
        <f t="array" ref="P770">_xlfn.IFS(E770="Health and beauty", "36.67", E770 = "Electronic accessories", "19.66", E770 = "Home and lifestyle", "50.89", E770 = "Sports and travel", "38.87", E770 = "Food and beverages", "31.24", E770 = "Fashion accessories", "47.82")</f>
        <v>31.24</v>
      </c>
      <c r="Q770" s="3">
        <f t="shared" si="72"/>
        <v>52.01741160000001</v>
      </c>
    </row>
    <row r="771" spans="1:17" x14ac:dyDescent="0.3">
      <c r="A771" t="s">
        <v>980</v>
      </c>
      <c r="B771" t="s">
        <v>37</v>
      </c>
      <c r="C771" t="s">
        <v>16</v>
      </c>
      <c r="D771" t="s">
        <v>26</v>
      </c>
      <c r="E771" t="s">
        <v>18</v>
      </c>
      <c r="F771" s="3">
        <v>41.905499999999996</v>
      </c>
      <c r="G771">
        <v>4</v>
      </c>
      <c r="H771" s="3">
        <f t="shared" si="73"/>
        <v>167.62199999999999</v>
      </c>
      <c r="I771" s="1">
        <v>43517</v>
      </c>
      <c r="J771" s="8">
        <v>0.52777777777777779</v>
      </c>
      <c r="K771" s="10" t="str">
        <f t="shared" si="74"/>
        <v>Feb</v>
      </c>
      <c r="L771" s="2" t="str">
        <f t="shared" si="75"/>
        <v>Thu</v>
      </c>
      <c r="M771" t="str">
        <f t="shared" si="76"/>
        <v>12 PM</v>
      </c>
      <c r="N771" t="s">
        <v>19</v>
      </c>
      <c r="O771" s="3">
        <f t="shared" si="77"/>
        <v>106.15501259999999</v>
      </c>
      <c r="P771" s="3" t="str" cm="1">
        <f t="array" ref="P771">_xlfn.IFS(E771="Health and beauty", "36.67", E771 = "Electronic accessories", "19.66", E771 = "Home and lifestyle", "50.89", E771 = "Sports and travel", "38.87", E771 = "Food and beverages", "31.24", E771 = "Fashion accessories", "47.82")</f>
        <v>36.67</v>
      </c>
      <c r="Q771" s="3">
        <f t="shared" si="72"/>
        <v>61.466987400000001</v>
      </c>
    </row>
    <row r="772" spans="1:17" x14ac:dyDescent="0.3">
      <c r="A772" t="s">
        <v>981</v>
      </c>
      <c r="B772" t="s">
        <v>37</v>
      </c>
      <c r="C772" t="s">
        <v>16</v>
      </c>
      <c r="D772" t="s">
        <v>17</v>
      </c>
      <c r="E772" t="s">
        <v>27</v>
      </c>
      <c r="F772" s="3">
        <v>22.995000000000001</v>
      </c>
      <c r="G772">
        <v>7</v>
      </c>
      <c r="H772" s="3">
        <f t="shared" si="73"/>
        <v>160.965</v>
      </c>
      <c r="I772" s="1">
        <v>43474</v>
      </c>
      <c r="J772" s="8">
        <v>0.77986111111111101</v>
      </c>
      <c r="K772" s="10" t="str">
        <f t="shared" si="74"/>
        <v>Jan</v>
      </c>
      <c r="L772" s="2" t="str">
        <f t="shared" si="75"/>
        <v>Wed</v>
      </c>
      <c r="M772" t="str">
        <f t="shared" si="76"/>
        <v>6 PM</v>
      </c>
      <c r="N772" t="s">
        <v>19</v>
      </c>
      <c r="O772" s="3">
        <f t="shared" si="77"/>
        <v>79.049911499999993</v>
      </c>
      <c r="P772" s="3" t="str" cm="1">
        <f t="array" ref="P772">_xlfn.IFS(E772="Health and beauty", "36.67", E772 = "Electronic accessories", "19.66", E772 = "Home and lifestyle", "50.89", E772 = "Sports and travel", "38.87", E772 = "Food and beverages", "31.24", E772 = "Fashion accessories", "47.82")</f>
        <v>50.89</v>
      </c>
      <c r="Q772" s="3">
        <f t="shared" si="72"/>
        <v>81.91508850000001</v>
      </c>
    </row>
    <row r="773" spans="1:17" x14ac:dyDescent="0.3">
      <c r="A773" t="s">
        <v>982</v>
      </c>
      <c r="B773" t="s">
        <v>37</v>
      </c>
      <c r="C773" t="s">
        <v>16</v>
      </c>
      <c r="D773" t="s">
        <v>17</v>
      </c>
      <c r="E773" t="s">
        <v>38</v>
      </c>
      <c r="F773" s="3">
        <v>65.992500000000007</v>
      </c>
      <c r="G773">
        <v>7</v>
      </c>
      <c r="H773" s="3">
        <f t="shared" si="73"/>
        <v>461.94750000000005</v>
      </c>
      <c r="I773" s="1">
        <v>43521</v>
      </c>
      <c r="J773" s="8">
        <v>0.55694444444444446</v>
      </c>
      <c r="K773" s="10" t="str">
        <f t="shared" si="74"/>
        <v>Feb</v>
      </c>
      <c r="L773" s="2" t="str">
        <f t="shared" si="75"/>
        <v>Mon</v>
      </c>
      <c r="M773" t="str">
        <f t="shared" si="76"/>
        <v>1 PM</v>
      </c>
      <c r="N773" t="s">
        <v>19</v>
      </c>
      <c r="O773" s="3">
        <f t="shared" si="77"/>
        <v>317.63510100000002</v>
      </c>
      <c r="P773" s="3" t="str" cm="1">
        <f t="array" ref="P773">_xlfn.IFS(E773="Health and beauty", "36.67", E773 = "Electronic accessories", "19.66", E773 = "Home and lifestyle", "50.89", E773 = "Sports and travel", "38.87", E773 = "Food and beverages", "31.24", E773 = "Fashion accessories", "47.82")</f>
        <v>31.24</v>
      </c>
      <c r="Q773" s="3">
        <f t="shared" si="72"/>
        <v>144.31239900000003</v>
      </c>
    </row>
    <row r="774" spans="1:17" x14ac:dyDescent="0.3">
      <c r="A774" t="s">
        <v>984</v>
      </c>
      <c r="B774" t="s">
        <v>37</v>
      </c>
      <c r="C774" t="s">
        <v>16</v>
      </c>
      <c r="D774" t="s">
        <v>26</v>
      </c>
      <c r="E774" t="s">
        <v>27</v>
      </c>
      <c r="F774" s="3">
        <v>69.205500000000001</v>
      </c>
      <c r="G774">
        <v>1</v>
      </c>
      <c r="H774" s="3">
        <f t="shared" si="73"/>
        <v>69.205500000000001</v>
      </c>
      <c r="I774" s="1">
        <v>43505</v>
      </c>
      <c r="J774" s="8">
        <v>0.48958333333333331</v>
      </c>
      <c r="K774" s="10" t="str">
        <f t="shared" si="74"/>
        <v>Feb</v>
      </c>
      <c r="L774" s="2" t="str">
        <f t="shared" si="75"/>
        <v>Sat</v>
      </c>
      <c r="M774" t="str">
        <f t="shared" si="76"/>
        <v>11 AM</v>
      </c>
      <c r="N774" t="s">
        <v>24</v>
      </c>
      <c r="O774" s="3">
        <f t="shared" si="77"/>
        <v>33.986821049999996</v>
      </c>
      <c r="P774" s="3" t="str" cm="1">
        <f t="array" ref="P774">_xlfn.IFS(E774="Health and beauty", "36.67", E774 = "Electronic accessories", "19.66", E774 = "Home and lifestyle", "50.89", E774 = "Sports and travel", "38.87", E774 = "Food and beverages", "31.24", E774 = "Fashion accessories", "47.82")</f>
        <v>50.89</v>
      </c>
      <c r="Q774" s="3">
        <f t="shared" si="72"/>
        <v>35.218678950000005</v>
      </c>
    </row>
    <row r="775" spans="1:17" x14ac:dyDescent="0.3">
      <c r="A775" t="s">
        <v>987</v>
      </c>
      <c r="B775" t="s">
        <v>37</v>
      </c>
      <c r="C775" t="s">
        <v>22</v>
      </c>
      <c r="D775" t="s">
        <v>26</v>
      </c>
      <c r="E775" t="s">
        <v>23</v>
      </c>
      <c r="F775" s="3">
        <v>48.320999999999998</v>
      </c>
      <c r="G775">
        <v>2</v>
      </c>
      <c r="H775" s="3">
        <f t="shared" si="73"/>
        <v>96.641999999999996</v>
      </c>
      <c r="I775" s="1">
        <v>43503</v>
      </c>
      <c r="J775" s="8">
        <v>0.66319444444444442</v>
      </c>
      <c r="K775" s="10" t="str">
        <f t="shared" si="74"/>
        <v>Feb</v>
      </c>
      <c r="L775" s="2" t="str">
        <f t="shared" si="75"/>
        <v>Thu</v>
      </c>
      <c r="M775" t="str">
        <f t="shared" si="76"/>
        <v>3 PM</v>
      </c>
      <c r="N775" t="s">
        <v>24</v>
      </c>
      <c r="O775" s="3">
        <f t="shared" si="77"/>
        <v>77.6421828</v>
      </c>
      <c r="P775" s="3" t="str" cm="1">
        <f t="array" ref="P775">_xlfn.IFS(E775="Health and beauty", "36.67", E775 = "Electronic accessories", "19.66", E775 = "Home and lifestyle", "50.89", E775 = "Sports and travel", "38.87", E775 = "Food and beverages", "31.24", E775 = "Fashion accessories", "47.82")</f>
        <v>19.66</v>
      </c>
      <c r="Q775" s="3">
        <f t="shared" si="72"/>
        <v>18.999817199999999</v>
      </c>
    </row>
    <row r="776" spans="1:17" x14ac:dyDescent="0.3">
      <c r="A776" t="s">
        <v>994</v>
      </c>
      <c r="B776" t="s">
        <v>37</v>
      </c>
      <c r="C776" t="s">
        <v>22</v>
      </c>
      <c r="D776" t="s">
        <v>26</v>
      </c>
      <c r="E776" t="s">
        <v>38</v>
      </c>
      <c r="F776" s="3">
        <v>34.996499999999997</v>
      </c>
      <c r="G776">
        <v>5</v>
      </c>
      <c r="H776" s="3">
        <f t="shared" si="73"/>
        <v>174.98249999999999</v>
      </c>
      <c r="I776" s="1">
        <v>43491</v>
      </c>
      <c r="J776" s="8">
        <v>0.6118055555555556</v>
      </c>
      <c r="K776" s="10" t="str">
        <f t="shared" si="74"/>
        <v>Jan</v>
      </c>
      <c r="L776" s="2" t="str">
        <f t="shared" si="75"/>
        <v>Sat</v>
      </c>
      <c r="M776" t="str">
        <f t="shared" si="76"/>
        <v>2 PM</v>
      </c>
      <c r="N776" t="s">
        <v>28</v>
      </c>
      <c r="O776" s="3">
        <f t="shared" si="77"/>
        <v>120.31796699999998</v>
      </c>
      <c r="P776" s="3" t="str" cm="1">
        <f t="array" ref="P776">_xlfn.IFS(E776="Health and beauty", "36.67", E776 = "Electronic accessories", "19.66", E776 = "Home and lifestyle", "50.89", E776 = "Sports and travel", "38.87", E776 = "Food and beverages", "31.24", E776 = "Fashion accessories", "47.82")</f>
        <v>31.24</v>
      </c>
      <c r="Q776" s="3">
        <f t="shared" si="72"/>
        <v>54.664532999999999</v>
      </c>
    </row>
    <row r="777" spans="1:17" x14ac:dyDescent="0.3">
      <c r="A777" t="s">
        <v>995</v>
      </c>
      <c r="B777" t="s">
        <v>37</v>
      </c>
      <c r="C777" t="s">
        <v>22</v>
      </c>
      <c r="D777" t="s">
        <v>17</v>
      </c>
      <c r="E777" t="s">
        <v>23</v>
      </c>
      <c r="F777" s="3">
        <v>40.183500000000002</v>
      </c>
      <c r="G777">
        <v>7</v>
      </c>
      <c r="H777" s="3">
        <f t="shared" si="73"/>
        <v>281.28450000000004</v>
      </c>
      <c r="I777" s="1">
        <v>43526</v>
      </c>
      <c r="J777" s="8">
        <v>0.76250000000000007</v>
      </c>
      <c r="K777" s="10" t="str">
        <f t="shared" si="74"/>
        <v>Mar</v>
      </c>
      <c r="L777" s="2" t="str">
        <f t="shared" si="75"/>
        <v>Sat</v>
      </c>
      <c r="M777" t="str">
        <f t="shared" si="76"/>
        <v>6 PM</v>
      </c>
      <c r="N777" t="s">
        <v>28</v>
      </c>
      <c r="O777" s="3">
        <f t="shared" si="77"/>
        <v>225.98396730000002</v>
      </c>
      <c r="P777" s="3" t="str" cm="1">
        <f t="array" ref="P777">_xlfn.IFS(E777="Health and beauty", "36.67", E777 = "Electronic accessories", "19.66", E777 = "Home and lifestyle", "50.89", E777 = "Sports and travel", "38.87", E777 = "Food and beverages", "31.24", E777 = "Fashion accessories", "47.82")</f>
        <v>19.66</v>
      </c>
      <c r="Q777" s="3">
        <f t="shared" si="72"/>
        <v>55.300532700000005</v>
      </c>
    </row>
    <row r="778" spans="1:17" x14ac:dyDescent="0.3">
      <c r="A778" t="s">
        <v>999</v>
      </c>
      <c r="B778" t="s">
        <v>37</v>
      </c>
      <c r="C778" t="s">
        <v>16</v>
      </c>
      <c r="D778" t="s">
        <v>17</v>
      </c>
      <c r="E778" t="s">
        <v>23</v>
      </c>
      <c r="F778" s="3">
        <v>36.214500000000001</v>
      </c>
      <c r="G778">
        <v>1</v>
      </c>
      <c r="H778" s="3">
        <f t="shared" si="73"/>
        <v>36.214500000000001</v>
      </c>
      <c r="I778" s="1">
        <v>43535</v>
      </c>
      <c r="J778" s="8">
        <v>0.8222222222222223</v>
      </c>
      <c r="K778" s="10" t="str">
        <f t="shared" si="74"/>
        <v>Mar</v>
      </c>
      <c r="L778" s="2" t="str">
        <f t="shared" si="75"/>
        <v>Mon</v>
      </c>
      <c r="M778" t="str">
        <f t="shared" si="76"/>
        <v>7 PM</v>
      </c>
      <c r="N778" t="s">
        <v>28</v>
      </c>
      <c r="O778" s="3">
        <f t="shared" si="77"/>
        <v>29.094729300000001</v>
      </c>
      <c r="P778" s="3" t="str" cm="1">
        <f t="array" ref="P778">_xlfn.IFS(E778="Health and beauty", "36.67", E778 = "Electronic accessories", "19.66", E778 = "Home and lifestyle", "50.89", E778 = "Sports and travel", "38.87", E778 = "Food and beverages", "31.24", E778 = "Fashion accessories", "47.82")</f>
        <v>19.66</v>
      </c>
      <c r="Q778" s="3">
        <f t="shared" si="72"/>
        <v>7.1197707000000001</v>
      </c>
    </row>
    <row r="779" spans="1:17" x14ac:dyDescent="0.3">
      <c r="A779" t="s">
        <v>1000</v>
      </c>
      <c r="B779" t="s">
        <v>37</v>
      </c>
      <c r="C779" t="s">
        <v>16</v>
      </c>
      <c r="D779" t="s">
        <v>17</v>
      </c>
      <c r="E779" t="s">
        <v>38</v>
      </c>
      <c r="F779" s="3">
        <v>88.861500000000007</v>
      </c>
      <c r="G779">
        <v>5</v>
      </c>
      <c r="H779" s="3">
        <f t="shared" si="73"/>
        <v>444.3075</v>
      </c>
      <c r="I779" s="1">
        <v>43466</v>
      </c>
      <c r="J779" s="8">
        <v>0.48333333333333334</v>
      </c>
      <c r="K779" s="10" t="str">
        <f t="shared" si="74"/>
        <v>Jan</v>
      </c>
      <c r="L779" s="2" t="str">
        <f t="shared" si="75"/>
        <v>Tue</v>
      </c>
      <c r="M779" t="str">
        <f t="shared" si="76"/>
        <v>11 AM</v>
      </c>
      <c r="N779" t="s">
        <v>28</v>
      </c>
      <c r="O779" s="3">
        <f t="shared" si="77"/>
        <v>305.50583699999999</v>
      </c>
      <c r="P779" s="3" t="str" cm="1">
        <f t="array" ref="P779">_xlfn.IFS(E779="Health and beauty", "36.67", E779 = "Electronic accessories", "19.66", E779 = "Home and lifestyle", "50.89", E779 = "Sports and travel", "38.87", E779 = "Food and beverages", "31.24", E779 = "Fashion accessories", "47.82")</f>
        <v>31.24</v>
      </c>
      <c r="Q779" s="3">
        <f t="shared" si="72"/>
        <v>138.80166300000002</v>
      </c>
    </row>
    <row r="780" spans="1:17" x14ac:dyDescent="0.3">
      <c r="A780" t="s">
        <v>1001</v>
      </c>
      <c r="B780" t="s">
        <v>37</v>
      </c>
      <c r="C780" t="s">
        <v>16</v>
      </c>
      <c r="D780" t="s">
        <v>26</v>
      </c>
      <c r="E780" t="s">
        <v>27</v>
      </c>
      <c r="F780" s="3">
        <v>38.755499999999998</v>
      </c>
      <c r="G780">
        <v>9</v>
      </c>
      <c r="H780" s="3">
        <f t="shared" si="73"/>
        <v>348.79949999999997</v>
      </c>
      <c r="I780" s="1">
        <v>43506</v>
      </c>
      <c r="J780" s="8">
        <v>0.57708333333333328</v>
      </c>
      <c r="K780" s="10" t="str">
        <f t="shared" si="74"/>
        <v>Feb</v>
      </c>
      <c r="L780" s="2" t="str">
        <f t="shared" si="75"/>
        <v>Sun</v>
      </c>
      <c r="M780" t="str">
        <f t="shared" si="76"/>
        <v>1 PM</v>
      </c>
      <c r="N780" t="s">
        <v>19</v>
      </c>
      <c r="O780" s="3">
        <f t="shared" si="77"/>
        <v>171.29543444999999</v>
      </c>
      <c r="P780" s="3" t="str" cm="1">
        <f t="array" ref="P780">_xlfn.IFS(E780="Health and beauty", "36.67", E780 = "Electronic accessories", "19.66", E780 = "Home and lifestyle", "50.89", E780 = "Sports and travel", "38.87", E780 = "Food and beverages", "31.24", E780 = "Fashion accessories", "47.82")</f>
        <v>50.89</v>
      </c>
      <c r="Q780" s="3">
        <f t="shared" si="72"/>
        <v>177.50406554999998</v>
      </c>
    </row>
    <row r="781" spans="1:17" x14ac:dyDescent="0.3">
      <c r="A781" t="s">
        <v>1002</v>
      </c>
      <c r="B781" t="s">
        <v>37</v>
      </c>
      <c r="C781" t="s">
        <v>22</v>
      </c>
      <c r="D781" t="s">
        <v>26</v>
      </c>
      <c r="E781" t="s">
        <v>23</v>
      </c>
      <c r="F781" s="3">
        <v>91.433999999999997</v>
      </c>
      <c r="G781">
        <v>8</v>
      </c>
      <c r="H781" s="3">
        <f t="shared" si="73"/>
        <v>731.47199999999998</v>
      </c>
      <c r="I781" s="1">
        <v>43491</v>
      </c>
      <c r="J781" s="8">
        <v>0.63680555555555551</v>
      </c>
      <c r="K781" s="10" t="str">
        <f t="shared" si="74"/>
        <v>Jan</v>
      </c>
      <c r="L781" s="2" t="str">
        <f t="shared" si="75"/>
        <v>Sat</v>
      </c>
      <c r="M781" t="str">
        <f t="shared" si="76"/>
        <v>3 PM</v>
      </c>
      <c r="N781" t="s">
        <v>24</v>
      </c>
      <c r="O781" s="3">
        <f t="shared" si="77"/>
        <v>587.66460480000001</v>
      </c>
      <c r="P781" s="3" t="str" cm="1">
        <f t="array" ref="P781">_xlfn.IFS(E781="Health and beauty", "36.67", E781 = "Electronic accessories", "19.66", E781 = "Home and lifestyle", "50.89", E781 = "Sports and travel", "38.87", E781 = "Food and beverages", "31.24", E781 = "Fashion accessories", "47.82")</f>
        <v>19.66</v>
      </c>
      <c r="Q781" s="3">
        <f t="shared" si="72"/>
        <v>143.8073952</v>
      </c>
    </row>
    <row r="782" spans="1:17" x14ac:dyDescent="0.3">
      <c r="A782" t="s">
        <v>1005</v>
      </c>
      <c r="B782" t="s">
        <v>37</v>
      </c>
      <c r="C782" t="s">
        <v>16</v>
      </c>
      <c r="D782" t="s">
        <v>26</v>
      </c>
      <c r="E782" t="s">
        <v>40</v>
      </c>
      <c r="F782" s="3">
        <v>52.415999999999997</v>
      </c>
      <c r="G782">
        <v>4</v>
      </c>
      <c r="H782" s="3">
        <f t="shared" si="73"/>
        <v>209.66399999999999</v>
      </c>
      <c r="I782" s="1">
        <v>43530</v>
      </c>
      <c r="J782" s="8">
        <v>0.49652777777777773</v>
      </c>
      <c r="K782" s="10" t="str">
        <f t="shared" si="74"/>
        <v>Mar</v>
      </c>
      <c r="L782" s="2" t="str">
        <f t="shared" si="75"/>
        <v>Wed</v>
      </c>
      <c r="M782" t="str">
        <f t="shared" si="76"/>
        <v>11 AM</v>
      </c>
      <c r="N782" t="s">
        <v>28</v>
      </c>
      <c r="O782" s="3">
        <f t="shared" si="77"/>
        <v>109.40267519999999</v>
      </c>
      <c r="P782" s="3" t="str" cm="1">
        <f t="array" ref="P782">_xlfn.IFS(E782="Health and beauty", "36.67", E782 = "Electronic accessories", "19.66", E782 = "Home and lifestyle", "50.89", E782 = "Sports and travel", "38.87", E782 = "Food and beverages", "31.24", E782 = "Fashion accessories", "47.82")</f>
        <v>47.82</v>
      </c>
      <c r="Q782" s="3">
        <f t="shared" si="72"/>
        <v>100.2613248</v>
      </c>
    </row>
    <row r="783" spans="1:17" x14ac:dyDescent="0.3">
      <c r="A783" t="s">
        <v>1007</v>
      </c>
      <c r="B783" t="s">
        <v>37</v>
      </c>
      <c r="C783" t="s">
        <v>16</v>
      </c>
      <c r="D783" t="s">
        <v>26</v>
      </c>
      <c r="E783" t="s">
        <v>38</v>
      </c>
      <c r="F783" s="3">
        <v>27.930000000000003</v>
      </c>
      <c r="G783">
        <v>1</v>
      </c>
      <c r="H783" s="3">
        <f t="shared" si="73"/>
        <v>27.930000000000003</v>
      </c>
      <c r="I783" s="1">
        <v>43522</v>
      </c>
      <c r="J783" s="8">
        <v>0.63194444444444442</v>
      </c>
      <c r="K783" s="10" t="str">
        <f t="shared" si="74"/>
        <v>Feb</v>
      </c>
      <c r="L783" s="2" t="str">
        <f t="shared" si="75"/>
        <v>Tue</v>
      </c>
      <c r="M783" t="str">
        <f t="shared" si="76"/>
        <v>3 PM</v>
      </c>
      <c r="N783" t="s">
        <v>19</v>
      </c>
      <c r="O783" s="3">
        <f t="shared" si="77"/>
        <v>19.204668000000002</v>
      </c>
      <c r="P783" s="3" t="str" cm="1">
        <f t="array" ref="P783">_xlfn.IFS(E783="Health and beauty", "36.67", E783 = "Electronic accessories", "19.66", E783 = "Home and lifestyle", "50.89", E783 = "Sports and travel", "38.87", E783 = "Food and beverages", "31.24", E783 = "Fashion accessories", "47.82")</f>
        <v>31.24</v>
      </c>
      <c r="Q783" s="3">
        <f t="shared" si="72"/>
        <v>8.7253320000000016</v>
      </c>
    </row>
    <row r="784" spans="1:17" x14ac:dyDescent="0.3">
      <c r="A784" t="s">
        <v>1008</v>
      </c>
      <c r="B784" t="s">
        <v>37</v>
      </c>
      <c r="C784" t="s">
        <v>22</v>
      </c>
      <c r="D784" t="s">
        <v>17</v>
      </c>
      <c r="E784" t="s">
        <v>23</v>
      </c>
      <c r="F784" s="3">
        <v>26.7225</v>
      </c>
      <c r="G784">
        <v>8</v>
      </c>
      <c r="H784" s="3">
        <f t="shared" si="73"/>
        <v>213.78</v>
      </c>
      <c r="I784" s="1">
        <v>43534</v>
      </c>
      <c r="J784" s="8">
        <v>0.75694444444444453</v>
      </c>
      <c r="K784" s="10" t="str">
        <f t="shared" si="74"/>
        <v>Mar</v>
      </c>
      <c r="L784" s="2" t="str">
        <f t="shared" si="75"/>
        <v>Sun</v>
      </c>
      <c r="M784" t="str">
        <f t="shared" si="76"/>
        <v>6 PM</v>
      </c>
      <c r="N784" t="s">
        <v>28</v>
      </c>
      <c r="O784" s="3">
        <f t="shared" si="77"/>
        <v>171.75085200000001</v>
      </c>
      <c r="P784" s="3" t="str" cm="1">
        <f t="array" ref="P784">_xlfn.IFS(E784="Health and beauty", "36.67", E784 = "Electronic accessories", "19.66", E784 = "Home and lifestyle", "50.89", E784 = "Sports and travel", "38.87", E784 = "Food and beverages", "31.24", E784 = "Fashion accessories", "47.82")</f>
        <v>19.66</v>
      </c>
      <c r="Q784" s="3">
        <f t="shared" si="72"/>
        <v>42.029147999999999</v>
      </c>
    </row>
    <row r="785" spans="1:17" x14ac:dyDescent="0.3">
      <c r="A785" t="s">
        <v>1009</v>
      </c>
      <c r="B785" t="s">
        <v>37</v>
      </c>
      <c r="C785" t="s">
        <v>22</v>
      </c>
      <c r="D785" t="s">
        <v>17</v>
      </c>
      <c r="E785" t="s">
        <v>38</v>
      </c>
      <c r="F785" s="3">
        <v>71.158500000000004</v>
      </c>
      <c r="G785">
        <v>5</v>
      </c>
      <c r="H785" s="3">
        <f t="shared" si="73"/>
        <v>355.79250000000002</v>
      </c>
      <c r="I785" s="1">
        <v>43500</v>
      </c>
      <c r="J785" s="8">
        <v>0.86319444444444438</v>
      </c>
      <c r="K785" s="10" t="str">
        <f t="shared" si="74"/>
        <v>Feb</v>
      </c>
      <c r="L785" s="2" t="str">
        <f t="shared" si="75"/>
        <v>Mon</v>
      </c>
      <c r="M785" t="str">
        <f t="shared" si="76"/>
        <v>8 PM</v>
      </c>
      <c r="N785" t="s">
        <v>28</v>
      </c>
      <c r="O785" s="3">
        <f t="shared" si="77"/>
        <v>244.642923</v>
      </c>
      <c r="P785" s="3" t="str" cm="1">
        <f t="array" ref="P785">_xlfn.IFS(E785="Health and beauty", "36.67", E785 = "Electronic accessories", "19.66", E785 = "Home and lifestyle", "50.89", E785 = "Sports and travel", "38.87", E785 = "Food and beverages", "31.24", E785 = "Fashion accessories", "47.82")</f>
        <v>31.24</v>
      </c>
      <c r="Q785" s="3">
        <f t="shared" si="72"/>
        <v>111.14957700000001</v>
      </c>
    </row>
    <row r="786" spans="1:17" x14ac:dyDescent="0.3">
      <c r="A786" t="s">
        <v>1015</v>
      </c>
      <c r="B786" t="s">
        <v>37</v>
      </c>
      <c r="C786" t="s">
        <v>22</v>
      </c>
      <c r="D786" t="s">
        <v>17</v>
      </c>
      <c r="E786" t="s">
        <v>40</v>
      </c>
      <c r="F786" s="3">
        <v>66.895499999999998</v>
      </c>
      <c r="G786">
        <v>7</v>
      </c>
      <c r="H786" s="3">
        <f t="shared" si="73"/>
        <v>468.26850000000002</v>
      </c>
      <c r="I786" s="1">
        <v>43503</v>
      </c>
      <c r="J786" s="8">
        <v>0.8125</v>
      </c>
      <c r="K786" s="10" t="str">
        <f t="shared" si="74"/>
        <v>Feb</v>
      </c>
      <c r="L786" s="2" t="str">
        <f t="shared" si="75"/>
        <v>Thu</v>
      </c>
      <c r="M786" t="str">
        <f t="shared" si="76"/>
        <v>7 PM</v>
      </c>
      <c r="N786" t="s">
        <v>19</v>
      </c>
      <c r="O786" s="3">
        <f t="shared" si="77"/>
        <v>244.3425033</v>
      </c>
      <c r="P786" s="3" t="str" cm="1">
        <f t="array" ref="P786">_xlfn.IFS(E786="Health and beauty", "36.67", E786 = "Electronic accessories", "19.66", E786 = "Home and lifestyle", "50.89", E786 = "Sports and travel", "38.87", E786 = "Food and beverages", "31.24", E786 = "Fashion accessories", "47.82")</f>
        <v>47.82</v>
      </c>
      <c r="Q786" s="3">
        <f t="shared" si="72"/>
        <v>223.92599670000001</v>
      </c>
    </row>
    <row r="787" spans="1:17" x14ac:dyDescent="0.3">
      <c r="A787" t="s">
        <v>1016</v>
      </c>
      <c r="B787" t="s">
        <v>37</v>
      </c>
      <c r="C787" t="s">
        <v>22</v>
      </c>
      <c r="D787" t="s">
        <v>17</v>
      </c>
      <c r="E787" t="s">
        <v>18</v>
      </c>
      <c r="F787" s="3">
        <v>15.497999999999999</v>
      </c>
      <c r="G787">
        <v>8</v>
      </c>
      <c r="H787" s="3">
        <f t="shared" si="73"/>
        <v>123.98399999999999</v>
      </c>
      <c r="I787" s="1">
        <v>43514</v>
      </c>
      <c r="J787" s="8">
        <v>0.61249999999999993</v>
      </c>
      <c r="K787" s="10" t="str">
        <f t="shared" si="74"/>
        <v>Feb</v>
      </c>
      <c r="L787" s="2" t="str">
        <f t="shared" si="75"/>
        <v>Mon</v>
      </c>
      <c r="M787" t="str">
        <f t="shared" si="76"/>
        <v>2 PM</v>
      </c>
      <c r="N787" t="s">
        <v>19</v>
      </c>
      <c r="O787" s="3">
        <f t="shared" si="77"/>
        <v>78.519067199999995</v>
      </c>
      <c r="P787" s="3" t="str" cm="1">
        <f t="array" ref="P787">_xlfn.IFS(E787="Health and beauty", "36.67", E787 = "Electronic accessories", "19.66", E787 = "Home and lifestyle", "50.89", E787 = "Sports and travel", "38.87", E787 = "Food and beverages", "31.24", E787 = "Fashion accessories", "47.82")</f>
        <v>36.67</v>
      </c>
      <c r="Q787" s="3">
        <f t="shared" si="72"/>
        <v>45.4649328</v>
      </c>
    </row>
    <row r="788" spans="1:17" x14ac:dyDescent="0.3">
      <c r="A788" t="s">
        <v>1017</v>
      </c>
      <c r="B788" t="s">
        <v>37</v>
      </c>
      <c r="C788" t="s">
        <v>16</v>
      </c>
      <c r="D788" t="s">
        <v>26</v>
      </c>
      <c r="E788" t="s">
        <v>18</v>
      </c>
      <c r="F788" s="3">
        <v>65.099999999999994</v>
      </c>
      <c r="G788">
        <v>5</v>
      </c>
      <c r="H788" s="3">
        <f t="shared" si="73"/>
        <v>325.5</v>
      </c>
      <c r="I788" s="1">
        <v>43468</v>
      </c>
      <c r="J788" s="8">
        <v>0.79722222222222217</v>
      </c>
      <c r="K788" s="10" t="str">
        <f t="shared" si="74"/>
        <v>Jan</v>
      </c>
      <c r="L788" s="2" t="str">
        <f t="shared" si="75"/>
        <v>Thu</v>
      </c>
      <c r="M788" t="str">
        <f t="shared" si="76"/>
        <v>7 PM</v>
      </c>
      <c r="N788" t="s">
        <v>28</v>
      </c>
      <c r="O788" s="3">
        <f t="shared" si="77"/>
        <v>206.13914999999997</v>
      </c>
      <c r="P788" s="3" t="str" cm="1">
        <f t="array" ref="P788">_xlfn.IFS(E788="Health and beauty", "36.67", E788 = "Electronic accessories", "19.66", E788 = "Home and lifestyle", "50.89", E788 = "Sports and travel", "38.87", E788 = "Food and beverages", "31.24", E788 = "Fashion accessories", "47.82")</f>
        <v>36.67</v>
      </c>
      <c r="Q788" s="3">
        <f t="shared" si="72"/>
        <v>119.36085000000001</v>
      </c>
    </row>
    <row r="789" spans="1:17" x14ac:dyDescent="0.3">
      <c r="A789" t="s">
        <v>1019</v>
      </c>
      <c r="B789" t="s">
        <v>37</v>
      </c>
      <c r="C789" t="s">
        <v>16</v>
      </c>
      <c r="D789" t="s">
        <v>26</v>
      </c>
      <c r="E789" t="s">
        <v>18</v>
      </c>
      <c r="F789" s="3">
        <v>79.138499999999993</v>
      </c>
      <c r="G789">
        <v>3</v>
      </c>
      <c r="H789" s="3">
        <f t="shared" si="73"/>
        <v>237.41549999999998</v>
      </c>
      <c r="I789" s="1">
        <v>43493</v>
      </c>
      <c r="J789" s="8">
        <v>0.65694444444444444</v>
      </c>
      <c r="K789" s="10" t="str">
        <f t="shared" si="74"/>
        <v>Jan</v>
      </c>
      <c r="L789" s="2" t="str">
        <f t="shared" si="75"/>
        <v>Mon</v>
      </c>
      <c r="M789" t="str">
        <f t="shared" si="76"/>
        <v>3 PM</v>
      </c>
      <c r="N789" t="s">
        <v>28</v>
      </c>
      <c r="O789" s="3">
        <f t="shared" si="77"/>
        <v>150.35523615</v>
      </c>
      <c r="P789" s="3" t="str" cm="1">
        <f t="array" ref="P789">_xlfn.IFS(E789="Health and beauty", "36.67", E789 = "Electronic accessories", "19.66", E789 = "Home and lifestyle", "50.89", E789 = "Sports and travel", "38.87", E789 = "Food and beverages", "31.24", E789 = "Fashion accessories", "47.82")</f>
        <v>36.67</v>
      </c>
      <c r="Q789" s="3">
        <f t="shared" si="72"/>
        <v>87.060263849999998</v>
      </c>
    </row>
    <row r="790" spans="1:17" x14ac:dyDescent="0.3">
      <c r="A790" t="s">
        <v>1021</v>
      </c>
      <c r="B790" t="s">
        <v>37</v>
      </c>
      <c r="C790" t="s">
        <v>22</v>
      </c>
      <c r="D790" t="s">
        <v>17</v>
      </c>
      <c r="E790" t="s">
        <v>31</v>
      </c>
      <c r="F790" s="3">
        <v>80.429999999999993</v>
      </c>
      <c r="G790">
        <v>7</v>
      </c>
      <c r="H790" s="3">
        <f t="shared" si="73"/>
        <v>563.01</v>
      </c>
      <c r="I790" s="1">
        <v>43489</v>
      </c>
      <c r="J790" s="8">
        <v>0.75694444444444453</v>
      </c>
      <c r="K790" s="10" t="str">
        <f t="shared" si="74"/>
        <v>Jan</v>
      </c>
      <c r="L790" s="2" t="str">
        <f t="shared" si="75"/>
        <v>Thu</v>
      </c>
      <c r="M790" t="str">
        <f t="shared" si="76"/>
        <v>6 PM</v>
      </c>
      <c r="N790" t="s">
        <v>19</v>
      </c>
      <c r="O790" s="3">
        <f t="shared" si="77"/>
        <v>344.16801299999997</v>
      </c>
      <c r="P790" s="3" t="str" cm="1">
        <f t="array" ref="P790">_xlfn.IFS(E790="Health and beauty", "36.67", E790 = "Electronic accessories", "19.66", E790 = "Home and lifestyle", "50.89", E790 = "Sports and travel", "38.87", E790 = "Food and beverages", "31.24", E790 = "Fashion accessories", "47.82")</f>
        <v>38.87</v>
      </c>
      <c r="Q790" s="3">
        <f t="shared" si="72"/>
        <v>218.84198699999999</v>
      </c>
    </row>
    <row r="791" spans="1:17" x14ac:dyDescent="0.3">
      <c r="A791" t="s">
        <v>1023</v>
      </c>
      <c r="B791" t="s">
        <v>37</v>
      </c>
      <c r="C791" t="s">
        <v>22</v>
      </c>
      <c r="D791" t="s">
        <v>26</v>
      </c>
      <c r="E791" t="s">
        <v>40</v>
      </c>
      <c r="F791" s="3">
        <v>18.3645</v>
      </c>
      <c r="G791">
        <v>1</v>
      </c>
      <c r="H791" s="3">
        <f t="shared" si="73"/>
        <v>18.3645</v>
      </c>
      <c r="I791" s="1">
        <v>43518</v>
      </c>
      <c r="J791" s="8">
        <v>0.77430555555555547</v>
      </c>
      <c r="K791" s="10" t="str">
        <f t="shared" si="74"/>
        <v>Feb</v>
      </c>
      <c r="L791" s="2" t="str">
        <f t="shared" si="75"/>
        <v>Fri</v>
      </c>
      <c r="M791" t="str">
        <f t="shared" si="76"/>
        <v>6 PM</v>
      </c>
      <c r="N791" t="s">
        <v>19</v>
      </c>
      <c r="O791" s="3">
        <f t="shared" si="77"/>
        <v>9.5825961</v>
      </c>
      <c r="P791" s="3" t="str" cm="1">
        <f t="array" ref="P791">_xlfn.IFS(E791="Health and beauty", "36.67", E791 = "Electronic accessories", "19.66", E791 = "Home and lifestyle", "50.89", E791 = "Sports and travel", "38.87", E791 = "Food and beverages", "31.24", E791 = "Fashion accessories", "47.82")</f>
        <v>47.82</v>
      </c>
      <c r="Q791" s="3">
        <f t="shared" si="72"/>
        <v>8.7819038999999997</v>
      </c>
    </row>
    <row r="792" spans="1:17" x14ac:dyDescent="0.3">
      <c r="A792" t="s">
        <v>1026</v>
      </c>
      <c r="B792" t="s">
        <v>37</v>
      </c>
      <c r="C792" t="s">
        <v>22</v>
      </c>
      <c r="D792" t="s">
        <v>17</v>
      </c>
      <c r="E792" t="s">
        <v>27</v>
      </c>
      <c r="F792" s="3">
        <v>102.249</v>
      </c>
      <c r="G792">
        <v>4</v>
      </c>
      <c r="H792" s="3">
        <f t="shared" si="73"/>
        <v>408.99599999999998</v>
      </c>
      <c r="I792" s="1">
        <v>43526</v>
      </c>
      <c r="J792" s="8">
        <v>0.71944444444444444</v>
      </c>
      <c r="K792" s="10" t="str">
        <f t="shared" si="74"/>
        <v>Mar</v>
      </c>
      <c r="L792" s="2" t="str">
        <f t="shared" si="75"/>
        <v>Sat</v>
      </c>
      <c r="M792" t="str">
        <f t="shared" si="76"/>
        <v>5 PM</v>
      </c>
      <c r="N792" t="s">
        <v>19</v>
      </c>
      <c r="O792" s="3">
        <f t="shared" si="77"/>
        <v>200.85793559999999</v>
      </c>
      <c r="P792" s="3" t="str" cm="1">
        <f t="array" ref="P792">_xlfn.IFS(E792="Health and beauty", "36.67", E792 = "Electronic accessories", "19.66", E792 = "Home and lifestyle", "50.89", E792 = "Sports and travel", "38.87", E792 = "Food and beverages", "31.24", E792 = "Fashion accessories", "47.82")</f>
        <v>50.89</v>
      </c>
      <c r="Q792" s="3">
        <f t="shared" si="72"/>
        <v>208.13806439999999</v>
      </c>
    </row>
    <row r="793" spans="1:17" x14ac:dyDescent="0.3">
      <c r="A793" t="s">
        <v>741</v>
      </c>
      <c r="B793" t="s">
        <v>21</v>
      </c>
      <c r="C793" t="s">
        <v>16</v>
      </c>
      <c r="D793" t="s">
        <v>17</v>
      </c>
      <c r="E793" t="s">
        <v>27</v>
      </c>
      <c r="F793" s="3">
        <v>79.3065</v>
      </c>
      <c r="G793">
        <v>10</v>
      </c>
      <c r="H793" s="3">
        <f t="shared" si="73"/>
        <v>793.06500000000005</v>
      </c>
      <c r="I793" s="1">
        <v>43543</v>
      </c>
      <c r="J793" s="8">
        <v>0.66111111111111109</v>
      </c>
      <c r="K793" s="10" t="str">
        <f t="shared" si="74"/>
        <v>Mar</v>
      </c>
      <c r="L793" s="2" t="str">
        <f t="shared" si="75"/>
        <v>Tue</v>
      </c>
      <c r="M793" t="str">
        <f t="shared" si="76"/>
        <v>3 PM</v>
      </c>
      <c r="N793" t="s">
        <v>19</v>
      </c>
      <c r="O793" s="3">
        <f t="shared" si="77"/>
        <v>389.4742215</v>
      </c>
      <c r="P793" s="3" t="str" cm="1">
        <f t="array" ref="P793">_xlfn.IFS(E793="Health and beauty", "36.67", E793 = "Electronic accessories", "19.66", E793 = "Home and lifestyle", "50.89", E793 = "Sports and travel", "38.87", E793 = "Food and beverages", "31.24", E793 = "Fashion accessories", "47.82")</f>
        <v>50.89</v>
      </c>
      <c r="Q793" s="3">
        <f t="shared" si="72"/>
        <v>403.59077850000006</v>
      </c>
    </row>
    <row r="794" spans="1:17" x14ac:dyDescent="0.3">
      <c r="A794" t="s">
        <v>742</v>
      </c>
      <c r="B794" t="s">
        <v>21</v>
      </c>
      <c r="C794" t="s">
        <v>22</v>
      </c>
      <c r="D794" t="s">
        <v>17</v>
      </c>
      <c r="E794" t="s">
        <v>23</v>
      </c>
      <c r="F794" s="3">
        <v>81.511500000000012</v>
      </c>
      <c r="G794">
        <v>7</v>
      </c>
      <c r="H794" s="3">
        <f t="shared" si="73"/>
        <v>570.58050000000003</v>
      </c>
      <c r="I794" s="1">
        <v>43515</v>
      </c>
      <c r="J794" s="8">
        <v>0.63472222222222219</v>
      </c>
      <c r="K794" s="10" t="str">
        <f t="shared" si="74"/>
        <v>Feb</v>
      </c>
      <c r="L794" s="2" t="str">
        <f t="shared" si="75"/>
        <v>Tue</v>
      </c>
      <c r="M794" t="str">
        <f t="shared" si="76"/>
        <v>3 PM</v>
      </c>
      <c r="N794" t="s">
        <v>19</v>
      </c>
      <c r="O794" s="3">
        <f t="shared" si="77"/>
        <v>458.40437370000001</v>
      </c>
      <c r="P794" s="3" t="str" cm="1">
        <f t="array" ref="P794">_xlfn.IFS(E794="Health and beauty", "36.67", E794 = "Electronic accessories", "19.66", E794 = "Home and lifestyle", "50.89", E794 = "Sports and travel", "38.87", E794 = "Food and beverages", "31.24", E794 = "Fashion accessories", "47.82")</f>
        <v>19.66</v>
      </c>
      <c r="Q794" s="3">
        <f t="shared" si="72"/>
        <v>112.17612630000001</v>
      </c>
    </row>
    <row r="795" spans="1:17" x14ac:dyDescent="0.3">
      <c r="A795" t="s">
        <v>743</v>
      </c>
      <c r="B795" t="s">
        <v>21</v>
      </c>
      <c r="C795" t="s">
        <v>22</v>
      </c>
      <c r="D795" t="s">
        <v>17</v>
      </c>
      <c r="E795" t="s">
        <v>18</v>
      </c>
      <c r="F795" s="3">
        <v>14.542499999999999</v>
      </c>
      <c r="G795">
        <v>2</v>
      </c>
      <c r="H795" s="3">
        <f t="shared" si="73"/>
        <v>29.084999999999997</v>
      </c>
      <c r="I795" s="1">
        <v>43500</v>
      </c>
      <c r="J795" s="8">
        <v>0.53472222222222221</v>
      </c>
      <c r="K795" s="10" t="str">
        <f t="shared" si="74"/>
        <v>Feb</v>
      </c>
      <c r="L795" s="2" t="str">
        <f t="shared" si="75"/>
        <v>Mon</v>
      </c>
      <c r="M795" t="str">
        <f t="shared" si="76"/>
        <v>12 PM</v>
      </c>
      <c r="N795" t="s">
        <v>19</v>
      </c>
      <c r="O795" s="3">
        <f t="shared" si="77"/>
        <v>18.419530499999997</v>
      </c>
      <c r="P795" s="3" t="str" cm="1">
        <f t="array" ref="P795">_xlfn.IFS(E795="Health and beauty", "36.67", E795 = "Electronic accessories", "19.66", E795 = "Home and lifestyle", "50.89", E795 = "Sports and travel", "38.87", E795 = "Food and beverages", "31.24", E795 = "Fashion accessories", "47.82")</f>
        <v>36.67</v>
      </c>
      <c r="Q795" s="3">
        <f t="shared" si="72"/>
        <v>10.6654695</v>
      </c>
    </row>
    <row r="796" spans="1:17" x14ac:dyDescent="0.3">
      <c r="A796" t="s">
        <v>744</v>
      </c>
      <c r="B796" t="s">
        <v>21</v>
      </c>
      <c r="C796" t="s">
        <v>16</v>
      </c>
      <c r="D796" t="s">
        <v>26</v>
      </c>
      <c r="E796" t="s">
        <v>40</v>
      </c>
      <c r="F796" s="3">
        <v>103.63500000000001</v>
      </c>
      <c r="G796">
        <v>2</v>
      </c>
      <c r="H796" s="3">
        <f t="shared" si="73"/>
        <v>207.27</v>
      </c>
      <c r="I796" s="1">
        <v>43496</v>
      </c>
      <c r="J796" s="8">
        <v>0.44166666666666665</v>
      </c>
      <c r="K796" s="10" t="str">
        <f t="shared" si="74"/>
        <v>Jan</v>
      </c>
      <c r="L796" s="2" t="str">
        <f t="shared" si="75"/>
        <v>Thu</v>
      </c>
      <c r="M796" t="str">
        <f t="shared" si="76"/>
        <v>10 AM</v>
      </c>
      <c r="N796" t="s">
        <v>19</v>
      </c>
      <c r="O796" s="3">
        <f t="shared" si="77"/>
        <v>108.153486</v>
      </c>
      <c r="P796" s="3" t="str" cm="1">
        <f t="array" ref="P796">_xlfn.IFS(E796="Health and beauty", "36.67", E796 = "Electronic accessories", "19.66", E796 = "Home and lifestyle", "50.89", E796 = "Sports and travel", "38.87", E796 = "Food and beverages", "31.24", E796 = "Fashion accessories", "47.82")</f>
        <v>47.82</v>
      </c>
      <c r="Q796" s="3">
        <f t="shared" si="72"/>
        <v>99.116514000000009</v>
      </c>
    </row>
    <row r="797" spans="1:17" x14ac:dyDescent="0.3">
      <c r="A797" t="s">
        <v>751</v>
      </c>
      <c r="B797" t="s">
        <v>21</v>
      </c>
      <c r="C797" t="s">
        <v>16</v>
      </c>
      <c r="D797" t="s">
        <v>17</v>
      </c>
      <c r="E797" t="s">
        <v>31</v>
      </c>
      <c r="F797" s="3">
        <v>95.16149999999999</v>
      </c>
      <c r="G797">
        <v>1</v>
      </c>
      <c r="H797" s="3">
        <f t="shared" si="73"/>
        <v>95.16149999999999</v>
      </c>
      <c r="I797" s="1">
        <v>43483</v>
      </c>
      <c r="J797" s="8">
        <v>0.64444444444444449</v>
      </c>
      <c r="K797" s="10" t="str">
        <f t="shared" si="74"/>
        <v>Jan</v>
      </c>
      <c r="L797" s="2" t="str">
        <f t="shared" si="75"/>
        <v>Fri</v>
      </c>
      <c r="M797" t="str">
        <f t="shared" si="76"/>
        <v>3 PM</v>
      </c>
      <c r="N797" t="s">
        <v>24</v>
      </c>
      <c r="O797" s="3">
        <f t="shared" si="77"/>
        <v>58.172224949999993</v>
      </c>
      <c r="P797" s="3" t="str" cm="1">
        <f t="array" ref="P797">_xlfn.IFS(E797="Health and beauty", "36.67", E797 = "Electronic accessories", "19.66", E797 = "Home and lifestyle", "50.89", E797 = "Sports and travel", "38.87", E797 = "Food and beverages", "31.24", E797 = "Fashion accessories", "47.82")</f>
        <v>38.87</v>
      </c>
      <c r="Q797" s="3">
        <f t="shared" si="72"/>
        <v>36.989275049999996</v>
      </c>
    </row>
    <row r="798" spans="1:17" x14ac:dyDescent="0.3">
      <c r="A798" t="s">
        <v>753</v>
      </c>
      <c r="B798" t="s">
        <v>21</v>
      </c>
      <c r="C798" t="s">
        <v>16</v>
      </c>
      <c r="D798" t="s">
        <v>17</v>
      </c>
      <c r="E798" t="s">
        <v>38</v>
      </c>
      <c r="F798" s="3">
        <v>38.608499999999999</v>
      </c>
      <c r="G798">
        <v>10</v>
      </c>
      <c r="H798" s="3">
        <f t="shared" si="73"/>
        <v>386.08499999999998</v>
      </c>
      <c r="I798" s="1">
        <v>43476</v>
      </c>
      <c r="J798" s="8">
        <v>0.84027777777777779</v>
      </c>
      <c r="K798" s="10" t="str">
        <f t="shared" si="74"/>
        <v>Jan</v>
      </c>
      <c r="L798" s="2" t="str">
        <f t="shared" si="75"/>
        <v>Fri</v>
      </c>
      <c r="M798" t="str">
        <f t="shared" si="76"/>
        <v>8 PM</v>
      </c>
      <c r="N798" t="s">
        <v>24</v>
      </c>
      <c r="O798" s="3">
        <f t="shared" si="77"/>
        <v>265.47204599999998</v>
      </c>
      <c r="P798" s="3" t="str" cm="1">
        <f t="array" ref="P798">_xlfn.IFS(E798="Health and beauty", "36.67", E798 = "Electronic accessories", "19.66", E798 = "Home and lifestyle", "50.89", E798 = "Sports and travel", "38.87", E798 = "Food and beverages", "31.24", E798 = "Fashion accessories", "47.82")</f>
        <v>31.24</v>
      </c>
      <c r="Q798" s="3">
        <f t="shared" si="72"/>
        <v>120.612954</v>
      </c>
    </row>
    <row r="799" spans="1:17" x14ac:dyDescent="0.3">
      <c r="A799" t="s">
        <v>755</v>
      </c>
      <c r="B799" t="s">
        <v>21</v>
      </c>
      <c r="C799" t="s">
        <v>16</v>
      </c>
      <c r="D799" t="s">
        <v>17</v>
      </c>
      <c r="E799" t="s">
        <v>18</v>
      </c>
      <c r="F799" s="3">
        <v>29.925000000000001</v>
      </c>
      <c r="G799">
        <v>1</v>
      </c>
      <c r="H799" s="3">
        <f t="shared" si="73"/>
        <v>29.925000000000001</v>
      </c>
      <c r="I799" s="1">
        <v>43502</v>
      </c>
      <c r="J799" s="8">
        <v>0.6</v>
      </c>
      <c r="K799" s="10" t="str">
        <f t="shared" si="74"/>
        <v>Feb</v>
      </c>
      <c r="L799" s="2" t="str">
        <f t="shared" si="75"/>
        <v>Wed</v>
      </c>
      <c r="M799" t="str">
        <f t="shared" si="76"/>
        <v>2 PM</v>
      </c>
      <c r="N799" t="s">
        <v>24</v>
      </c>
      <c r="O799" s="3">
        <f t="shared" si="77"/>
        <v>18.9515025</v>
      </c>
      <c r="P799" s="3" t="str" cm="1">
        <f t="array" ref="P799">_xlfn.IFS(E799="Health and beauty", "36.67", E799 = "Electronic accessories", "19.66", E799 = "Home and lifestyle", "50.89", E799 = "Sports and travel", "38.87", E799 = "Food and beverages", "31.24", E799 = "Fashion accessories", "47.82")</f>
        <v>36.67</v>
      </c>
      <c r="Q799" s="3">
        <f t="shared" si="72"/>
        <v>10.973497500000001</v>
      </c>
    </row>
    <row r="800" spans="1:17" x14ac:dyDescent="0.3">
      <c r="A800" t="s">
        <v>756</v>
      </c>
      <c r="B800" t="s">
        <v>21</v>
      </c>
      <c r="C800" t="s">
        <v>16</v>
      </c>
      <c r="D800" t="s">
        <v>26</v>
      </c>
      <c r="E800" t="s">
        <v>27</v>
      </c>
      <c r="F800" s="3">
        <v>58.348500000000001</v>
      </c>
      <c r="G800">
        <v>5</v>
      </c>
      <c r="H800" s="3">
        <f t="shared" si="73"/>
        <v>291.74250000000001</v>
      </c>
      <c r="I800" s="1">
        <v>43473</v>
      </c>
      <c r="J800" s="8">
        <v>0.48749999999999999</v>
      </c>
      <c r="K800" s="10" t="str">
        <f t="shared" si="74"/>
        <v>Jan</v>
      </c>
      <c r="L800" s="2" t="str">
        <f t="shared" si="75"/>
        <v>Tue</v>
      </c>
      <c r="M800" t="str">
        <f t="shared" si="76"/>
        <v>11 AM</v>
      </c>
      <c r="N800" t="s">
        <v>28</v>
      </c>
      <c r="O800" s="3">
        <f t="shared" si="77"/>
        <v>143.27474175</v>
      </c>
      <c r="P800" s="3" t="str" cm="1">
        <f t="array" ref="P800">_xlfn.IFS(E800="Health and beauty", "36.67", E800 = "Electronic accessories", "19.66", E800 = "Home and lifestyle", "50.89", E800 = "Sports and travel", "38.87", E800 = "Food and beverages", "31.24", E800 = "Fashion accessories", "47.82")</f>
        <v>50.89</v>
      </c>
      <c r="Q800" s="3">
        <f t="shared" si="72"/>
        <v>148.46775825</v>
      </c>
    </row>
    <row r="801" spans="1:17" x14ac:dyDescent="0.3">
      <c r="A801" t="s">
        <v>758</v>
      </c>
      <c r="B801" t="s">
        <v>21</v>
      </c>
      <c r="C801" t="s">
        <v>22</v>
      </c>
      <c r="D801" t="s">
        <v>26</v>
      </c>
      <c r="E801" t="s">
        <v>40</v>
      </c>
      <c r="F801" s="3">
        <v>102.123</v>
      </c>
      <c r="G801">
        <v>6</v>
      </c>
      <c r="H801" s="3">
        <f t="shared" si="73"/>
        <v>612.73800000000006</v>
      </c>
      <c r="I801" s="1">
        <v>43540</v>
      </c>
      <c r="J801" s="8">
        <v>0.6479166666666667</v>
      </c>
      <c r="K801" s="10" t="str">
        <f t="shared" si="74"/>
        <v>Mar</v>
      </c>
      <c r="L801" s="2" t="str">
        <f t="shared" si="75"/>
        <v>Sat</v>
      </c>
      <c r="M801" t="str">
        <f t="shared" si="76"/>
        <v>3 PM</v>
      </c>
      <c r="N801" t="s">
        <v>19</v>
      </c>
      <c r="O801" s="3">
        <f t="shared" si="77"/>
        <v>319.7266884</v>
      </c>
      <c r="P801" s="3" t="str" cm="1">
        <f t="array" ref="P801">_xlfn.IFS(E801="Health and beauty", "36.67", E801 = "Electronic accessories", "19.66", E801 = "Home and lifestyle", "50.89", E801 = "Sports and travel", "38.87", E801 = "Food and beverages", "31.24", E801 = "Fashion accessories", "47.82")</f>
        <v>47.82</v>
      </c>
      <c r="Q801" s="3">
        <f t="shared" si="72"/>
        <v>293.01131160000006</v>
      </c>
    </row>
    <row r="802" spans="1:17" x14ac:dyDescent="0.3">
      <c r="A802" t="s">
        <v>765</v>
      </c>
      <c r="B802" t="s">
        <v>21</v>
      </c>
      <c r="C802" t="s">
        <v>16</v>
      </c>
      <c r="D802" t="s">
        <v>26</v>
      </c>
      <c r="E802" t="s">
        <v>18</v>
      </c>
      <c r="F802" s="3">
        <v>86.047499999999999</v>
      </c>
      <c r="G802">
        <v>8</v>
      </c>
      <c r="H802" s="3">
        <f t="shared" si="73"/>
        <v>688.38</v>
      </c>
      <c r="I802" s="1">
        <v>43534</v>
      </c>
      <c r="J802" s="8">
        <v>0.52708333333333335</v>
      </c>
      <c r="K802" s="10" t="str">
        <f t="shared" si="74"/>
        <v>Mar</v>
      </c>
      <c r="L802" s="2" t="str">
        <f t="shared" si="75"/>
        <v>Sun</v>
      </c>
      <c r="M802" t="str">
        <f t="shared" si="76"/>
        <v>12 PM</v>
      </c>
      <c r="N802" t="s">
        <v>28</v>
      </c>
      <c r="O802" s="3">
        <f t="shared" si="77"/>
        <v>435.951054</v>
      </c>
      <c r="P802" s="3" t="str" cm="1">
        <f t="array" ref="P802">_xlfn.IFS(E802="Health and beauty", "36.67", E802 = "Electronic accessories", "19.66", E802 = "Home and lifestyle", "50.89", E802 = "Sports and travel", "38.87", E802 = "Food and beverages", "31.24", E802 = "Fashion accessories", "47.82")</f>
        <v>36.67</v>
      </c>
      <c r="Q802" s="3">
        <f t="shared" si="72"/>
        <v>252.42894600000002</v>
      </c>
    </row>
    <row r="803" spans="1:17" x14ac:dyDescent="0.3">
      <c r="A803" t="s">
        <v>766</v>
      </c>
      <c r="B803" t="s">
        <v>21</v>
      </c>
      <c r="C803" t="s">
        <v>16</v>
      </c>
      <c r="D803" t="s">
        <v>17</v>
      </c>
      <c r="E803" t="s">
        <v>27</v>
      </c>
      <c r="F803" s="3">
        <v>85.26</v>
      </c>
      <c r="G803">
        <v>7</v>
      </c>
      <c r="H803" s="3">
        <f t="shared" si="73"/>
        <v>596.82000000000005</v>
      </c>
      <c r="I803" s="1">
        <v>43547</v>
      </c>
      <c r="J803" s="8">
        <v>0.66597222222222219</v>
      </c>
      <c r="K803" s="10" t="str">
        <f t="shared" si="74"/>
        <v>Mar</v>
      </c>
      <c r="L803" s="2" t="str">
        <f t="shared" si="75"/>
        <v>Sat</v>
      </c>
      <c r="M803" t="str">
        <f t="shared" si="76"/>
        <v>3 PM</v>
      </c>
      <c r="N803" t="s">
        <v>28</v>
      </c>
      <c r="O803" s="3">
        <f t="shared" si="77"/>
        <v>293.09830199999999</v>
      </c>
      <c r="P803" s="3" t="str" cm="1">
        <f t="array" ref="P803">_xlfn.IFS(E803="Health and beauty", "36.67", E803 = "Electronic accessories", "19.66", E803 = "Home and lifestyle", "50.89", E803 = "Sports and travel", "38.87", E803 = "Food and beverages", "31.24", E803 = "Fashion accessories", "47.82")</f>
        <v>50.89</v>
      </c>
      <c r="Q803" s="3">
        <f t="shared" si="72"/>
        <v>303.72169800000006</v>
      </c>
    </row>
    <row r="804" spans="1:17" x14ac:dyDescent="0.3">
      <c r="A804" t="s">
        <v>767</v>
      </c>
      <c r="B804" t="s">
        <v>21</v>
      </c>
      <c r="C804" t="s">
        <v>22</v>
      </c>
      <c r="D804" t="s">
        <v>26</v>
      </c>
      <c r="E804" t="s">
        <v>23</v>
      </c>
      <c r="F804" s="3">
        <v>61.698</v>
      </c>
      <c r="G804">
        <v>9</v>
      </c>
      <c r="H804" s="3">
        <f t="shared" si="73"/>
        <v>555.28200000000004</v>
      </c>
      <c r="I804" s="1">
        <v>43494</v>
      </c>
      <c r="J804" s="8">
        <v>0.60138888888888886</v>
      </c>
      <c r="K804" s="10" t="str">
        <f t="shared" si="74"/>
        <v>Jan</v>
      </c>
      <c r="L804" s="2" t="str">
        <f t="shared" si="75"/>
        <v>Tue</v>
      </c>
      <c r="M804" t="str">
        <f t="shared" si="76"/>
        <v>2 PM</v>
      </c>
      <c r="N804" t="s">
        <v>19</v>
      </c>
      <c r="O804" s="3">
        <f t="shared" si="77"/>
        <v>446.11355880000002</v>
      </c>
      <c r="P804" s="3" t="str" cm="1">
        <f t="array" ref="P804">_xlfn.IFS(E804="Health and beauty", "36.67", E804 = "Electronic accessories", "19.66", E804 = "Home and lifestyle", "50.89", E804 = "Sports and travel", "38.87", E804 = "Food and beverages", "31.24", E804 = "Fashion accessories", "47.82")</f>
        <v>19.66</v>
      </c>
      <c r="Q804" s="3">
        <f t="shared" si="72"/>
        <v>109.1684412</v>
      </c>
    </row>
    <row r="805" spans="1:17" x14ac:dyDescent="0.3">
      <c r="A805" t="s">
        <v>770</v>
      </c>
      <c r="B805" t="s">
        <v>21</v>
      </c>
      <c r="C805" t="s">
        <v>22</v>
      </c>
      <c r="D805" t="s">
        <v>26</v>
      </c>
      <c r="E805" t="s">
        <v>27</v>
      </c>
      <c r="F805" s="3">
        <v>58.390499999999996</v>
      </c>
      <c r="G805">
        <v>9</v>
      </c>
      <c r="H805" s="3">
        <f t="shared" si="73"/>
        <v>525.5145</v>
      </c>
      <c r="I805" s="1">
        <v>43547</v>
      </c>
      <c r="J805" s="8">
        <v>0.52847222222222223</v>
      </c>
      <c r="K805" s="10" t="str">
        <f t="shared" si="74"/>
        <v>Mar</v>
      </c>
      <c r="L805" s="2" t="str">
        <f t="shared" si="75"/>
        <v>Sat</v>
      </c>
      <c r="M805" t="str">
        <f t="shared" si="76"/>
        <v>12 PM</v>
      </c>
      <c r="N805" t="s">
        <v>24</v>
      </c>
      <c r="O805" s="3">
        <f t="shared" si="77"/>
        <v>258.08017094999997</v>
      </c>
      <c r="P805" s="3" t="str" cm="1">
        <f t="array" ref="P805">_xlfn.IFS(E805="Health and beauty", "36.67", E805 = "Electronic accessories", "19.66", E805 = "Home and lifestyle", "50.89", E805 = "Sports and travel", "38.87", E805 = "Food and beverages", "31.24", E805 = "Fashion accessories", "47.82")</f>
        <v>50.89</v>
      </c>
      <c r="Q805" s="3">
        <f t="shared" si="72"/>
        <v>267.43432905000003</v>
      </c>
    </row>
    <row r="806" spans="1:17" x14ac:dyDescent="0.3">
      <c r="A806" t="s">
        <v>771</v>
      </c>
      <c r="B806" t="s">
        <v>21</v>
      </c>
      <c r="C806" t="s">
        <v>22</v>
      </c>
      <c r="D806" t="s">
        <v>26</v>
      </c>
      <c r="E806" t="s">
        <v>38</v>
      </c>
      <c r="F806" s="3">
        <v>89.0715</v>
      </c>
      <c r="G806">
        <v>4</v>
      </c>
      <c r="H806" s="3">
        <f t="shared" si="73"/>
        <v>356.286</v>
      </c>
      <c r="I806" s="1">
        <v>43479</v>
      </c>
      <c r="J806" s="8">
        <v>0.63888888888888895</v>
      </c>
      <c r="K806" s="10" t="str">
        <f t="shared" si="74"/>
        <v>Jan</v>
      </c>
      <c r="L806" s="2" t="str">
        <f t="shared" si="75"/>
        <v>Mon</v>
      </c>
      <c r="M806" t="str">
        <f t="shared" si="76"/>
        <v>3 PM</v>
      </c>
      <c r="N806" t="s">
        <v>19</v>
      </c>
      <c r="O806" s="3">
        <f t="shared" si="77"/>
        <v>244.98225359999998</v>
      </c>
      <c r="P806" s="3" t="str" cm="1">
        <f t="array" ref="P806">_xlfn.IFS(E806="Health and beauty", "36.67", E806 = "Electronic accessories", "19.66", E806 = "Home and lifestyle", "50.89", E806 = "Sports and travel", "38.87", E806 = "Food and beverages", "31.24", E806 = "Fashion accessories", "47.82")</f>
        <v>31.24</v>
      </c>
      <c r="Q806" s="3">
        <f t="shared" si="72"/>
        <v>111.30374640000001</v>
      </c>
    </row>
    <row r="807" spans="1:17" x14ac:dyDescent="0.3">
      <c r="A807" t="s">
        <v>774</v>
      </c>
      <c r="B807" t="s">
        <v>21</v>
      </c>
      <c r="C807" t="s">
        <v>16</v>
      </c>
      <c r="D807" t="s">
        <v>17</v>
      </c>
      <c r="E807" t="s">
        <v>31</v>
      </c>
      <c r="F807" s="3">
        <v>33.253500000000003</v>
      </c>
      <c r="G807">
        <v>2</v>
      </c>
      <c r="H807" s="3">
        <f t="shared" si="73"/>
        <v>66.507000000000005</v>
      </c>
      <c r="I807" s="1">
        <v>43467</v>
      </c>
      <c r="J807" s="8">
        <v>0.67986111111111114</v>
      </c>
      <c r="K807" s="10" t="str">
        <f t="shared" si="74"/>
        <v>Jan</v>
      </c>
      <c r="L807" s="2" t="str">
        <f t="shared" si="75"/>
        <v>Wed</v>
      </c>
      <c r="M807" t="str">
        <f t="shared" si="76"/>
        <v>4 PM</v>
      </c>
      <c r="N807" t="s">
        <v>28</v>
      </c>
      <c r="O807" s="3">
        <f t="shared" si="77"/>
        <v>40.655729100000002</v>
      </c>
      <c r="P807" s="3" t="str" cm="1">
        <f t="array" ref="P807">_xlfn.IFS(E807="Health and beauty", "36.67", E807 = "Electronic accessories", "19.66", E807 = "Home and lifestyle", "50.89", E807 = "Sports and travel", "38.87", E807 = "Food and beverages", "31.24", E807 = "Fashion accessories", "47.82")</f>
        <v>38.87</v>
      </c>
      <c r="Q807" s="3">
        <f t="shared" si="72"/>
        <v>25.851270900000003</v>
      </c>
    </row>
    <row r="808" spans="1:17" x14ac:dyDescent="0.3">
      <c r="A808" t="s">
        <v>775</v>
      </c>
      <c r="B808" t="s">
        <v>21</v>
      </c>
      <c r="C808" t="s">
        <v>16</v>
      </c>
      <c r="D808" t="s">
        <v>17</v>
      </c>
      <c r="E808" t="s">
        <v>38</v>
      </c>
      <c r="F808" s="3">
        <v>40.341000000000001</v>
      </c>
      <c r="G808">
        <v>4</v>
      </c>
      <c r="H808" s="3">
        <f t="shared" si="73"/>
        <v>161.364</v>
      </c>
      <c r="I808" s="1">
        <v>43498</v>
      </c>
      <c r="J808" s="8">
        <v>0.68958333333333333</v>
      </c>
      <c r="K808" s="10" t="str">
        <f t="shared" si="74"/>
        <v>Feb</v>
      </c>
      <c r="L808" s="2" t="str">
        <f t="shared" si="75"/>
        <v>Sat</v>
      </c>
      <c r="M808" t="str">
        <f t="shared" si="76"/>
        <v>4 PM</v>
      </c>
      <c r="N808" t="s">
        <v>24</v>
      </c>
      <c r="O808" s="3">
        <f t="shared" si="77"/>
        <v>110.9538864</v>
      </c>
      <c r="P808" s="3" t="str" cm="1">
        <f t="array" ref="P808">_xlfn.IFS(E808="Health and beauty", "36.67", E808 = "Electronic accessories", "19.66", E808 = "Home and lifestyle", "50.89", E808 = "Sports and travel", "38.87", E808 = "Food and beverages", "31.24", E808 = "Fashion accessories", "47.82")</f>
        <v>31.24</v>
      </c>
      <c r="Q808" s="3">
        <f t="shared" si="72"/>
        <v>50.410113600000003</v>
      </c>
    </row>
    <row r="809" spans="1:17" x14ac:dyDescent="0.3">
      <c r="A809" t="s">
        <v>777</v>
      </c>
      <c r="B809" t="s">
        <v>21</v>
      </c>
      <c r="C809" t="s">
        <v>16</v>
      </c>
      <c r="D809" t="s">
        <v>17</v>
      </c>
      <c r="E809" t="s">
        <v>27</v>
      </c>
      <c r="F809" s="3">
        <v>11.0565</v>
      </c>
      <c r="G809">
        <v>1</v>
      </c>
      <c r="H809" s="3">
        <f t="shared" si="73"/>
        <v>11.0565</v>
      </c>
      <c r="I809" s="1">
        <v>43495</v>
      </c>
      <c r="J809" s="8">
        <v>0.61319444444444449</v>
      </c>
      <c r="K809" s="10" t="str">
        <f t="shared" si="74"/>
        <v>Jan</v>
      </c>
      <c r="L809" s="2" t="str">
        <f t="shared" si="75"/>
        <v>Wed</v>
      </c>
      <c r="M809" t="str">
        <f t="shared" si="76"/>
        <v>2 PM</v>
      </c>
      <c r="N809" t="s">
        <v>28</v>
      </c>
      <c r="O809" s="3">
        <f t="shared" si="77"/>
        <v>5.4298471499999996</v>
      </c>
      <c r="P809" s="3" t="str" cm="1">
        <f t="array" ref="P809">_xlfn.IFS(E809="Health and beauty", "36.67", E809 = "Electronic accessories", "19.66", E809 = "Home and lifestyle", "50.89", E809 = "Sports and travel", "38.87", E809 = "Food and beverages", "31.24", E809 = "Fashion accessories", "47.82")</f>
        <v>50.89</v>
      </c>
      <c r="Q809" s="3">
        <f t="shared" si="72"/>
        <v>5.6266528500000002</v>
      </c>
    </row>
    <row r="810" spans="1:17" x14ac:dyDescent="0.3">
      <c r="A810" t="s">
        <v>779</v>
      </c>
      <c r="B810" t="s">
        <v>21</v>
      </c>
      <c r="C810" t="s">
        <v>16</v>
      </c>
      <c r="D810" t="s">
        <v>26</v>
      </c>
      <c r="E810" t="s">
        <v>18</v>
      </c>
      <c r="F810" s="3">
        <v>85.291499999999999</v>
      </c>
      <c r="G810">
        <v>10</v>
      </c>
      <c r="H810" s="3">
        <f t="shared" si="73"/>
        <v>852.91499999999996</v>
      </c>
      <c r="I810" s="1">
        <v>43480</v>
      </c>
      <c r="J810" s="8">
        <v>0.86388888888888893</v>
      </c>
      <c r="K810" s="10" t="str">
        <f t="shared" si="74"/>
        <v>Jan</v>
      </c>
      <c r="L810" s="2" t="str">
        <f t="shared" si="75"/>
        <v>Tue</v>
      </c>
      <c r="M810" t="str">
        <f t="shared" si="76"/>
        <v>8 PM</v>
      </c>
      <c r="N810" t="s">
        <v>24</v>
      </c>
      <c r="O810" s="3">
        <f t="shared" si="77"/>
        <v>540.15106949999995</v>
      </c>
      <c r="P810" s="3" t="str" cm="1">
        <f t="array" ref="P810">_xlfn.IFS(E810="Health and beauty", "36.67", E810 = "Electronic accessories", "19.66", E810 = "Home and lifestyle", "50.89", E810 = "Sports and travel", "38.87", E810 = "Food and beverages", "31.24", E810 = "Fashion accessories", "47.82")</f>
        <v>36.67</v>
      </c>
      <c r="Q810" s="3">
        <f t="shared" si="72"/>
        <v>312.76393050000001</v>
      </c>
    </row>
    <row r="811" spans="1:17" x14ac:dyDescent="0.3">
      <c r="A811" t="s">
        <v>784</v>
      </c>
      <c r="B811" t="s">
        <v>21</v>
      </c>
      <c r="C811" t="s">
        <v>16</v>
      </c>
      <c r="D811" t="s">
        <v>17</v>
      </c>
      <c r="E811" t="s">
        <v>40</v>
      </c>
      <c r="F811" s="3">
        <v>89.113500000000002</v>
      </c>
      <c r="G811">
        <v>8</v>
      </c>
      <c r="H811" s="3">
        <f t="shared" si="73"/>
        <v>712.90800000000002</v>
      </c>
      <c r="I811" s="1">
        <v>43490</v>
      </c>
      <c r="J811" s="8">
        <v>0.77083333333333337</v>
      </c>
      <c r="K811" s="10" t="str">
        <f t="shared" si="74"/>
        <v>Jan</v>
      </c>
      <c r="L811" s="2" t="str">
        <f t="shared" si="75"/>
        <v>Fri</v>
      </c>
      <c r="M811" t="str">
        <f t="shared" si="76"/>
        <v>6 PM</v>
      </c>
      <c r="N811" t="s">
        <v>19</v>
      </c>
      <c r="O811" s="3">
        <f t="shared" si="77"/>
        <v>371.99539440000001</v>
      </c>
      <c r="P811" s="3" t="str" cm="1">
        <f t="array" ref="P811">_xlfn.IFS(E811="Health and beauty", "36.67", E811 = "Electronic accessories", "19.66", E811 = "Home and lifestyle", "50.89", E811 = "Sports and travel", "38.87", E811 = "Food and beverages", "31.24", E811 = "Fashion accessories", "47.82")</f>
        <v>47.82</v>
      </c>
      <c r="Q811" s="3">
        <f t="shared" si="72"/>
        <v>340.91260560000001</v>
      </c>
    </row>
    <row r="812" spans="1:17" x14ac:dyDescent="0.3">
      <c r="A812" t="s">
        <v>796</v>
      </c>
      <c r="B812" t="s">
        <v>21</v>
      </c>
      <c r="C812" t="s">
        <v>22</v>
      </c>
      <c r="D812" t="s">
        <v>17</v>
      </c>
      <c r="E812" t="s">
        <v>40</v>
      </c>
      <c r="F812" s="3">
        <v>79.863</v>
      </c>
      <c r="G812">
        <v>10</v>
      </c>
      <c r="H812" s="3">
        <f t="shared" si="73"/>
        <v>798.63</v>
      </c>
      <c r="I812" s="1">
        <v>43470</v>
      </c>
      <c r="J812" s="8">
        <v>0.85416666666666663</v>
      </c>
      <c r="K812" s="10" t="str">
        <f t="shared" si="74"/>
        <v>Jan</v>
      </c>
      <c r="L812" s="2" t="str">
        <f t="shared" si="75"/>
        <v>Sat</v>
      </c>
      <c r="M812" t="str">
        <f t="shared" si="76"/>
        <v>8 PM</v>
      </c>
      <c r="N812" t="s">
        <v>28</v>
      </c>
      <c r="O812" s="3">
        <f t="shared" si="77"/>
        <v>416.72513399999997</v>
      </c>
      <c r="P812" s="3" t="str" cm="1">
        <f t="array" ref="P812">_xlfn.IFS(E812="Health and beauty", "36.67", E812 = "Electronic accessories", "19.66", E812 = "Home and lifestyle", "50.89", E812 = "Sports and travel", "38.87", E812 = "Food and beverages", "31.24", E812 = "Fashion accessories", "47.82")</f>
        <v>47.82</v>
      </c>
      <c r="Q812" s="3">
        <f t="shared" si="72"/>
        <v>381.90486600000003</v>
      </c>
    </row>
    <row r="813" spans="1:17" x14ac:dyDescent="0.3">
      <c r="A813" t="s">
        <v>801</v>
      </c>
      <c r="B813" t="s">
        <v>21</v>
      </c>
      <c r="C813" t="s">
        <v>16</v>
      </c>
      <c r="D813" t="s">
        <v>17</v>
      </c>
      <c r="E813" t="s">
        <v>18</v>
      </c>
      <c r="F813" s="3">
        <v>90.163499999999999</v>
      </c>
      <c r="G813">
        <v>5</v>
      </c>
      <c r="H813" s="3">
        <f t="shared" si="73"/>
        <v>450.8175</v>
      </c>
      <c r="I813" s="1">
        <v>43523</v>
      </c>
      <c r="J813" s="8">
        <v>0.79236111111111107</v>
      </c>
      <c r="K813" s="10" t="str">
        <f t="shared" si="74"/>
        <v>Feb</v>
      </c>
      <c r="L813" s="2" t="str">
        <f t="shared" si="75"/>
        <v>Wed</v>
      </c>
      <c r="M813" t="str">
        <f t="shared" si="76"/>
        <v>7 PM</v>
      </c>
      <c r="N813" t="s">
        <v>28</v>
      </c>
      <c r="O813" s="3">
        <f t="shared" si="77"/>
        <v>285.50272274999998</v>
      </c>
      <c r="P813" s="3" t="str" cm="1">
        <f t="array" ref="P813">_xlfn.IFS(E813="Health and beauty", "36.67", E813 = "Electronic accessories", "19.66", E813 = "Home and lifestyle", "50.89", E813 = "Sports and travel", "38.87", E813 = "Food and beverages", "31.24", E813 = "Fashion accessories", "47.82")</f>
        <v>36.67</v>
      </c>
      <c r="Q813" s="3">
        <f t="shared" si="72"/>
        <v>165.31477725000002</v>
      </c>
    </row>
    <row r="814" spans="1:17" x14ac:dyDescent="0.3">
      <c r="A814" t="s">
        <v>802</v>
      </c>
      <c r="B814" t="s">
        <v>21</v>
      </c>
      <c r="C814" t="s">
        <v>16</v>
      </c>
      <c r="D814" t="s">
        <v>17</v>
      </c>
      <c r="E814" t="s">
        <v>31</v>
      </c>
      <c r="F814" s="3">
        <v>71.389499999999998</v>
      </c>
      <c r="G814">
        <v>1</v>
      </c>
      <c r="H814" s="3">
        <f t="shared" si="73"/>
        <v>71.389499999999998</v>
      </c>
      <c r="I814" s="1">
        <v>43513</v>
      </c>
      <c r="J814" s="8">
        <v>0.70138888888888884</v>
      </c>
      <c r="K814" s="10" t="str">
        <f t="shared" si="74"/>
        <v>Feb</v>
      </c>
      <c r="L814" s="2" t="str">
        <f t="shared" si="75"/>
        <v>Sun</v>
      </c>
      <c r="M814" t="str">
        <f t="shared" si="76"/>
        <v>4 PM</v>
      </c>
      <c r="N814" t="s">
        <v>19</v>
      </c>
      <c r="O814" s="3">
        <f t="shared" si="77"/>
        <v>43.640401350000005</v>
      </c>
      <c r="P814" s="3" t="str" cm="1">
        <f t="array" ref="P814">_xlfn.IFS(E814="Health and beauty", "36.67", E814 = "Electronic accessories", "19.66", E814 = "Home and lifestyle", "50.89", E814 = "Sports and travel", "38.87", E814 = "Food and beverages", "31.24", E814 = "Fashion accessories", "47.82")</f>
        <v>38.87</v>
      </c>
      <c r="Q814" s="3">
        <f t="shared" si="72"/>
        <v>27.749098649999997</v>
      </c>
    </row>
    <row r="815" spans="1:17" x14ac:dyDescent="0.3">
      <c r="A815" t="s">
        <v>803</v>
      </c>
      <c r="B815" t="s">
        <v>21</v>
      </c>
      <c r="C815" t="s">
        <v>22</v>
      </c>
      <c r="D815" t="s">
        <v>17</v>
      </c>
      <c r="E815" t="s">
        <v>38</v>
      </c>
      <c r="F815" s="3">
        <v>55.040999999999997</v>
      </c>
      <c r="G815">
        <v>8</v>
      </c>
      <c r="H815" s="3">
        <f t="shared" si="73"/>
        <v>440.32799999999997</v>
      </c>
      <c r="I815" s="1">
        <v>43502</v>
      </c>
      <c r="J815" s="8">
        <v>0.43194444444444446</v>
      </c>
      <c r="K815" s="10" t="str">
        <f t="shared" si="74"/>
        <v>Feb</v>
      </c>
      <c r="L815" s="2" t="str">
        <f t="shared" si="75"/>
        <v>Wed</v>
      </c>
      <c r="M815" t="str">
        <f t="shared" si="76"/>
        <v>10 AM</v>
      </c>
      <c r="N815" t="s">
        <v>28</v>
      </c>
      <c r="O815" s="3">
        <f t="shared" si="77"/>
        <v>302.76953279999998</v>
      </c>
      <c r="P815" s="3" t="str" cm="1">
        <f t="array" ref="P815">_xlfn.IFS(E815="Health and beauty", "36.67", E815 = "Electronic accessories", "19.66", E815 = "Home and lifestyle", "50.89", E815 = "Sports and travel", "38.87", E815 = "Food and beverages", "31.24", E815 = "Fashion accessories", "47.82")</f>
        <v>31.24</v>
      </c>
      <c r="Q815" s="3">
        <f t="shared" si="72"/>
        <v>137.5584672</v>
      </c>
    </row>
    <row r="816" spans="1:17" x14ac:dyDescent="0.3">
      <c r="A816" t="s">
        <v>804</v>
      </c>
      <c r="B816" t="s">
        <v>21</v>
      </c>
      <c r="C816" t="s">
        <v>16</v>
      </c>
      <c r="D816" t="s">
        <v>26</v>
      </c>
      <c r="E816" t="s">
        <v>38</v>
      </c>
      <c r="F816" s="3">
        <v>68.932500000000005</v>
      </c>
      <c r="G816">
        <v>8</v>
      </c>
      <c r="H816" s="3">
        <f t="shared" si="73"/>
        <v>551.46</v>
      </c>
      <c r="I816" s="1">
        <v>43482</v>
      </c>
      <c r="J816" s="8">
        <v>0.69861111111111107</v>
      </c>
      <c r="K816" s="10" t="str">
        <f t="shared" si="74"/>
        <v>Jan</v>
      </c>
      <c r="L816" s="2" t="str">
        <f t="shared" si="75"/>
        <v>Thu</v>
      </c>
      <c r="M816" t="str">
        <f t="shared" si="76"/>
        <v>4 PM</v>
      </c>
      <c r="N816" t="s">
        <v>24</v>
      </c>
      <c r="O816" s="3">
        <f t="shared" si="77"/>
        <v>379.183896</v>
      </c>
      <c r="P816" s="3" t="str" cm="1">
        <f t="array" ref="P816">_xlfn.IFS(E816="Health and beauty", "36.67", E816 = "Electronic accessories", "19.66", E816 = "Home and lifestyle", "50.89", E816 = "Sports and travel", "38.87", E816 = "Food and beverages", "31.24", E816 = "Fashion accessories", "47.82")</f>
        <v>31.24</v>
      </c>
      <c r="Q816" s="3">
        <f t="shared" si="72"/>
        <v>172.276104</v>
      </c>
    </row>
    <row r="817" spans="1:17" x14ac:dyDescent="0.3">
      <c r="A817" t="s">
        <v>806</v>
      </c>
      <c r="B817" t="s">
        <v>21</v>
      </c>
      <c r="C817" t="s">
        <v>16</v>
      </c>
      <c r="D817" t="s">
        <v>26</v>
      </c>
      <c r="E817" t="s">
        <v>18</v>
      </c>
      <c r="F817" s="3">
        <v>68.575500000000005</v>
      </c>
      <c r="G817">
        <v>7</v>
      </c>
      <c r="H817" s="3">
        <f t="shared" si="73"/>
        <v>480.02850000000001</v>
      </c>
      <c r="I817" s="1">
        <v>43529</v>
      </c>
      <c r="J817" s="8">
        <v>0.75138888888888899</v>
      </c>
      <c r="K817" s="10" t="str">
        <f t="shared" si="74"/>
        <v>Mar</v>
      </c>
      <c r="L817" s="2" t="str">
        <f t="shared" si="75"/>
        <v>Tue</v>
      </c>
      <c r="M817" t="str">
        <f t="shared" si="76"/>
        <v>6 PM</v>
      </c>
      <c r="N817" t="s">
        <v>28</v>
      </c>
      <c r="O817" s="3">
        <f t="shared" si="77"/>
        <v>304.00204904999998</v>
      </c>
      <c r="P817" s="3" t="str" cm="1">
        <f t="array" ref="P817">_xlfn.IFS(E817="Health and beauty", "36.67", E817 = "Electronic accessories", "19.66", E817 = "Home and lifestyle", "50.89", E817 = "Sports and travel", "38.87", E817 = "Food and beverages", "31.24", E817 = "Fashion accessories", "47.82")</f>
        <v>36.67</v>
      </c>
      <c r="Q817" s="3">
        <f t="shared" si="72"/>
        <v>176.02645095000003</v>
      </c>
    </row>
    <row r="818" spans="1:17" x14ac:dyDescent="0.3">
      <c r="A818" t="s">
        <v>808</v>
      </c>
      <c r="B818" t="s">
        <v>21</v>
      </c>
      <c r="C818" t="s">
        <v>16</v>
      </c>
      <c r="D818" t="s">
        <v>26</v>
      </c>
      <c r="E818" t="s">
        <v>31</v>
      </c>
      <c r="F818" s="3">
        <v>26.512499999999999</v>
      </c>
      <c r="G818">
        <v>8</v>
      </c>
      <c r="H818" s="3">
        <f t="shared" si="73"/>
        <v>212.1</v>
      </c>
      <c r="I818" s="1">
        <v>43544</v>
      </c>
      <c r="J818" s="8">
        <v>0.74444444444444446</v>
      </c>
      <c r="K818" s="10" t="str">
        <f t="shared" si="74"/>
        <v>Mar</v>
      </c>
      <c r="L818" s="2" t="str">
        <f t="shared" si="75"/>
        <v>Wed</v>
      </c>
      <c r="M818" t="str">
        <f t="shared" si="76"/>
        <v>5 PM</v>
      </c>
      <c r="N818" t="s">
        <v>24</v>
      </c>
      <c r="O818" s="3">
        <f t="shared" si="77"/>
        <v>129.65672999999998</v>
      </c>
      <c r="P818" s="3" t="str" cm="1">
        <f t="array" ref="P818">_xlfn.IFS(E818="Health and beauty", "36.67", E818 = "Electronic accessories", "19.66", E818 = "Home and lifestyle", "50.89", E818 = "Sports and travel", "38.87", E818 = "Food and beverages", "31.24", E818 = "Fashion accessories", "47.82")</f>
        <v>38.87</v>
      </c>
      <c r="Q818" s="3">
        <f t="shared" si="72"/>
        <v>82.443269999999998</v>
      </c>
    </row>
    <row r="819" spans="1:17" x14ac:dyDescent="0.3">
      <c r="A819" t="s">
        <v>810</v>
      </c>
      <c r="B819" t="s">
        <v>21</v>
      </c>
      <c r="C819" t="s">
        <v>22</v>
      </c>
      <c r="D819" t="s">
        <v>26</v>
      </c>
      <c r="E819" t="s">
        <v>18</v>
      </c>
      <c r="F819" s="3">
        <v>22.89</v>
      </c>
      <c r="G819">
        <v>4</v>
      </c>
      <c r="H819" s="3">
        <f t="shared" si="73"/>
        <v>91.56</v>
      </c>
      <c r="I819" s="1">
        <v>43515</v>
      </c>
      <c r="J819" s="8">
        <v>0.80833333333333324</v>
      </c>
      <c r="K819" s="10" t="str">
        <f t="shared" si="74"/>
        <v>Feb</v>
      </c>
      <c r="L819" s="2" t="str">
        <f t="shared" si="75"/>
        <v>Tue</v>
      </c>
      <c r="M819" t="str">
        <f t="shared" si="76"/>
        <v>7 PM</v>
      </c>
      <c r="N819" t="s">
        <v>24</v>
      </c>
      <c r="O819" s="3">
        <f t="shared" si="77"/>
        <v>57.984947999999996</v>
      </c>
      <c r="P819" s="3" t="str" cm="1">
        <f t="array" ref="P819">_xlfn.IFS(E819="Health and beauty", "36.67", E819 = "Electronic accessories", "19.66", E819 = "Home and lifestyle", "50.89", E819 = "Sports and travel", "38.87", E819 = "Food and beverages", "31.24", E819 = "Fashion accessories", "47.82")</f>
        <v>36.67</v>
      </c>
      <c r="Q819" s="3">
        <f t="shared" si="72"/>
        <v>33.575052000000007</v>
      </c>
    </row>
    <row r="820" spans="1:17" x14ac:dyDescent="0.3">
      <c r="A820" t="s">
        <v>813</v>
      </c>
      <c r="B820" t="s">
        <v>21</v>
      </c>
      <c r="C820" t="s">
        <v>22</v>
      </c>
      <c r="D820" t="s">
        <v>17</v>
      </c>
      <c r="E820" t="s">
        <v>27</v>
      </c>
      <c r="F820" s="3">
        <v>46.210500000000003</v>
      </c>
      <c r="G820">
        <v>5</v>
      </c>
      <c r="H820" s="3">
        <f t="shared" si="73"/>
        <v>231.05250000000001</v>
      </c>
      <c r="I820" s="1">
        <v>43527</v>
      </c>
      <c r="J820" s="8">
        <v>0.73333333333333339</v>
      </c>
      <c r="K820" s="10" t="str">
        <f t="shared" si="74"/>
        <v>Mar</v>
      </c>
      <c r="L820" s="2" t="str">
        <f t="shared" si="75"/>
        <v>Sun</v>
      </c>
      <c r="M820" t="str">
        <f t="shared" si="76"/>
        <v>5 PM</v>
      </c>
      <c r="N820" t="s">
        <v>24</v>
      </c>
      <c r="O820" s="3">
        <f t="shared" si="77"/>
        <v>113.46988275</v>
      </c>
      <c r="P820" s="3" t="str" cm="1">
        <f t="array" ref="P820">_xlfn.IFS(E820="Health and beauty", "36.67", E820 = "Electronic accessories", "19.66", E820 = "Home and lifestyle", "50.89", E820 = "Sports and travel", "38.87", E820 = "Food and beverages", "31.24", E820 = "Fashion accessories", "47.82")</f>
        <v>50.89</v>
      </c>
      <c r="Q820" s="3">
        <f t="shared" si="72"/>
        <v>117.58261725000001</v>
      </c>
    </row>
    <row r="821" spans="1:17" x14ac:dyDescent="0.3">
      <c r="A821" t="s">
        <v>814</v>
      </c>
      <c r="B821" t="s">
        <v>21</v>
      </c>
      <c r="C821" t="s">
        <v>16</v>
      </c>
      <c r="D821" t="s">
        <v>17</v>
      </c>
      <c r="E821" t="s">
        <v>18</v>
      </c>
      <c r="F821" s="3">
        <v>10.668000000000001</v>
      </c>
      <c r="G821">
        <v>4</v>
      </c>
      <c r="H821" s="3">
        <f t="shared" si="73"/>
        <v>42.672000000000004</v>
      </c>
      <c r="I821" s="1">
        <v>43520</v>
      </c>
      <c r="J821" s="8">
        <v>0.54722222222222217</v>
      </c>
      <c r="K821" s="10" t="str">
        <f t="shared" si="74"/>
        <v>Feb</v>
      </c>
      <c r="L821" s="2" t="str">
        <f t="shared" si="75"/>
        <v>Sun</v>
      </c>
      <c r="M821" t="str">
        <f t="shared" si="76"/>
        <v>1 PM</v>
      </c>
      <c r="N821" t="s">
        <v>19</v>
      </c>
      <c r="O821" s="3">
        <f t="shared" si="77"/>
        <v>27.024177600000002</v>
      </c>
      <c r="P821" s="3" t="str" cm="1">
        <f t="array" ref="P821">_xlfn.IFS(E821="Health and beauty", "36.67", E821 = "Electronic accessories", "19.66", E821 = "Home and lifestyle", "50.89", E821 = "Sports and travel", "38.87", E821 = "Food and beverages", "31.24", E821 = "Fashion accessories", "47.82")</f>
        <v>36.67</v>
      </c>
      <c r="Q821" s="3">
        <f t="shared" si="72"/>
        <v>15.647822400000003</v>
      </c>
    </row>
    <row r="822" spans="1:17" x14ac:dyDescent="0.3">
      <c r="A822" t="s">
        <v>816</v>
      </c>
      <c r="B822" t="s">
        <v>21</v>
      </c>
      <c r="C822" t="s">
        <v>22</v>
      </c>
      <c r="D822" t="s">
        <v>26</v>
      </c>
      <c r="E822" t="s">
        <v>23</v>
      </c>
      <c r="F822" s="3">
        <v>75.484499999999997</v>
      </c>
      <c r="G822">
        <v>2</v>
      </c>
      <c r="H822" s="3">
        <f t="shared" si="73"/>
        <v>150.96899999999999</v>
      </c>
      <c r="I822" s="1">
        <v>43515</v>
      </c>
      <c r="J822" s="8">
        <v>0.48125000000000001</v>
      </c>
      <c r="K822" s="10" t="str">
        <f t="shared" si="74"/>
        <v>Feb</v>
      </c>
      <c r="L822" s="2" t="str">
        <f t="shared" si="75"/>
        <v>Tue</v>
      </c>
      <c r="M822" t="str">
        <f t="shared" si="76"/>
        <v>11 AM</v>
      </c>
      <c r="N822" t="s">
        <v>19</v>
      </c>
      <c r="O822" s="3">
        <f t="shared" si="77"/>
        <v>121.28849459999999</v>
      </c>
      <c r="P822" s="3" t="str" cm="1">
        <f t="array" ref="P822">_xlfn.IFS(E822="Health and beauty", "36.67", E822 = "Electronic accessories", "19.66", E822 = "Home and lifestyle", "50.89", E822 = "Sports and travel", "38.87", E822 = "Food and beverages", "31.24", E822 = "Fashion accessories", "47.82")</f>
        <v>19.66</v>
      </c>
      <c r="Q822" s="3">
        <f t="shared" si="72"/>
        <v>29.680505399999998</v>
      </c>
    </row>
    <row r="823" spans="1:17" x14ac:dyDescent="0.3">
      <c r="A823" t="s">
        <v>817</v>
      </c>
      <c r="B823" t="s">
        <v>21</v>
      </c>
      <c r="C823" t="s">
        <v>22</v>
      </c>
      <c r="D823" t="s">
        <v>17</v>
      </c>
      <c r="E823" t="s">
        <v>18</v>
      </c>
      <c r="F823" s="3">
        <v>11.5395</v>
      </c>
      <c r="G823">
        <v>1</v>
      </c>
      <c r="H823" s="3">
        <f t="shared" si="73"/>
        <v>11.5395</v>
      </c>
      <c r="I823" s="1">
        <v>43488</v>
      </c>
      <c r="J823" s="8">
        <v>0.4291666666666667</v>
      </c>
      <c r="K823" s="10" t="str">
        <f t="shared" si="74"/>
        <v>Jan</v>
      </c>
      <c r="L823" s="2" t="str">
        <f t="shared" si="75"/>
        <v>Wed</v>
      </c>
      <c r="M823" t="str">
        <f t="shared" si="76"/>
        <v>10 AM</v>
      </c>
      <c r="N823" t="s">
        <v>28</v>
      </c>
      <c r="O823" s="3">
        <f t="shared" si="77"/>
        <v>7.3079653499999999</v>
      </c>
      <c r="P823" s="3" t="str" cm="1">
        <f t="array" ref="P823">_xlfn.IFS(E823="Health and beauty", "36.67", E823 = "Electronic accessories", "19.66", E823 = "Home and lifestyle", "50.89", E823 = "Sports and travel", "38.87", E823 = "Food and beverages", "31.24", E823 = "Fashion accessories", "47.82")</f>
        <v>36.67</v>
      </c>
      <c r="Q823" s="3">
        <f t="shared" si="72"/>
        <v>4.2315346500000004</v>
      </c>
    </row>
    <row r="824" spans="1:17" x14ac:dyDescent="0.3">
      <c r="A824" t="s">
        <v>818</v>
      </c>
      <c r="B824" t="s">
        <v>21</v>
      </c>
      <c r="C824" t="s">
        <v>16</v>
      </c>
      <c r="D824" t="s">
        <v>26</v>
      </c>
      <c r="E824" t="s">
        <v>18</v>
      </c>
      <c r="F824" s="3">
        <v>63.493500000000004</v>
      </c>
      <c r="G824">
        <v>3</v>
      </c>
      <c r="H824" s="3">
        <f t="shared" si="73"/>
        <v>190.48050000000001</v>
      </c>
      <c r="I824" s="1">
        <v>43479</v>
      </c>
      <c r="J824" s="8">
        <v>0.4548611111111111</v>
      </c>
      <c r="K824" s="10" t="str">
        <f t="shared" si="74"/>
        <v>Jan</v>
      </c>
      <c r="L824" s="2" t="str">
        <f t="shared" si="75"/>
        <v>Mon</v>
      </c>
      <c r="M824" t="str">
        <f t="shared" si="76"/>
        <v>10 AM</v>
      </c>
      <c r="N824" t="s">
        <v>28</v>
      </c>
      <c r="O824" s="3">
        <f t="shared" si="77"/>
        <v>120.63130065</v>
      </c>
      <c r="P824" s="3" t="str" cm="1">
        <f t="array" ref="P824">_xlfn.IFS(E824="Health and beauty", "36.67", E824 = "Electronic accessories", "19.66", E824 = "Home and lifestyle", "50.89", E824 = "Sports and travel", "38.87", E824 = "Food and beverages", "31.24", E824 = "Fashion accessories", "47.82")</f>
        <v>36.67</v>
      </c>
      <c r="Q824" s="3">
        <f t="shared" si="72"/>
        <v>69.849199350000006</v>
      </c>
    </row>
    <row r="825" spans="1:17" x14ac:dyDescent="0.3">
      <c r="A825" t="s">
        <v>821</v>
      </c>
      <c r="B825" t="s">
        <v>21</v>
      </c>
      <c r="C825" t="s">
        <v>16</v>
      </c>
      <c r="D825" t="s">
        <v>26</v>
      </c>
      <c r="E825" t="s">
        <v>18</v>
      </c>
      <c r="F825" s="3">
        <v>71.977500000000006</v>
      </c>
      <c r="G825">
        <v>7</v>
      </c>
      <c r="H825" s="3">
        <f t="shared" si="73"/>
        <v>503.84250000000003</v>
      </c>
      <c r="I825" s="1">
        <v>43511</v>
      </c>
      <c r="J825" s="8">
        <v>0.84791666666666676</v>
      </c>
      <c r="K825" s="10" t="str">
        <f t="shared" si="74"/>
        <v>Feb</v>
      </c>
      <c r="L825" s="2" t="str">
        <f t="shared" si="75"/>
        <v>Fri</v>
      </c>
      <c r="M825" t="str">
        <f t="shared" si="76"/>
        <v>8 PM</v>
      </c>
      <c r="N825" t="s">
        <v>28</v>
      </c>
      <c r="O825" s="3">
        <f t="shared" si="77"/>
        <v>319.08345525000004</v>
      </c>
      <c r="P825" s="3" t="str" cm="1">
        <f t="array" ref="P825">_xlfn.IFS(E825="Health and beauty", "36.67", E825 = "Electronic accessories", "19.66", E825 = "Home and lifestyle", "50.89", E825 = "Sports and travel", "38.87", E825 = "Food and beverages", "31.24", E825 = "Fashion accessories", "47.82")</f>
        <v>36.67</v>
      </c>
      <c r="Q825" s="3">
        <f t="shared" si="72"/>
        <v>184.75904475000002</v>
      </c>
    </row>
    <row r="826" spans="1:17" x14ac:dyDescent="0.3">
      <c r="A826" t="s">
        <v>826</v>
      </c>
      <c r="B826" t="s">
        <v>21</v>
      </c>
      <c r="C826" t="s">
        <v>16</v>
      </c>
      <c r="D826" t="s">
        <v>17</v>
      </c>
      <c r="E826" t="s">
        <v>27</v>
      </c>
      <c r="F826" s="3">
        <v>63.913499999999999</v>
      </c>
      <c r="G826">
        <v>4</v>
      </c>
      <c r="H826" s="3">
        <f t="shared" si="73"/>
        <v>255.654</v>
      </c>
      <c r="I826" s="1">
        <v>43489</v>
      </c>
      <c r="J826" s="8">
        <v>0.55833333333333335</v>
      </c>
      <c r="K826" s="10" t="str">
        <f t="shared" si="74"/>
        <v>Jan</v>
      </c>
      <c r="L826" s="2" t="str">
        <f t="shared" si="75"/>
        <v>Thu</v>
      </c>
      <c r="M826" t="str">
        <f t="shared" si="76"/>
        <v>1 PM</v>
      </c>
      <c r="N826" t="s">
        <v>24</v>
      </c>
      <c r="O826" s="3">
        <f t="shared" si="77"/>
        <v>125.55167939999998</v>
      </c>
      <c r="P826" s="3" t="str" cm="1">
        <f t="array" ref="P826">_xlfn.IFS(E826="Health and beauty", "36.67", E826 = "Electronic accessories", "19.66", E826 = "Home and lifestyle", "50.89", E826 = "Sports and travel", "38.87", E826 = "Food and beverages", "31.24", E826 = "Fashion accessories", "47.82")</f>
        <v>50.89</v>
      </c>
      <c r="Q826" s="3">
        <f t="shared" si="72"/>
        <v>130.10232060000001</v>
      </c>
    </row>
    <row r="827" spans="1:17" x14ac:dyDescent="0.3">
      <c r="A827" t="s">
        <v>829</v>
      </c>
      <c r="B827" t="s">
        <v>21</v>
      </c>
      <c r="C827" t="s">
        <v>16</v>
      </c>
      <c r="D827" t="s">
        <v>26</v>
      </c>
      <c r="E827" t="s">
        <v>27</v>
      </c>
      <c r="F827" s="3">
        <v>91.024500000000003</v>
      </c>
      <c r="G827">
        <v>9</v>
      </c>
      <c r="H827" s="3">
        <f t="shared" si="73"/>
        <v>819.22050000000002</v>
      </c>
      <c r="I827" s="1">
        <v>43507</v>
      </c>
      <c r="J827" s="8">
        <v>0.77638888888888891</v>
      </c>
      <c r="K827" s="10" t="str">
        <f t="shared" si="74"/>
        <v>Feb</v>
      </c>
      <c r="L827" s="2" t="str">
        <f t="shared" si="75"/>
        <v>Mon</v>
      </c>
      <c r="M827" t="str">
        <f t="shared" si="76"/>
        <v>6 PM</v>
      </c>
      <c r="N827" t="s">
        <v>19</v>
      </c>
      <c r="O827" s="3">
        <f t="shared" si="77"/>
        <v>402.31918754999998</v>
      </c>
      <c r="P827" s="3" t="str" cm="1">
        <f t="array" ref="P827">_xlfn.IFS(E827="Health and beauty", "36.67", E827 = "Electronic accessories", "19.66", E827 = "Home and lifestyle", "50.89", E827 = "Sports and travel", "38.87", E827 = "Food and beverages", "31.24", E827 = "Fashion accessories", "47.82")</f>
        <v>50.89</v>
      </c>
      <c r="Q827" s="3">
        <f t="shared" si="72"/>
        <v>416.90131245000003</v>
      </c>
    </row>
    <row r="828" spans="1:17" x14ac:dyDescent="0.3">
      <c r="A828" t="s">
        <v>831</v>
      </c>
      <c r="B828" t="s">
        <v>21</v>
      </c>
      <c r="C828" t="s">
        <v>16</v>
      </c>
      <c r="D828" t="s">
        <v>17</v>
      </c>
      <c r="E828" t="s">
        <v>23</v>
      </c>
      <c r="F828" s="3">
        <v>31.71</v>
      </c>
      <c r="G828">
        <v>3</v>
      </c>
      <c r="H828" s="3">
        <f t="shared" si="73"/>
        <v>95.13</v>
      </c>
      <c r="I828" s="1">
        <v>43527</v>
      </c>
      <c r="J828" s="8">
        <v>0.8125</v>
      </c>
      <c r="K828" s="10" t="str">
        <f t="shared" si="74"/>
        <v>Mar</v>
      </c>
      <c r="L828" s="2" t="str">
        <f t="shared" si="75"/>
        <v>Sun</v>
      </c>
      <c r="M828" t="str">
        <f t="shared" si="76"/>
        <v>7 PM</v>
      </c>
      <c r="N828" t="s">
        <v>19</v>
      </c>
      <c r="O828" s="3">
        <f t="shared" si="77"/>
        <v>76.427441999999999</v>
      </c>
      <c r="P828" s="3" t="str" cm="1">
        <f t="array" ref="P828">_xlfn.IFS(E828="Health and beauty", "36.67", E828 = "Electronic accessories", "19.66", E828 = "Home and lifestyle", "50.89", E828 = "Sports and travel", "38.87", E828 = "Food and beverages", "31.24", E828 = "Fashion accessories", "47.82")</f>
        <v>19.66</v>
      </c>
      <c r="Q828" s="3">
        <f t="shared" si="72"/>
        <v>18.702558</v>
      </c>
    </row>
    <row r="829" spans="1:17" x14ac:dyDescent="0.3">
      <c r="A829" t="s">
        <v>832</v>
      </c>
      <c r="B829" t="s">
        <v>21</v>
      </c>
      <c r="C829" t="s">
        <v>16</v>
      </c>
      <c r="D829" t="s">
        <v>26</v>
      </c>
      <c r="E829" t="s">
        <v>40</v>
      </c>
      <c r="F829" s="3">
        <v>70.759500000000003</v>
      </c>
      <c r="G829">
        <v>10</v>
      </c>
      <c r="H829" s="3">
        <f t="shared" si="73"/>
        <v>707.59500000000003</v>
      </c>
      <c r="I829" s="1">
        <v>43547</v>
      </c>
      <c r="J829" s="8">
        <v>0.55763888888888891</v>
      </c>
      <c r="K829" s="10" t="str">
        <f t="shared" si="74"/>
        <v>Mar</v>
      </c>
      <c r="L829" s="2" t="str">
        <f t="shared" si="75"/>
        <v>Sat</v>
      </c>
      <c r="M829" t="str">
        <f t="shared" si="76"/>
        <v>1 PM</v>
      </c>
      <c r="N829" t="s">
        <v>19</v>
      </c>
      <c r="O829" s="3">
        <f t="shared" si="77"/>
        <v>369.223071</v>
      </c>
      <c r="P829" s="3" t="str" cm="1">
        <f t="array" ref="P829">_xlfn.IFS(E829="Health and beauty", "36.67", E829 = "Electronic accessories", "19.66", E829 = "Home and lifestyle", "50.89", E829 = "Sports and travel", "38.87", E829 = "Food and beverages", "31.24", E829 = "Fashion accessories", "47.82")</f>
        <v>47.82</v>
      </c>
      <c r="Q829" s="3">
        <f t="shared" si="72"/>
        <v>338.37192900000002</v>
      </c>
    </row>
    <row r="830" spans="1:17" x14ac:dyDescent="0.3">
      <c r="A830" t="s">
        <v>839</v>
      </c>
      <c r="B830" t="s">
        <v>21</v>
      </c>
      <c r="C830" t="s">
        <v>22</v>
      </c>
      <c r="D830" t="s">
        <v>17</v>
      </c>
      <c r="E830" t="s">
        <v>40</v>
      </c>
      <c r="F830" s="3">
        <v>65.289000000000001</v>
      </c>
      <c r="G830">
        <v>10</v>
      </c>
      <c r="H830" s="3">
        <f t="shared" si="73"/>
        <v>652.89</v>
      </c>
      <c r="I830" s="1">
        <v>43496</v>
      </c>
      <c r="J830" s="8">
        <v>0.43958333333333338</v>
      </c>
      <c r="K830" s="10" t="str">
        <f t="shared" si="74"/>
        <v>Jan</v>
      </c>
      <c r="L830" s="2" t="str">
        <f t="shared" si="75"/>
        <v>Thu</v>
      </c>
      <c r="M830" t="str">
        <f t="shared" si="76"/>
        <v>10 AM</v>
      </c>
      <c r="N830" t="s">
        <v>19</v>
      </c>
      <c r="O830" s="3">
        <f t="shared" si="77"/>
        <v>340.67800199999999</v>
      </c>
      <c r="P830" s="3" t="str" cm="1">
        <f t="array" ref="P830">_xlfn.IFS(E830="Health and beauty", "36.67", E830 = "Electronic accessories", "19.66", E830 = "Home and lifestyle", "50.89", E830 = "Sports and travel", "38.87", E830 = "Food and beverages", "31.24", E830 = "Fashion accessories", "47.82")</f>
        <v>47.82</v>
      </c>
      <c r="Q830" s="3">
        <f t="shared" si="72"/>
        <v>312.21199799999999</v>
      </c>
    </row>
    <row r="831" spans="1:17" x14ac:dyDescent="0.3">
      <c r="A831" t="s">
        <v>842</v>
      </c>
      <c r="B831" t="s">
        <v>21</v>
      </c>
      <c r="C831" t="s">
        <v>16</v>
      </c>
      <c r="D831" t="s">
        <v>17</v>
      </c>
      <c r="E831" t="s">
        <v>31</v>
      </c>
      <c r="F831" s="3">
        <v>68.218499999999992</v>
      </c>
      <c r="G831">
        <v>8</v>
      </c>
      <c r="H831" s="3">
        <f t="shared" si="73"/>
        <v>545.74799999999993</v>
      </c>
      <c r="I831" s="1">
        <v>43504</v>
      </c>
      <c r="J831" s="8">
        <v>0.53611111111111109</v>
      </c>
      <c r="K831" s="10" t="str">
        <f t="shared" si="74"/>
        <v>Feb</v>
      </c>
      <c r="L831" s="2" t="str">
        <f t="shared" si="75"/>
        <v>Fri</v>
      </c>
      <c r="M831" t="str">
        <f t="shared" si="76"/>
        <v>12 PM</v>
      </c>
      <c r="N831" t="s">
        <v>28</v>
      </c>
      <c r="O831" s="3">
        <f t="shared" si="77"/>
        <v>333.61575239999996</v>
      </c>
      <c r="P831" s="3" t="str" cm="1">
        <f t="array" ref="P831">_xlfn.IFS(E831="Health and beauty", "36.67", E831 = "Electronic accessories", "19.66", E831 = "Home and lifestyle", "50.89", E831 = "Sports and travel", "38.87", E831 = "Food and beverages", "31.24", E831 = "Fashion accessories", "47.82")</f>
        <v>38.87</v>
      </c>
      <c r="Q831" s="3">
        <f t="shared" si="72"/>
        <v>212.13224759999997</v>
      </c>
    </row>
    <row r="832" spans="1:17" x14ac:dyDescent="0.3">
      <c r="A832" t="s">
        <v>846</v>
      </c>
      <c r="B832" t="s">
        <v>21</v>
      </c>
      <c r="C832" t="s">
        <v>22</v>
      </c>
      <c r="D832" t="s">
        <v>17</v>
      </c>
      <c r="E832" t="s">
        <v>40</v>
      </c>
      <c r="F832" s="3">
        <v>47.711999999999996</v>
      </c>
      <c r="G832">
        <v>4</v>
      </c>
      <c r="H832" s="3">
        <f t="shared" si="73"/>
        <v>190.84799999999998</v>
      </c>
      <c r="I832" s="1">
        <v>43488</v>
      </c>
      <c r="J832" s="8">
        <v>0.46875</v>
      </c>
      <c r="K832" s="10" t="str">
        <f t="shared" si="74"/>
        <v>Jan</v>
      </c>
      <c r="L832" s="2" t="str">
        <f t="shared" si="75"/>
        <v>Wed</v>
      </c>
      <c r="M832" t="str">
        <f t="shared" si="76"/>
        <v>11 AM</v>
      </c>
      <c r="N832" t="s">
        <v>24</v>
      </c>
      <c r="O832" s="3">
        <f t="shared" si="77"/>
        <v>99.584486399999989</v>
      </c>
      <c r="P832" s="3" t="str" cm="1">
        <f t="array" ref="P832">_xlfn.IFS(E832="Health and beauty", "36.67", E832 = "Electronic accessories", "19.66", E832 = "Home and lifestyle", "50.89", E832 = "Sports and travel", "38.87", E832 = "Food and beverages", "31.24", E832 = "Fashion accessories", "47.82")</f>
        <v>47.82</v>
      </c>
      <c r="Q832" s="3">
        <f t="shared" si="72"/>
        <v>91.263513599999996</v>
      </c>
    </row>
    <row r="833" spans="1:17" x14ac:dyDescent="0.3">
      <c r="A833" t="s">
        <v>852</v>
      </c>
      <c r="B833" t="s">
        <v>21</v>
      </c>
      <c r="C833" t="s">
        <v>16</v>
      </c>
      <c r="D833" t="s">
        <v>26</v>
      </c>
      <c r="E833" t="s">
        <v>31</v>
      </c>
      <c r="F833" s="3">
        <v>10.6785</v>
      </c>
      <c r="G833">
        <v>8</v>
      </c>
      <c r="H833" s="3">
        <f t="shared" si="73"/>
        <v>85.427999999999997</v>
      </c>
      <c r="I833" s="1">
        <v>43503</v>
      </c>
      <c r="J833" s="8">
        <v>0.59375</v>
      </c>
      <c r="K833" s="10" t="str">
        <f t="shared" si="74"/>
        <v>Feb</v>
      </c>
      <c r="L833" s="2" t="str">
        <f t="shared" si="75"/>
        <v>Thu</v>
      </c>
      <c r="M833" t="str">
        <f t="shared" si="76"/>
        <v>2 PM</v>
      </c>
      <c r="N833" t="s">
        <v>24</v>
      </c>
      <c r="O833" s="3">
        <f t="shared" si="77"/>
        <v>52.222136399999997</v>
      </c>
      <c r="P833" s="3" t="str" cm="1">
        <f t="array" ref="P833">_xlfn.IFS(E833="Health and beauty", "36.67", E833 = "Electronic accessories", "19.66", E833 = "Home and lifestyle", "50.89", E833 = "Sports and travel", "38.87", E833 = "Food and beverages", "31.24", E833 = "Fashion accessories", "47.82")</f>
        <v>38.87</v>
      </c>
      <c r="Q833" s="3">
        <f t="shared" ref="Q833:Q885" si="78">H833*(P833/100)</f>
        <v>33.205863600000001</v>
      </c>
    </row>
    <row r="834" spans="1:17" x14ac:dyDescent="0.3">
      <c r="A834" t="s">
        <v>858</v>
      </c>
      <c r="B834" t="s">
        <v>21</v>
      </c>
      <c r="C834" t="s">
        <v>22</v>
      </c>
      <c r="D834" t="s">
        <v>26</v>
      </c>
      <c r="E834" t="s">
        <v>23</v>
      </c>
      <c r="F834" s="3">
        <v>68.197500000000005</v>
      </c>
      <c r="G834">
        <v>1</v>
      </c>
      <c r="H834" s="3">
        <f t="shared" ref="H834:H885" si="79">F834*G834</f>
        <v>68.197500000000005</v>
      </c>
      <c r="I834" s="1">
        <v>43548</v>
      </c>
      <c r="J834" s="8">
        <v>0.76874999999999993</v>
      </c>
      <c r="K834" s="10" t="str">
        <f t="shared" ref="K834:K885" si="80">TEXT(I834, "mmm")</f>
        <v>Mar</v>
      </c>
      <c r="L834" s="2" t="str">
        <f t="shared" ref="L834:L885" si="81">TEXT(I834,"ddd")</f>
        <v>Sun</v>
      </c>
      <c r="M834" t="str">
        <f t="shared" ref="M834:M885" si="82">TEXT(J834, "h AM/PM")</f>
        <v>6 PM</v>
      </c>
      <c r="N834" t="s">
        <v>24</v>
      </c>
      <c r="O834" s="3">
        <f t="shared" ref="O834:O885" si="83">H834-Q834</f>
        <v>54.789871500000004</v>
      </c>
      <c r="P834" s="3" t="str" cm="1">
        <f t="array" ref="P834">_xlfn.IFS(E834="Health and beauty", "36.67", E834 = "Electronic accessories", "19.66", E834 = "Home and lifestyle", "50.89", E834 = "Sports and travel", "38.87", E834 = "Food and beverages", "31.24", E834 = "Fashion accessories", "47.82")</f>
        <v>19.66</v>
      </c>
      <c r="Q834" s="3">
        <f t="shared" si="78"/>
        <v>13.407628500000001</v>
      </c>
    </row>
    <row r="835" spans="1:17" x14ac:dyDescent="0.3">
      <c r="A835" t="s">
        <v>868</v>
      </c>
      <c r="B835" t="s">
        <v>21</v>
      </c>
      <c r="C835" t="s">
        <v>22</v>
      </c>
      <c r="D835" t="s">
        <v>26</v>
      </c>
      <c r="E835" t="s">
        <v>23</v>
      </c>
      <c r="F835" s="3">
        <v>58.663499999999999</v>
      </c>
      <c r="G835">
        <v>7</v>
      </c>
      <c r="H835" s="3">
        <f t="shared" si="79"/>
        <v>410.64449999999999</v>
      </c>
      <c r="I835" s="1">
        <v>43480</v>
      </c>
      <c r="J835" s="8">
        <v>0.62569444444444444</v>
      </c>
      <c r="K835" s="10" t="str">
        <f t="shared" si="80"/>
        <v>Jan</v>
      </c>
      <c r="L835" s="2" t="str">
        <f t="shared" si="81"/>
        <v>Tue</v>
      </c>
      <c r="M835" t="str">
        <f t="shared" si="82"/>
        <v>3 PM</v>
      </c>
      <c r="N835" t="s">
        <v>24</v>
      </c>
      <c r="O835" s="3">
        <f t="shared" si="83"/>
        <v>329.9117913</v>
      </c>
      <c r="P835" s="3" t="str" cm="1">
        <f t="array" ref="P835">_xlfn.IFS(E835="Health and beauty", "36.67", E835 = "Electronic accessories", "19.66", E835 = "Home and lifestyle", "50.89", E835 = "Sports and travel", "38.87", E835 = "Food and beverages", "31.24", E835 = "Fashion accessories", "47.82")</f>
        <v>19.66</v>
      </c>
      <c r="Q835" s="3">
        <f t="shared" si="78"/>
        <v>80.732708700000003</v>
      </c>
    </row>
    <row r="836" spans="1:17" x14ac:dyDescent="0.3">
      <c r="A836" t="s">
        <v>869</v>
      </c>
      <c r="B836" t="s">
        <v>21</v>
      </c>
      <c r="C836" t="s">
        <v>16</v>
      </c>
      <c r="D836" t="s">
        <v>17</v>
      </c>
      <c r="E836" t="s">
        <v>31</v>
      </c>
      <c r="F836" s="3">
        <v>30.681000000000001</v>
      </c>
      <c r="G836">
        <v>1</v>
      </c>
      <c r="H836" s="3">
        <f t="shared" si="79"/>
        <v>30.681000000000001</v>
      </c>
      <c r="I836" s="1">
        <v>43466</v>
      </c>
      <c r="J836" s="8">
        <v>0.4861111111111111</v>
      </c>
      <c r="K836" s="10" t="str">
        <f t="shared" si="80"/>
        <v>Jan</v>
      </c>
      <c r="L836" s="2" t="str">
        <f t="shared" si="81"/>
        <v>Tue</v>
      </c>
      <c r="M836" t="str">
        <f t="shared" si="82"/>
        <v>11 AM</v>
      </c>
      <c r="N836" t="s">
        <v>19</v>
      </c>
      <c r="O836" s="3">
        <f t="shared" si="83"/>
        <v>18.7552953</v>
      </c>
      <c r="P836" s="3" t="str" cm="1">
        <f t="array" ref="P836">_xlfn.IFS(E836="Health and beauty", "36.67", E836 = "Electronic accessories", "19.66", E836 = "Home and lifestyle", "50.89", E836 = "Sports and travel", "38.87", E836 = "Food and beverages", "31.24", E836 = "Fashion accessories", "47.82")</f>
        <v>38.87</v>
      </c>
      <c r="Q836" s="3">
        <f t="shared" si="78"/>
        <v>11.925704700000001</v>
      </c>
    </row>
    <row r="837" spans="1:17" x14ac:dyDescent="0.3">
      <c r="A837" t="s">
        <v>873</v>
      </c>
      <c r="B837" t="s">
        <v>21</v>
      </c>
      <c r="C837" t="s">
        <v>16</v>
      </c>
      <c r="D837" t="s">
        <v>17</v>
      </c>
      <c r="E837" t="s">
        <v>38</v>
      </c>
      <c r="F837" s="3">
        <v>15.6135</v>
      </c>
      <c r="G837">
        <v>5</v>
      </c>
      <c r="H837" s="3">
        <f t="shared" si="79"/>
        <v>78.067499999999995</v>
      </c>
      <c r="I837" s="1">
        <v>43509</v>
      </c>
      <c r="J837" s="8">
        <v>0.76041666666666663</v>
      </c>
      <c r="K837" s="10" t="str">
        <f t="shared" si="80"/>
        <v>Feb</v>
      </c>
      <c r="L837" s="2" t="str">
        <f t="shared" si="81"/>
        <v>Wed</v>
      </c>
      <c r="M837" t="str">
        <f t="shared" si="82"/>
        <v>6 PM</v>
      </c>
      <c r="N837" t="s">
        <v>28</v>
      </c>
      <c r="O837" s="3">
        <f t="shared" si="83"/>
        <v>53.679212999999997</v>
      </c>
      <c r="P837" s="3" t="str" cm="1">
        <f t="array" ref="P837">_xlfn.IFS(E837="Health and beauty", "36.67", E837 = "Electronic accessories", "19.66", E837 = "Home and lifestyle", "50.89", E837 = "Sports and travel", "38.87", E837 = "Food and beverages", "31.24", E837 = "Fashion accessories", "47.82")</f>
        <v>31.24</v>
      </c>
      <c r="Q837" s="3">
        <f t="shared" si="78"/>
        <v>24.388286999999998</v>
      </c>
    </row>
    <row r="838" spans="1:17" x14ac:dyDescent="0.3">
      <c r="A838" t="s">
        <v>877</v>
      </c>
      <c r="B838" t="s">
        <v>21</v>
      </c>
      <c r="C838" t="s">
        <v>22</v>
      </c>
      <c r="D838" t="s">
        <v>17</v>
      </c>
      <c r="E838" t="s">
        <v>31</v>
      </c>
      <c r="F838" s="3">
        <v>23.498999999999999</v>
      </c>
      <c r="G838">
        <v>6</v>
      </c>
      <c r="H838" s="3">
        <f t="shared" si="79"/>
        <v>140.994</v>
      </c>
      <c r="I838" s="1">
        <v>43495</v>
      </c>
      <c r="J838" s="8">
        <v>0.71388888888888891</v>
      </c>
      <c r="K838" s="10" t="str">
        <f t="shared" si="80"/>
        <v>Jan</v>
      </c>
      <c r="L838" s="2" t="str">
        <f t="shared" si="81"/>
        <v>Wed</v>
      </c>
      <c r="M838" t="str">
        <f t="shared" si="82"/>
        <v>5 PM</v>
      </c>
      <c r="N838" t="s">
        <v>28</v>
      </c>
      <c r="O838" s="3">
        <f t="shared" si="83"/>
        <v>86.189632200000005</v>
      </c>
      <c r="P838" s="3" t="str" cm="1">
        <f t="array" ref="P838">_xlfn.IFS(E838="Health and beauty", "36.67", E838 = "Electronic accessories", "19.66", E838 = "Home and lifestyle", "50.89", E838 = "Sports and travel", "38.87", E838 = "Food and beverages", "31.24", E838 = "Fashion accessories", "47.82")</f>
        <v>38.87</v>
      </c>
      <c r="Q838" s="3">
        <f t="shared" si="78"/>
        <v>54.804367800000001</v>
      </c>
    </row>
    <row r="839" spans="1:17" x14ac:dyDescent="0.3">
      <c r="A839" t="s">
        <v>878</v>
      </c>
      <c r="B839" t="s">
        <v>21</v>
      </c>
      <c r="C839" t="s">
        <v>16</v>
      </c>
      <c r="D839" t="s">
        <v>17</v>
      </c>
      <c r="E839" t="s">
        <v>38</v>
      </c>
      <c r="F839" s="3">
        <v>76.524000000000001</v>
      </c>
      <c r="G839">
        <v>10</v>
      </c>
      <c r="H839" s="3">
        <f t="shared" si="79"/>
        <v>765.24</v>
      </c>
      <c r="I839" s="1">
        <v>43473</v>
      </c>
      <c r="J839" s="8">
        <v>0.81805555555555554</v>
      </c>
      <c r="K839" s="10" t="str">
        <f t="shared" si="80"/>
        <v>Jan</v>
      </c>
      <c r="L839" s="2" t="str">
        <f t="shared" si="81"/>
        <v>Tue</v>
      </c>
      <c r="M839" t="str">
        <f t="shared" si="82"/>
        <v>7 PM</v>
      </c>
      <c r="N839" t="s">
        <v>24</v>
      </c>
      <c r="O839" s="3">
        <f t="shared" si="83"/>
        <v>526.17902400000003</v>
      </c>
      <c r="P839" s="3" t="str" cm="1">
        <f t="array" ref="P839">_xlfn.IFS(E839="Health and beauty", "36.67", E839 = "Electronic accessories", "19.66", E839 = "Home and lifestyle", "50.89", E839 = "Sports and travel", "38.87", E839 = "Food and beverages", "31.24", E839 = "Fashion accessories", "47.82")</f>
        <v>31.24</v>
      </c>
      <c r="Q839" s="3">
        <f t="shared" si="78"/>
        <v>239.06097600000001</v>
      </c>
    </row>
    <row r="840" spans="1:17" x14ac:dyDescent="0.3">
      <c r="A840" t="s">
        <v>882</v>
      </c>
      <c r="B840" t="s">
        <v>21</v>
      </c>
      <c r="C840" t="s">
        <v>22</v>
      </c>
      <c r="D840" t="s">
        <v>26</v>
      </c>
      <c r="E840" t="s">
        <v>18</v>
      </c>
      <c r="F840" s="3">
        <v>55.849499999999999</v>
      </c>
      <c r="G840">
        <v>6</v>
      </c>
      <c r="H840" s="3">
        <f t="shared" si="79"/>
        <v>335.09699999999998</v>
      </c>
      <c r="I840" s="1">
        <v>43479</v>
      </c>
      <c r="J840" s="8">
        <v>0.65416666666666667</v>
      </c>
      <c r="K840" s="10" t="str">
        <f t="shared" si="80"/>
        <v>Jan</v>
      </c>
      <c r="L840" s="2" t="str">
        <f t="shared" si="81"/>
        <v>Mon</v>
      </c>
      <c r="M840" t="str">
        <f t="shared" si="82"/>
        <v>3 PM</v>
      </c>
      <c r="N840" t="s">
        <v>19</v>
      </c>
      <c r="O840" s="3">
        <f t="shared" si="83"/>
        <v>212.21693009999998</v>
      </c>
      <c r="P840" s="3" t="str" cm="1">
        <f t="array" ref="P840">_xlfn.IFS(E840="Health and beauty", "36.67", E840 = "Electronic accessories", "19.66", E840 = "Home and lifestyle", "50.89", E840 = "Sports and travel", "38.87", E840 = "Food and beverages", "31.24", E840 = "Fashion accessories", "47.82")</f>
        <v>36.67</v>
      </c>
      <c r="Q840" s="3">
        <f t="shared" si="78"/>
        <v>122.8800699</v>
      </c>
    </row>
    <row r="841" spans="1:17" x14ac:dyDescent="0.3">
      <c r="A841" t="s">
        <v>890</v>
      </c>
      <c r="B841" t="s">
        <v>21</v>
      </c>
      <c r="C841" t="s">
        <v>16</v>
      </c>
      <c r="D841" t="s">
        <v>17</v>
      </c>
      <c r="E841" t="s">
        <v>27</v>
      </c>
      <c r="F841" s="3">
        <v>90.583500000000001</v>
      </c>
      <c r="G841">
        <v>3</v>
      </c>
      <c r="H841" s="3">
        <f t="shared" si="79"/>
        <v>271.75049999999999</v>
      </c>
      <c r="I841" s="1">
        <v>43516</v>
      </c>
      <c r="J841" s="8">
        <v>0.55833333333333335</v>
      </c>
      <c r="K841" s="10" t="str">
        <f t="shared" si="80"/>
        <v>Feb</v>
      </c>
      <c r="L841" s="2" t="str">
        <f t="shared" si="81"/>
        <v>Wed</v>
      </c>
      <c r="M841" t="str">
        <f t="shared" si="82"/>
        <v>1 PM</v>
      </c>
      <c r="N841" t="s">
        <v>19</v>
      </c>
      <c r="O841" s="3">
        <f t="shared" si="83"/>
        <v>133.45667054999998</v>
      </c>
      <c r="P841" s="3" t="str" cm="1">
        <f t="array" ref="P841">_xlfn.IFS(E841="Health and beauty", "36.67", E841 = "Electronic accessories", "19.66", E841 = "Home and lifestyle", "50.89", E841 = "Sports and travel", "38.87", E841 = "Food and beverages", "31.24", E841 = "Fashion accessories", "47.82")</f>
        <v>50.89</v>
      </c>
      <c r="Q841" s="3">
        <f t="shared" si="78"/>
        <v>138.29382945</v>
      </c>
    </row>
    <row r="842" spans="1:17" x14ac:dyDescent="0.3">
      <c r="A842" t="s">
        <v>895</v>
      </c>
      <c r="B842" t="s">
        <v>21</v>
      </c>
      <c r="C842" t="s">
        <v>16</v>
      </c>
      <c r="D842" t="s">
        <v>26</v>
      </c>
      <c r="E842" t="s">
        <v>18</v>
      </c>
      <c r="F842" s="3">
        <v>35.500499999999995</v>
      </c>
      <c r="G842">
        <v>1</v>
      </c>
      <c r="H842" s="3">
        <f t="shared" si="79"/>
        <v>35.500499999999995</v>
      </c>
      <c r="I842" s="1">
        <v>43491</v>
      </c>
      <c r="J842" s="8">
        <v>0.63263888888888886</v>
      </c>
      <c r="K842" s="10" t="str">
        <f t="shared" si="80"/>
        <v>Jan</v>
      </c>
      <c r="L842" s="2" t="str">
        <f t="shared" si="81"/>
        <v>Sat</v>
      </c>
      <c r="M842" t="str">
        <f t="shared" si="82"/>
        <v>3 PM</v>
      </c>
      <c r="N842" t="s">
        <v>19</v>
      </c>
      <c r="O842" s="3">
        <f t="shared" si="83"/>
        <v>22.482466649999996</v>
      </c>
      <c r="P842" s="3" t="str" cm="1">
        <f t="array" ref="P842">_xlfn.IFS(E842="Health and beauty", "36.67", E842 = "Electronic accessories", "19.66", E842 = "Home and lifestyle", "50.89", E842 = "Sports and travel", "38.87", E842 = "Food and beverages", "31.24", E842 = "Fashion accessories", "47.82")</f>
        <v>36.67</v>
      </c>
      <c r="Q842" s="3">
        <f t="shared" si="78"/>
        <v>13.01803335</v>
      </c>
    </row>
    <row r="843" spans="1:17" x14ac:dyDescent="0.3">
      <c r="A843" t="s">
        <v>897</v>
      </c>
      <c r="B843" t="s">
        <v>21</v>
      </c>
      <c r="C843" t="s">
        <v>16</v>
      </c>
      <c r="D843" t="s">
        <v>17</v>
      </c>
      <c r="E843" t="s">
        <v>18</v>
      </c>
      <c r="F843" s="3">
        <v>65.960999999999999</v>
      </c>
      <c r="G843">
        <v>2</v>
      </c>
      <c r="H843" s="3">
        <f t="shared" si="79"/>
        <v>131.922</v>
      </c>
      <c r="I843" s="1">
        <v>43482</v>
      </c>
      <c r="J843" s="8">
        <v>0.52500000000000002</v>
      </c>
      <c r="K843" s="10" t="str">
        <f t="shared" si="80"/>
        <v>Jan</v>
      </c>
      <c r="L843" s="2" t="str">
        <f t="shared" si="81"/>
        <v>Thu</v>
      </c>
      <c r="M843" t="str">
        <f t="shared" si="82"/>
        <v>12 PM</v>
      </c>
      <c r="N843" t="s">
        <v>19</v>
      </c>
      <c r="O843" s="3">
        <f t="shared" si="83"/>
        <v>83.546202599999987</v>
      </c>
      <c r="P843" s="3" t="str" cm="1">
        <f t="array" ref="P843">_xlfn.IFS(E843="Health and beauty", "36.67", E843 = "Electronic accessories", "19.66", E843 = "Home and lifestyle", "50.89", E843 = "Sports and travel", "38.87", E843 = "Food and beverages", "31.24", E843 = "Fashion accessories", "47.82")</f>
        <v>36.67</v>
      </c>
      <c r="Q843" s="3">
        <f t="shared" si="78"/>
        <v>48.375797400000003</v>
      </c>
    </row>
    <row r="844" spans="1:17" x14ac:dyDescent="0.3">
      <c r="A844" t="s">
        <v>898</v>
      </c>
      <c r="B844" t="s">
        <v>21</v>
      </c>
      <c r="C844" t="s">
        <v>16</v>
      </c>
      <c r="D844" t="s">
        <v>26</v>
      </c>
      <c r="E844" t="s">
        <v>38</v>
      </c>
      <c r="F844" s="3">
        <v>25.525499999999997</v>
      </c>
      <c r="G844">
        <v>2</v>
      </c>
      <c r="H844" s="3">
        <f t="shared" si="79"/>
        <v>51.050999999999995</v>
      </c>
      <c r="I844" s="1">
        <v>43473</v>
      </c>
      <c r="J844" s="8">
        <v>0.79791666666666661</v>
      </c>
      <c r="K844" s="10" t="str">
        <f t="shared" si="80"/>
        <v>Jan</v>
      </c>
      <c r="L844" s="2" t="str">
        <f t="shared" si="81"/>
        <v>Tue</v>
      </c>
      <c r="M844" t="str">
        <f t="shared" si="82"/>
        <v>7 PM</v>
      </c>
      <c r="N844" t="s">
        <v>28</v>
      </c>
      <c r="O844" s="3">
        <f t="shared" si="83"/>
        <v>35.102667599999997</v>
      </c>
      <c r="P844" s="3" t="str" cm="1">
        <f t="array" ref="P844">_xlfn.IFS(E844="Health and beauty", "36.67", E844 = "Electronic accessories", "19.66", E844 = "Home and lifestyle", "50.89", E844 = "Sports and travel", "38.87", E844 = "Food and beverages", "31.24", E844 = "Fashion accessories", "47.82")</f>
        <v>31.24</v>
      </c>
      <c r="Q844" s="3">
        <f t="shared" si="78"/>
        <v>15.948332399999998</v>
      </c>
    </row>
    <row r="845" spans="1:17" x14ac:dyDescent="0.3">
      <c r="A845" t="s">
        <v>901</v>
      </c>
      <c r="B845" t="s">
        <v>21</v>
      </c>
      <c r="C845" t="s">
        <v>22</v>
      </c>
      <c r="D845" t="s">
        <v>26</v>
      </c>
      <c r="E845" t="s">
        <v>40</v>
      </c>
      <c r="F845" s="3">
        <v>59.325000000000003</v>
      </c>
      <c r="G845">
        <v>1</v>
      </c>
      <c r="H845" s="3">
        <f t="shared" si="79"/>
        <v>59.325000000000003</v>
      </c>
      <c r="I845" s="1">
        <v>43537</v>
      </c>
      <c r="J845" s="8">
        <v>0.65625</v>
      </c>
      <c r="K845" s="10" t="str">
        <f t="shared" si="80"/>
        <v>Mar</v>
      </c>
      <c r="L845" s="2" t="str">
        <f t="shared" si="81"/>
        <v>Wed</v>
      </c>
      <c r="M845" t="str">
        <f t="shared" si="82"/>
        <v>3 PM</v>
      </c>
      <c r="N845" t="s">
        <v>19</v>
      </c>
      <c r="O845" s="3">
        <f t="shared" si="83"/>
        <v>30.955785000000002</v>
      </c>
      <c r="P845" s="3" t="str" cm="1">
        <f t="array" ref="P845">_xlfn.IFS(E845="Health and beauty", "36.67", E845 = "Electronic accessories", "19.66", E845 = "Home and lifestyle", "50.89", E845 = "Sports and travel", "38.87", E845 = "Food and beverages", "31.24", E845 = "Fashion accessories", "47.82")</f>
        <v>47.82</v>
      </c>
      <c r="Q845" s="3">
        <f t="shared" si="78"/>
        <v>28.369215000000001</v>
      </c>
    </row>
    <row r="846" spans="1:17" x14ac:dyDescent="0.3">
      <c r="A846" t="s">
        <v>905</v>
      </c>
      <c r="B846" t="s">
        <v>21</v>
      </c>
      <c r="C846" t="s">
        <v>22</v>
      </c>
      <c r="D846" t="s">
        <v>26</v>
      </c>
      <c r="E846" t="s">
        <v>27</v>
      </c>
      <c r="F846" s="3">
        <v>68.522999999999996</v>
      </c>
      <c r="G846">
        <v>3</v>
      </c>
      <c r="H846" s="3">
        <f t="shared" si="79"/>
        <v>205.56899999999999</v>
      </c>
      <c r="I846" s="1">
        <v>43539</v>
      </c>
      <c r="J846" s="8">
        <v>0.58611111111111114</v>
      </c>
      <c r="K846" s="10" t="str">
        <f t="shared" si="80"/>
        <v>Mar</v>
      </c>
      <c r="L846" s="2" t="str">
        <f t="shared" si="81"/>
        <v>Fri</v>
      </c>
      <c r="M846" t="str">
        <f t="shared" si="82"/>
        <v>2 PM</v>
      </c>
      <c r="N846" t="s">
        <v>19</v>
      </c>
      <c r="O846" s="3">
        <f t="shared" si="83"/>
        <v>100.9549359</v>
      </c>
      <c r="P846" s="3" t="str" cm="1">
        <f t="array" ref="P846">_xlfn.IFS(E846="Health and beauty", "36.67", E846 = "Electronic accessories", "19.66", E846 = "Home and lifestyle", "50.89", E846 = "Sports and travel", "38.87", E846 = "Food and beverages", "31.24", E846 = "Fashion accessories", "47.82")</f>
        <v>50.89</v>
      </c>
      <c r="Q846" s="3">
        <f t="shared" si="78"/>
        <v>104.61406409999999</v>
      </c>
    </row>
    <row r="847" spans="1:17" x14ac:dyDescent="0.3">
      <c r="A847" t="s">
        <v>906</v>
      </c>
      <c r="B847" t="s">
        <v>21</v>
      </c>
      <c r="C847" t="s">
        <v>16</v>
      </c>
      <c r="D847" t="s">
        <v>26</v>
      </c>
      <c r="E847" t="s">
        <v>40</v>
      </c>
      <c r="F847" s="3">
        <v>54.967500000000001</v>
      </c>
      <c r="G847">
        <v>1</v>
      </c>
      <c r="H847" s="3">
        <f t="shared" si="79"/>
        <v>54.967500000000001</v>
      </c>
      <c r="I847" s="1">
        <v>43508</v>
      </c>
      <c r="J847" s="8">
        <v>0.74236111111111114</v>
      </c>
      <c r="K847" s="10" t="str">
        <f t="shared" si="80"/>
        <v>Feb</v>
      </c>
      <c r="L847" s="2" t="str">
        <f t="shared" si="81"/>
        <v>Tue</v>
      </c>
      <c r="M847" t="str">
        <f t="shared" si="82"/>
        <v>5 PM</v>
      </c>
      <c r="N847" t="s">
        <v>24</v>
      </c>
      <c r="O847" s="3">
        <f t="shared" si="83"/>
        <v>28.6820415</v>
      </c>
      <c r="P847" s="3" t="str" cm="1">
        <f t="array" ref="P847">_xlfn.IFS(E847="Health and beauty", "36.67", E847 = "Electronic accessories", "19.66", E847 = "Home and lifestyle", "50.89", E847 = "Sports and travel", "38.87", E847 = "Food and beverages", "31.24", E847 = "Fashion accessories", "47.82")</f>
        <v>47.82</v>
      </c>
      <c r="Q847" s="3">
        <f t="shared" si="78"/>
        <v>26.285458500000001</v>
      </c>
    </row>
    <row r="848" spans="1:17" x14ac:dyDescent="0.3">
      <c r="A848" t="s">
        <v>911</v>
      </c>
      <c r="B848" t="s">
        <v>21</v>
      </c>
      <c r="C848" t="s">
        <v>16</v>
      </c>
      <c r="D848" t="s">
        <v>17</v>
      </c>
      <c r="E848" t="s">
        <v>40</v>
      </c>
      <c r="F848" s="3">
        <v>10.689</v>
      </c>
      <c r="G848">
        <v>1</v>
      </c>
      <c r="H848" s="3">
        <f t="shared" si="79"/>
        <v>10.689</v>
      </c>
      <c r="I848" s="1">
        <v>43554</v>
      </c>
      <c r="J848" s="8">
        <v>0.53541666666666665</v>
      </c>
      <c r="K848" s="10" t="str">
        <f t="shared" si="80"/>
        <v>Mar</v>
      </c>
      <c r="L848" s="2" t="str">
        <f t="shared" si="81"/>
        <v>Sat</v>
      </c>
      <c r="M848" t="str">
        <f t="shared" si="82"/>
        <v>12 PM</v>
      </c>
      <c r="N848" t="s">
        <v>28</v>
      </c>
      <c r="O848" s="3">
        <f t="shared" si="83"/>
        <v>5.5775201999999995</v>
      </c>
      <c r="P848" s="3" t="str" cm="1">
        <f t="array" ref="P848">_xlfn.IFS(E848="Health and beauty", "36.67", E848 = "Electronic accessories", "19.66", E848 = "Home and lifestyle", "50.89", E848 = "Sports and travel", "38.87", E848 = "Food and beverages", "31.24", E848 = "Fashion accessories", "47.82")</f>
        <v>47.82</v>
      </c>
      <c r="Q848" s="3">
        <f t="shared" si="78"/>
        <v>5.1114798000000006</v>
      </c>
    </row>
    <row r="849" spans="1:17" x14ac:dyDescent="0.3">
      <c r="A849" t="s">
        <v>918</v>
      </c>
      <c r="B849" t="s">
        <v>21</v>
      </c>
      <c r="C849" t="s">
        <v>22</v>
      </c>
      <c r="D849" t="s">
        <v>17</v>
      </c>
      <c r="E849" t="s">
        <v>40</v>
      </c>
      <c r="F849" s="3">
        <v>12.7995</v>
      </c>
      <c r="G849">
        <v>9</v>
      </c>
      <c r="H849" s="3">
        <f t="shared" si="79"/>
        <v>115.1955</v>
      </c>
      <c r="I849" s="1">
        <v>43537</v>
      </c>
      <c r="J849" s="8">
        <v>0.53263888888888888</v>
      </c>
      <c r="K849" s="10" t="str">
        <f t="shared" si="80"/>
        <v>Mar</v>
      </c>
      <c r="L849" s="2" t="str">
        <f t="shared" si="81"/>
        <v>Wed</v>
      </c>
      <c r="M849" t="str">
        <f t="shared" si="82"/>
        <v>12 PM</v>
      </c>
      <c r="N849" t="s">
        <v>19</v>
      </c>
      <c r="O849" s="3">
        <f t="shared" si="83"/>
        <v>60.109011899999999</v>
      </c>
      <c r="P849" s="3" t="str" cm="1">
        <f t="array" ref="P849">_xlfn.IFS(E849="Health and beauty", "36.67", E849 = "Electronic accessories", "19.66", E849 = "Home and lifestyle", "50.89", E849 = "Sports and travel", "38.87", E849 = "Food and beverages", "31.24", E849 = "Fashion accessories", "47.82")</f>
        <v>47.82</v>
      </c>
      <c r="Q849" s="3">
        <f t="shared" si="78"/>
        <v>55.086488099999997</v>
      </c>
    </row>
    <row r="850" spans="1:17" x14ac:dyDescent="0.3">
      <c r="A850" t="s">
        <v>920</v>
      </c>
      <c r="B850" t="s">
        <v>21</v>
      </c>
      <c r="C850" t="s">
        <v>22</v>
      </c>
      <c r="D850" t="s">
        <v>17</v>
      </c>
      <c r="E850" t="s">
        <v>18</v>
      </c>
      <c r="F850" s="3">
        <v>87.842999999999989</v>
      </c>
      <c r="G850">
        <v>6</v>
      </c>
      <c r="H850" s="3">
        <f t="shared" si="79"/>
        <v>527.05799999999999</v>
      </c>
      <c r="I850" s="1">
        <v>43517</v>
      </c>
      <c r="J850" s="8">
        <v>0.43472222222222223</v>
      </c>
      <c r="K850" s="10" t="str">
        <f t="shared" si="80"/>
        <v>Feb</v>
      </c>
      <c r="L850" s="2" t="str">
        <f t="shared" si="81"/>
        <v>Thu</v>
      </c>
      <c r="M850" t="str">
        <f t="shared" si="82"/>
        <v>10 AM</v>
      </c>
      <c r="N850" t="s">
        <v>24</v>
      </c>
      <c r="O850" s="3">
        <f t="shared" si="83"/>
        <v>333.78583140000001</v>
      </c>
      <c r="P850" s="3" t="str" cm="1">
        <f t="array" ref="P850">_xlfn.IFS(E850="Health and beauty", "36.67", E850 = "Electronic accessories", "19.66", E850 = "Home and lifestyle", "50.89", E850 = "Sports and travel", "38.87", E850 = "Food and beverages", "31.24", E850 = "Fashion accessories", "47.82")</f>
        <v>36.67</v>
      </c>
      <c r="Q850" s="3">
        <f t="shared" si="78"/>
        <v>193.27216860000001</v>
      </c>
    </row>
    <row r="851" spans="1:17" x14ac:dyDescent="0.3">
      <c r="A851" t="s">
        <v>922</v>
      </c>
      <c r="B851" t="s">
        <v>21</v>
      </c>
      <c r="C851" t="s">
        <v>16</v>
      </c>
      <c r="D851" t="s">
        <v>17</v>
      </c>
      <c r="E851" t="s">
        <v>40</v>
      </c>
      <c r="F851" s="3">
        <v>97.114499999999992</v>
      </c>
      <c r="G851">
        <v>1</v>
      </c>
      <c r="H851" s="3">
        <f t="shared" si="79"/>
        <v>97.114499999999992</v>
      </c>
      <c r="I851" s="1">
        <v>43526</v>
      </c>
      <c r="J851" s="8">
        <v>0.69097222222222221</v>
      </c>
      <c r="K851" s="10" t="str">
        <f t="shared" si="80"/>
        <v>Mar</v>
      </c>
      <c r="L851" s="2" t="str">
        <f t="shared" si="81"/>
        <v>Sat</v>
      </c>
      <c r="M851" t="str">
        <f t="shared" si="82"/>
        <v>4 PM</v>
      </c>
      <c r="N851" t="s">
        <v>28</v>
      </c>
      <c r="O851" s="3">
        <f t="shared" si="83"/>
        <v>50.674346099999994</v>
      </c>
      <c r="P851" s="3" t="str" cm="1">
        <f t="array" ref="P851">_xlfn.IFS(E851="Health and beauty", "36.67", E851 = "Electronic accessories", "19.66", E851 = "Home and lifestyle", "50.89", E851 = "Sports and travel", "38.87", E851 = "Food and beverages", "31.24", E851 = "Fashion accessories", "47.82")</f>
        <v>47.82</v>
      </c>
      <c r="Q851" s="3">
        <f t="shared" si="78"/>
        <v>46.440153899999999</v>
      </c>
    </row>
    <row r="852" spans="1:17" x14ac:dyDescent="0.3">
      <c r="A852" t="s">
        <v>926</v>
      </c>
      <c r="B852" t="s">
        <v>21</v>
      </c>
      <c r="C852" t="s">
        <v>22</v>
      </c>
      <c r="D852" t="s">
        <v>26</v>
      </c>
      <c r="E852" t="s">
        <v>40</v>
      </c>
      <c r="F852" s="3">
        <v>63.777000000000001</v>
      </c>
      <c r="G852">
        <v>2</v>
      </c>
      <c r="H852" s="3">
        <f t="shared" si="79"/>
        <v>127.554</v>
      </c>
      <c r="I852" s="1">
        <v>43483</v>
      </c>
      <c r="J852" s="8">
        <v>0.68263888888888891</v>
      </c>
      <c r="K852" s="10" t="str">
        <f t="shared" si="80"/>
        <v>Jan</v>
      </c>
      <c r="L852" s="2" t="str">
        <f t="shared" si="81"/>
        <v>Fri</v>
      </c>
      <c r="M852" t="str">
        <f t="shared" si="82"/>
        <v>4 PM</v>
      </c>
      <c r="N852" t="s">
        <v>19</v>
      </c>
      <c r="O852" s="3">
        <f t="shared" si="83"/>
        <v>66.557677200000001</v>
      </c>
      <c r="P852" s="3" t="str" cm="1">
        <f t="array" ref="P852">_xlfn.IFS(E852="Health and beauty", "36.67", E852 = "Electronic accessories", "19.66", E852 = "Home and lifestyle", "50.89", E852 = "Sports and travel", "38.87", E852 = "Food and beverages", "31.24", E852 = "Fashion accessories", "47.82")</f>
        <v>47.82</v>
      </c>
      <c r="Q852" s="3">
        <f t="shared" si="78"/>
        <v>60.996322800000002</v>
      </c>
    </row>
    <row r="853" spans="1:17" x14ac:dyDescent="0.3">
      <c r="A853" t="s">
        <v>927</v>
      </c>
      <c r="B853" t="s">
        <v>21</v>
      </c>
      <c r="C853" t="s">
        <v>16</v>
      </c>
      <c r="D853" t="s">
        <v>17</v>
      </c>
      <c r="E853" t="s">
        <v>38</v>
      </c>
      <c r="F853" s="3">
        <v>49.633499999999998</v>
      </c>
      <c r="G853">
        <v>7</v>
      </c>
      <c r="H853" s="3">
        <f t="shared" si="79"/>
        <v>347.43449999999996</v>
      </c>
      <c r="I853" s="1">
        <v>43501</v>
      </c>
      <c r="J853" s="8">
        <v>0.4284722222222222</v>
      </c>
      <c r="K853" s="10" t="str">
        <f t="shared" si="80"/>
        <v>Feb</v>
      </c>
      <c r="L853" s="2" t="str">
        <f t="shared" si="81"/>
        <v>Tue</v>
      </c>
      <c r="M853" t="str">
        <f t="shared" si="82"/>
        <v>10 AM</v>
      </c>
      <c r="N853" t="s">
        <v>24</v>
      </c>
      <c r="O853" s="3">
        <f t="shared" si="83"/>
        <v>238.89596219999999</v>
      </c>
      <c r="P853" s="3" t="str" cm="1">
        <f t="array" ref="P853">_xlfn.IFS(E853="Health and beauty", "36.67", E853 = "Electronic accessories", "19.66", E853 = "Home and lifestyle", "50.89", E853 = "Sports and travel", "38.87", E853 = "Food and beverages", "31.24", E853 = "Fashion accessories", "47.82")</f>
        <v>31.24</v>
      </c>
      <c r="Q853" s="3">
        <f t="shared" si="78"/>
        <v>108.53853779999999</v>
      </c>
    </row>
    <row r="854" spans="1:17" x14ac:dyDescent="0.3">
      <c r="A854" t="s">
        <v>928</v>
      </c>
      <c r="B854" t="s">
        <v>21</v>
      </c>
      <c r="C854" t="s">
        <v>16</v>
      </c>
      <c r="D854" t="s">
        <v>26</v>
      </c>
      <c r="E854" t="s">
        <v>18</v>
      </c>
      <c r="F854" s="3">
        <v>89.88</v>
      </c>
      <c r="G854">
        <v>10</v>
      </c>
      <c r="H854" s="3">
        <f t="shared" si="79"/>
        <v>898.8</v>
      </c>
      <c r="I854" s="1">
        <v>43526</v>
      </c>
      <c r="J854" s="8">
        <v>0.57638888888888895</v>
      </c>
      <c r="K854" s="10" t="str">
        <f t="shared" si="80"/>
        <v>Mar</v>
      </c>
      <c r="L854" s="2" t="str">
        <f t="shared" si="81"/>
        <v>Sat</v>
      </c>
      <c r="M854" t="str">
        <f t="shared" si="82"/>
        <v>1 PM</v>
      </c>
      <c r="N854" t="s">
        <v>24</v>
      </c>
      <c r="O854" s="3">
        <f t="shared" si="83"/>
        <v>569.21003999999994</v>
      </c>
      <c r="P854" s="3" t="str" cm="1">
        <f t="array" ref="P854">_xlfn.IFS(E854="Health and beauty", "36.67", E854 = "Electronic accessories", "19.66", E854 = "Home and lifestyle", "50.89", E854 = "Sports and travel", "38.87", E854 = "Food and beverages", "31.24", E854 = "Fashion accessories", "47.82")</f>
        <v>36.67</v>
      </c>
      <c r="Q854" s="3">
        <f t="shared" si="78"/>
        <v>329.58996000000002</v>
      </c>
    </row>
    <row r="855" spans="1:17" x14ac:dyDescent="0.3">
      <c r="A855" t="s">
        <v>930</v>
      </c>
      <c r="B855" t="s">
        <v>21</v>
      </c>
      <c r="C855" t="s">
        <v>16</v>
      </c>
      <c r="D855" t="s">
        <v>17</v>
      </c>
      <c r="E855" t="s">
        <v>23</v>
      </c>
      <c r="F855" s="3">
        <v>47.082000000000001</v>
      </c>
      <c r="G855">
        <v>5</v>
      </c>
      <c r="H855" s="3">
        <f t="shared" si="79"/>
        <v>235.41</v>
      </c>
      <c r="I855" s="1">
        <v>43479</v>
      </c>
      <c r="J855" s="8">
        <v>0.58333333333333337</v>
      </c>
      <c r="K855" s="10" t="str">
        <f t="shared" si="80"/>
        <v>Jan</v>
      </c>
      <c r="L855" s="2" t="str">
        <f t="shared" si="81"/>
        <v>Mon</v>
      </c>
      <c r="M855" t="str">
        <f t="shared" si="82"/>
        <v>2 PM</v>
      </c>
      <c r="N855" t="s">
        <v>28</v>
      </c>
      <c r="O855" s="3">
        <f t="shared" si="83"/>
        <v>189.12839400000001</v>
      </c>
      <c r="P855" s="3" t="str" cm="1">
        <f t="array" ref="P855">_xlfn.IFS(E855="Health and beauty", "36.67", E855 = "Electronic accessories", "19.66", E855 = "Home and lifestyle", "50.89", E855 = "Sports and travel", "38.87", E855 = "Food and beverages", "31.24", E855 = "Fashion accessories", "47.82")</f>
        <v>19.66</v>
      </c>
      <c r="Q855" s="3">
        <f t="shared" si="78"/>
        <v>46.281605999999996</v>
      </c>
    </row>
    <row r="856" spans="1:17" x14ac:dyDescent="0.3">
      <c r="A856" t="s">
        <v>934</v>
      </c>
      <c r="B856" t="s">
        <v>21</v>
      </c>
      <c r="C856" t="s">
        <v>22</v>
      </c>
      <c r="D856" t="s">
        <v>17</v>
      </c>
      <c r="E856" t="s">
        <v>18</v>
      </c>
      <c r="F856" s="3">
        <v>61.235999999999997</v>
      </c>
      <c r="G856">
        <v>9</v>
      </c>
      <c r="H856" s="3">
        <f t="shared" si="79"/>
        <v>551.12400000000002</v>
      </c>
      <c r="I856" s="1">
        <v>43510</v>
      </c>
      <c r="J856" s="8">
        <v>0.52916666666666667</v>
      </c>
      <c r="K856" s="10" t="str">
        <f t="shared" si="80"/>
        <v>Feb</v>
      </c>
      <c r="L856" s="2" t="str">
        <f t="shared" si="81"/>
        <v>Thu</v>
      </c>
      <c r="M856" t="str">
        <f t="shared" si="82"/>
        <v>12 PM</v>
      </c>
      <c r="N856" t="s">
        <v>19</v>
      </c>
      <c r="O856" s="3">
        <f t="shared" si="83"/>
        <v>349.02682920000001</v>
      </c>
      <c r="P856" s="3" t="str" cm="1">
        <f t="array" ref="P856">_xlfn.IFS(E856="Health and beauty", "36.67", E856 = "Electronic accessories", "19.66", E856 = "Home and lifestyle", "50.89", E856 = "Sports and travel", "38.87", E856 = "Food and beverages", "31.24", E856 = "Fashion accessories", "47.82")</f>
        <v>36.67</v>
      </c>
      <c r="Q856" s="3">
        <f t="shared" si="78"/>
        <v>202.09717080000001</v>
      </c>
    </row>
    <row r="857" spans="1:17" x14ac:dyDescent="0.3">
      <c r="A857" t="s">
        <v>935</v>
      </c>
      <c r="B857" t="s">
        <v>21</v>
      </c>
      <c r="C857" t="s">
        <v>16</v>
      </c>
      <c r="D857" t="s">
        <v>17</v>
      </c>
      <c r="E857" t="s">
        <v>27</v>
      </c>
      <c r="F857" s="3">
        <v>82.299000000000007</v>
      </c>
      <c r="G857">
        <v>8</v>
      </c>
      <c r="H857" s="3">
        <f t="shared" si="79"/>
        <v>658.39200000000005</v>
      </c>
      <c r="I857" s="1">
        <v>43548</v>
      </c>
      <c r="J857" s="8">
        <v>0.74722222222222223</v>
      </c>
      <c r="K857" s="10" t="str">
        <f t="shared" si="80"/>
        <v>Mar</v>
      </c>
      <c r="L857" s="2" t="str">
        <f t="shared" si="81"/>
        <v>Sun</v>
      </c>
      <c r="M857" t="str">
        <f t="shared" si="82"/>
        <v>5 PM</v>
      </c>
      <c r="N857" t="s">
        <v>24</v>
      </c>
      <c r="O857" s="3">
        <f t="shared" si="83"/>
        <v>323.33631120000001</v>
      </c>
      <c r="P857" s="3" t="str" cm="1">
        <f t="array" ref="P857">_xlfn.IFS(E857="Health and beauty", "36.67", E857 = "Electronic accessories", "19.66", E857 = "Home and lifestyle", "50.89", E857 = "Sports and travel", "38.87", E857 = "Food and beverages", "31.24", E857 = "Fashion accessories", "47.82")</f>
        <v>50.89</v>
      </c>
      <c r="Q857" s="3">
        <f t="shared" si="78"/>
        <v>335.05568880000004</v>
      </c>
    </row>
    <row r="858" spans="1:17" x14ac:dyDescent="0.3">
      <c r="A858" t="s">
        <v>936</v>
      </c>
      <c r="B858" t="s">
        <v>21</v>
      </c>
      <c r="C858" t="s">
        <v>22</v>
      </c>
      <c r="D858" t="s">
        <v>26</v>
      </c>
      <c r="E858" t="s">
        <v>18</v>
      </c>
      <c r="F858" s="3">
        <v>88.840499999999992</v>
      </c>
      <c r="G858">
        <v>4</v>
      </c>
      <c r="H858" s="3">
        <f t="shared" si="79"/>
        <v>355.36199999999997</v>
      </c>
      <c r="I858" s="1">
        <v>43505</v>
      </c>
      <c r="J858" s="8">
        <v>0.79027777777777775</v>
      </c>
      <c r="K858" s="10" t="str">
        <f t="shared" si="80"/>
        <v>Feb</v>
      </c>
      <c r="L858" s="2" t="str">
        <f t="shared" si="81"/>
        <v>Sat</v>
      </c>
      <c r="M858" t="str">
        <f t="shared" si="82"/>
        <v>6 PM</v>
      </c>
      <c r="N858" t="s">
        <v>28</v>
      </c>
      <c r="O858" s="3">
        <f t="shared" si="83"/>
        <v>225.05075459999998</v>
      </c>
      <c r="P858" s="3" t="str" cm="1">
        <f t="array" ref="P858">_xlfn.IFS(E858="Health and beauty", "36.67", E858 = "Electronic accessories", "19.66", E858 = "Home and lifestyle", "50.89", E858 = "Sports and travel", "38.87", E858 = "Food and beverages", "31.24", E858 = "Fashion accessories", "47.82")</f>
        <v>36.67</v>
      </c>
      <c r="Q858" s="3">
        <f t="shared" si="78"/>
        <v>130.31124539999999</v>
      </c>
    </row>
    <row r="859" spans="1:17" x14ac:dyDescent="0.3">
      <c r="A859" t="s">
        <v>941</v>
      </c>
      <c r="B859" t="s">
        <v>21</v>
      </c>
      <c r="C859" t="s">
        <v>22</v>
      </c>
      <c r="D859" t="s">
        <v>17</v>
      </c>
      <c r="E859" t="s">
        <v>23</v>
      </c>
      <c r="F859" s="3">
        <v>58.936500000000002</v>
      </c>
      <c r="G859">
        <v>6</v>
      </c>
      <c r="H859" s="3">
        <f t="shared" si="79"/>
        <v>353.61900000000003</v>
      </c>
      <c r="I859" s="1">
        <v>43484</v>
      </c>
      <c r="J859" s="8">
        <v>0.48819444444444443</v>
      </c>
      <c r="K859" s="10" t="str">
        <f t="shared" si="80"/>
        <v>Jan</v>
      </c>
      <c r="L859" s="2" t="str">
        <f t="shared" si="81"/>
        <v>Sat</v>
      </c>
      <c r="M859" t="str">
        <f t="shared" si="82"/>
        <v>11 AM</v>
      </c>
      <c r="N859" t="s">
        <v>19</v>
      </c>
      <c r="O859" s="3">
        <f t="shared" si="83"/>
        <v>284.09750460000004</v>
      </c>
      <c r="P859" s="3" t="str" cm="1">
        <f t="array" ref="P859">_xlfn.IFS(E859="Health and beauty", "36.67", E859 = "Electronic accessories", "19.66", E859 = "Home and lifestyle", "50.89", E859 = "Sports and travel", "38.87", E859 = "Food and beverages", "31.24", E859 = "Fashion accessories", "47.82")</f>
        <v>19.66</v>
      </c>
      <c r="Q859" s="3">
        <f t="shared" si="78"/>
        <v>69.521495400000006</v>
      </c>
    </row>
    <row r="860" spans="1:17" x14ac:dyDescent="0.3">
      <c r="A860" t="s">
        <v>945</v>
      </c>
      <c r="B860" t="s">
        <v>21</v>
      </c>
      <c r="C860" t="s">
        <v>22</v>
      </c>
      <c r="D860" t="s">
        <v>17</v>
      </c>
      <c r="E860" t="s">
        <v>23</v>
      </c>
      <c r="F860" s="3">
        <v>37.264499999999998</v>
      </c>
      <c r="G860">
        <v>9</v>
      </c>
      <c r="H860" s="3">
        <f t="shared" si="79"/>
        <v>335.38049999999998</v>
      </c>
      <c r="I860" s="1">
        <v>43498</v>
      </c>
      <c r="J860" s="8">
        <v>0.52777777777777779</v>
      </c>
      <c r="K860" s="10" t="str">
        <f t="shared" si="80"/>
        <v>Feb</v>
      </c>
      <c r="L860" s="2" t="str">
        <f t="shared" si="81"/>
        <v>Sat</v>
      </c>
      <c r="M860" t="str">
        <f t="shared" si="82"/>
        <v>12 PM</v>
      </c>
      <c r="N860" t="s">
        <v>24</v>
      </c>
      <c r="O860" s="3">
        <f t="shared" si="83"/>
        <v>269.44469370000002</v>
      </c>
      <c r="P860" s="3" t="str" cm="1">
        <f t="array" ref="P860">_xlfn.IFS(E860="Health and beauty", "36.67", E860 = "Electronic accessories", "19.66", E860 = "Home and lifestyle", "50.89", E860 = "Sports and travel", "38.87", E860 = "Food and beverages", "31.24", E860 = "Fashion accessories", "47.82")</f>
        <v>19.66</v>
      </c>
      <c r="Q860" s="3">
        <f t="shared" si="78"/>
        <v>65.935806299999996</v>
      </c>
    </row>
    <row r="861" spans="1:17" x14ac:dyDescent="0.3">
      <c r="A861" t="s">
        <v>946</v>
      </c>
      <c r="B861" t="s">
        <v>21</v>
      </c>
      <c r="C861" t="s">
        <v>16</v>
      </c>
      <c r="D861" t="s">
        <v>26</v>
      </c>
      <c r="E861" t="s">
        <v>31</v>
      </c>
      <c r="F861" s="3">
        <v>44.9925</v>
      </c>
      <c r="G861">
        <v>1</v>
      </c>
      <c r="H861" s="3">
        <f t="shared" si="79"/>
        <v>44.9925</v>
      </c>
      <c r="I861" s="1">
        <v>43538</v>
      </c>
      <c r="J861" s="8">
        <v>0.65</v>
      </c>
      <c r="K861" s="10" t="str">
        <f t="shared" si="80"/>
        <v>Mar</v>
      </c>
      <c r="L861" s="2" t="str">
        <f t="shared" si="81"/>
        <v>Thu</v>
      </c>
      <c r="M861" t="str">
        <f t="shared" si="82"/>
        <v>3 PM</v>
      </c>
      <c r="N861" t="s">
        <v>28</v>
      </c>
      <c r="O861" s="3">
        <f t="shared" si="83"/>
        <v>27.503915249999999</v>
      </c>
      <c r="P861" s="3" t="str" cm="1">
        <f t="array" ref="P861">_xlfn.IFS(E861="Health and beauty", "36.67", E861 = "Electronic accessories", "19.66", E861 = "Home and lifestyle", "50.89", E861 = "Sports and travel", "38.87", E861 = "Food and beverages", "31.24", E861 = "Fashion accessories", "47.82")</f>
        <v>38.87</v>
      </c>
      <c r="Q861" s="3">
        <f t="shared" si="78"/>
        <v>17.488584750000001</v>
      </c>
    </row>
    <row r="862" spans="1:17" x14ac:dyDescent="0.3">
      <c r="A862" t="s">
        <v>950</v>
      </c>
      <c r="B862" t="s">
        <v>21</v>
      </c>
      <c r="C862" t="s">
        <v>16</v>
      </c>
      <c r="D862" t="s">
        <v>17</v>
      </c>
      <c r="E862" t="s">
        <v>27</v>
      </c>
      <c r="F862" s="3">
        <v>37.579500000000003</v>
      </c>
      <c r="G862">
        <v>2</v>
      </c>
      <c r="H862" s="3">
        <f t="shared" si="79"/>
        <v>75.159000000000006</v>
      </c>
      <c r="I862" s="1">
        <v>43534</v>
      </c>
      <c r="J862" s="8">
        <v>0.62916666666666665</v>
      </c>
      <c r="K862" s="10" t="str">
        <f t="shared" si="80"/>
        <v>Mar</v>
      </c>
      <c r="L862" s="2" t="str">
        <f t="shared" si="81"/>
        <v>Sun</v>
      </c>
      <c r="M862" t="str">
        <f t="shared" si="82"/>
        <v>3 PM</v>
      </c>
      <c r="N862" t="s">
        <v>28</v>
      </c>
      <c r="O862" s="3">
        <f t="shared" si="83"/>
        <v>36.910584900000003</v>
      </c>
      <c r="P862" s="3" t="str" cm="1">
        <f t="array" ref="P862">_xlfn.IFS(E862="Health and beauty", "36.67", E862 = "Electronic accessories", "19.66", E862 = "Home and lifestyle", "50.89", E862 = "Sports and travel", "38.87", E862 = "Food and beverages", "31.24", E862 = "Fashion accessories", "47.82")</f>
        <v>50.89</v>
      </c>
      <c r="Q862" s="3">
        <f t="shared" si="78"/>
        <v>38.248415100000003</v>
      </c>
    </row>
    <row r="863" spans="1:17" x14ac:dyDescent="0.3">
      <c r="A863" t="s">
        <v>952</v>
      </c>
      <c r="B863" t="s">
        <v>21</v>
      </c>
      <c r="C863" t="s">
        <v>16</v>
      </c>
      <c r="D863" t="s">
        <v>17</v>
      </c>
      <c r="E863" t="s">
        <v>27</v>
      </c>
      <c r="F863" s="3">
        <v>13.3665</v>
      </c>
      <c r="G863">
        <v>9</v>
      </c>
      <c r="H863" s="3">
        <f t="shared" si="79"/>
        <v>120.2985</v>
      </c>
      <c r="I863" s="1">
        <v>43518</v>
      </c>
      <c r="J863" s="8">
        <v>0.50694444444444442</v>
      </c>
      <c r="K863" s="10" t="str">
        <f t="shared" si="80"/>
        <v>Feb</v>
      </c>
      <c r="L863" s="2" t="str">
        <f t="shared" si="81"/>
        <v>Fri</v>
      </c>
      <c r="M863" t="str">
        <f t="shared" si="82"/>
        <v>12 PM</v>
      </c>
      <c r="N863" t="s">
        <v>28</v>
      </c>
      <c r="O863" s="3">
        <f t="shared" si="83"/>
        <v>59.078593349999998</v>
      </c>
      <c r="P863" s="3" t="str" cm="1">
        <f t="array" ref="P863">_xlfn.IFS(E863="Health and beauty", "36.67", E863 = "Electronic accessories", "19.66", E863 = "Home and lifestyle", "50.89", E863 = "Sports and travel", "38.87", E863 = "Food and beverages", "31.24", E863 = "Fashion accessories", "47.82")</f>
        <v>50.89</v>
      </c>
      <c r="Q863" s="3">
        <f t="shared" si="78"/>
        <v>61.219906650000006</v>
      </c>
    </row>
    <row r="864" spans="1:17" x14ac:dyDescent="0.3">
      <c r="A864" t="s">
        <v>953</v>
      </c>
      <c r="B864" t="s">
        <v>21</v>
      </c>
      <c r="C864" t="s">
        <v>22</v>
      </c>
      <c r="D864" t="s">
        <v>17</v>
      </c>
      <c r="E864" t="s">
        <v>31</v>
      </c>
      <c r="F864" s="3">
        <v>87.296999999999997</v>
      </c>
      <c r="G864">
        <v>7</v>
      </c>
      <c r="H864" s="3">
        <f t="shared" si="79"/>
        <v>611.07899999999995</v>
      </c>
      <c r="I864" s="1">
        <v>43475</v>
      </c>
      <c r="J864" s="8">
        <v>0.4381944444444445</v>
      </c>
      <c r="K864" s="10" t="str">
        <f t="shared" si="80"/>
        <v>Jan</v>
      </c>
      <c r="L864" s="2" t="str">
        <f t="shared" si="81"/>
        <v>Thu</v>
      </c>
      <c r="M864" t="str">
        <f t="shared" si="82"/>
        <v>10 AM</v>
      </c>
      <c r="N864" t="s">
        <v>28</v>
      </c>
      <c r="O864" s="3">
        <f t="shared" si="83"/>
        <v>373.55259269999999</v>
      </c>
      <c r="P864" s="3" t="str" cm="1">
        <f t="array" ref="P864">_xlfn.IFS(E864="Health and beauty", "36.67", E864 = "Electronic accessories", "19.66", E864 = "Home and lifestyle", "50.89", E864 = "Sports and travel", "38.87", E864 = "Food and beverages", "31.24", E864 = "Fashion accessories", "47.82")</f>
        <v>38.87</v>
      </c>
      <c r="Q864" s="3">
        <f t="shared" si="78"/>
        <v>237.52640729999999</v>
      </c>
    </row>
    <row r="865" spans="1:17" x14ac:dyDescent="0.3">
      <c r="A865" t="s">
        <v>954</v>
      </c>
      <c r="B865" t="s">
        <v>21</v>
      </c>
      <c r="C865" t="s">
        <v>16</v>
      </c>
      <c r="D865" t="s">
        <v>17</v>
      </c>
      <c r="E865" t="s">
        <v>31</v>
      </c>
      <c r="F865" s="3">
        <v>36.981000000000002</v>
      </c>
      <c r="G865">
        <v>3</v>
      </c>
      <c r="H865" s="3">
        <f t="shared" si="79"/>
        <v>110.94300000000001</v>
      </c>
      <c r="I865" s="1">
        <v>43538</v>
      </c>
      <c r="J865" s="8">
        <v>0.5756944444444444</v>
      </c>
      <c r="K865" s="10" t="str">
        <f t="shared" si="80"/>
        <v>Mar</v>
      </c>
      <c r="L865" s="2" t="str">
        <f t="shared" si="81"/>
        <v>Thu</v>
      </c>
      <c r="M865" t="str">
        <f t="shared" si="82"/>
        <v>1 PM</v>
      </c>
      <c r="N865" t="s">
        <v>19</v>
      </c>
      <c r="O865" s="3">
        <f t="shared" si="83"/>
        <v>67.819455900000008</v>
      </c>
      <c r="P865" s="3" t="str" cm="1">
        <f t="array" ref="P865">_xlfn.IFS(E865="Health and beauty", "36.67", E865 = "Electronic accessories", "19.66", E865 = "Home and lifestyle", "50.89", E865 = "Sports and travel", "38.87", E865 = "Food and beverages", "31.24", E865 = "Fashion accessories", "47.82")</f>
        <v>38.87</v>
      </c>
      <c r="Q865" s="3">
        <f t="shared" si="78"/>
        <v>43.123544100000004</v>
      </c>
    </row>
    <row r="866" spans="1:17" x14ac:dyDescent="0.3">
      <c r="A866" t="s">
        <v>961</v>
      </c>
      <c r="B866" t="s">
        <v>21</v>
      </c>
      <c r="C866" t="s">
        <v>16</v>
      </c>
      <c r="D866" t="s">
        <v>17</v>
      </c>
      <c r="E866" t="s">
        <v>40</v>
      </c>
      <c r="F866" s="3">
        <v>87.517499999999998</v>
      </c>
      <c r="G866">
        <v>3</v>
      </c>
      <c r="H866" s="3">
        <f t="shared" si="79"/>
        <v>262.55250000000001</v>
      </c>
      <c r="I866" s="1">
        <v>43498</v>
      </c>
      <c r="J866" s="8">
        <v>0.58680555555555558</v>
      </c>
      <c r="K866" s="10" t="str">
        <f t="shared" si="80"/>
        <v>Feb</v>
      </c>
      <c r="L866" s="2" t="str">
        <f t="shared" si="81"/>
        <v>Sat</v>
      </c>
      <c r="M866" t="str">
        <f t="shared" si="82"/>
        <v>2 PM</v>
      </c>
      <c r="N866" t="s">
        <v>28</v>
      </c>
      <c r="O866" s="3">
        <f t="shared" si="83"/>
        <v>136.99989449999998</v>
      </c>
      <c r="P866" s="3" t="str" cm="1">
        <f t="array" ref="P866">_xlfn.IFS(E866="Health and beauty", "36.67", E866 = "Electronic accessories", "19.66", E866 = "Home and lifestyle", "50.89", E866 = "Sports and travel", "38.87", E866 = "Food and beverages", "31.24", E866 = "Fashion accessories", "47.82")</f>
        <v>47.82</v>
      </c>
      <c r="Q866" s="3">
        <f t="shared" si="78"/>
        <v>125.55260550000001</v>
      </c>
    </row>
    <row r="867" spans="1:17" x14ac:dyDescent="0.3">
      <c r="A867" t="s">
        <v>963</v>
      </c>
      <c r="B867" t="s">
        <v>21</v>
      </c>
      <c r="C867" t="s">
        <v>22</v>
      </c>
      <c r="D867" t="s">
        <v>26</v>
      </c>
      <c r="E867" t="s">
        <v>18</v>
      </c>
      <c r="F867" s="3">
        <v>67.284000000000006</v>
      </c>
      <c r="G867">
        <v>8</v>
      </c>
      <c r="H867" s="3">
        <f t="shared" si="79"/>
        <v>538.27200000000005</v>
      </c>
      <c r="I867" s="1">
        <v>43485</v>
      </c>
      <c r="J867" s="8">
        <v>0.51874999999999993</v>
      </c>
      <c r="K867" s="10" t="str">
        <f t="shared" si="80"/>
        <v>Jan</v>
      </c>
      <c r="L867" s="2" t="str">
        <f t="shared" si="81"/>
        <v>Sun</v>
      </c>
      <c r="M867" t="str">
        <f t="shared" si="82"/>
        <v>12 PM</v>
      </c>
      <c r="N867" t="s">
        <v>19</v>
      </c>
      <c r="O867" s="3">
        <f t="shared" si="83"/>
        <v>340.88765760000001</v>
      </c>
      <c r="P867" s="3" t="str" cm="1">
        <f t="array" ref="P867">_xlfn.IFS(E867="Health and beauty", "36.67", E867 = "Electronic accessories", "19.66", E867 = "Home and lifestyle", "50.89", E867 = "Sports and travel", "38.87", E867 = "Food and beverages", "31.24", E867 = "Fashion accessories", "47.82")</f>
        <v>36.67</v>
      </c>
      <c r="Q867" s="3">
        <f t="shared" si="78"/>
        <v>197.38434240000004</v>
      </c>
    </row>
    <row r="868" spans="1:17" x14ac:dyDescent="0.3">
      <c r="A868" t="s">
        <v>965</v>
      </c>
      <c r="B868" t="s">
        <v>21</v>
      </c>
      <c r="C868" t="s">
        <v>16</v>
      </c>
      <c r="D868" t="s">
        <v>26</v>
      </c>
      <c r="E868" t="s">
        <v>27</v>
      </c>
      <c r="F868" s="3">
        <v>90.005999999999986</v>
      </c>
      <c r="G868">
        <v>2</v>
      </c>
      <c r="H868" s="3">
        <f t="shared" si="79"/>
        <v>180.01199999999997</v>
      </c>
      <c r="I868" s="1">
        <v>43489</v>
      </c>
      <c r="J868" s="8">
        <v>0.87430555555555556</v>
      </c>
      <c r="K868" s="10" t="str">
        <f t="shared" si="80"/>
        <v>Jan</v>
      </c>
      <c r="L868" s="2" t="str">
        <f t="shared" si="81"/>
        <v>Thu</v>
      </c>
      <c r="M868" t="str">
        <f t="shared" si="82"/>
        <v>8 PM</v>
      </c>
      <c r="N868" t="s">
        <v>19</v>
      </c>
      <c r="O868" s="3">
        <f t="shared" si="83"/>
        <v>88.403893199999985</v>
      </c>
      <c r="P868" s="3" t="str" cm="1">
        <f t="array" ref="P868">_xlfn.IFS(E868="Health and beauty", "36.67", E868 = "Electronic accessories", "19.66", E868 = "Home and lifestyle", "50.89", E868 = "Sports and travel", "38.87", E868 = "Food and beverages", "31.24", E868 = "Fashion accessories", "47.82")</f>
        <v>50.89</v>
      </c>
      <c r="Q868" s="3">
        <f t="shared" si="78"/>
        <v>91.608106799999987</v>
      </c>
    </row>
    <row r="869" spans="1:17" x14ac:dyDescent="0.3">
      <c r="A869" t="s">
        <v>966</v>
      </c>
      <c r="B869" t="s">
        <v>21</v>
      </c>
      <c r="C869" t="s">
        <v>22</v>
      </c>
      <c r="D869" t="s">
        <v>17</v>
      </c>
      <c r="E869" t="s">
        <v>18</v>
      </c>
      <c r="F869" s="3">
        <v>82.834500000000006</v>
      </c>
      <c r="G869">
        <v>3</v>
      </c>
      <c r="H869" s="3">
        <f t="shared" si="79"/>
        <v>248.50350000000003</v>
      </c>
      <c r="I869" s="1">
        <v>43470</v>
      </c>
      <c r="J869" s="8">
        <v>0.82500000000000007</v>
      </c>
      <c r="K869" s="10" t="str">
        <f t="shared" si="80"/>
        <v>Jan</v>
      </c>
      <c r="L869" s="2" t="str">
        <f t="shared" si="81"/>
        <v>Sat</v>
      </c>
      <c r="M869" t="str">
        <f t="shared" si="82"/>
        <v>7 PM</v>
      </c>
      <c r="N869" t="s">
        <v>19</v>
      </c>
      <c r="O869" s="3">
        <f t="shared" si="83"/>
        <v>157.37726655</v>
      </c>
      <c r="P869" s="3" t="str" cm="1">
        <f t="array" ref="P869">_xlfn.IFS(E869="Health and beauty", "36.67", E869 = "Electronic accessories", "19.66", E869 = "Home and lifestyle", "50.89", E869 = "Sports and travel", "38.87", E869 = "Food and beverages", "31.24", E869 = "Fashion accessories", "47.82")</f>
        <v>36.67</v>
      </c>
      <c r="Q869" s="3">
        <f t="shared" si="78"/>
        <v>91.126233450000015</v>
      </c>
    </row>
    <row r="870" spans="1:17" x14ac:dyDescent="0.3">
      <c r="A870" t="s">
        <v>969</v>
      </c>
      <c r="B870" t="s">
        <v>21</v>
      </c>
      <c r="C870" t="s">
        <v>22</v>
      </c>
      <c r="D870" t="s">
        <v>17</v>
      </c>
      <c r="E870" t="s">
        <v>38</v>
      </c>
      <c r="F870" s="3">
        <v>60.154500000000006</v>
      </c>
      <c r="G870">
        <v>4</v>
      </c>
      <c r="H870" s="3">
        <f t="shared" si="79"/>
        <v>240.61800000000002</v>
      </c>
      <c r="I870" s="1">
        <v>43545</v>
      </c>
      <c r="J870" s="8">
        <v>0.71111111111111114</v>
      </c>
      <c r="K870" s="10" t="str">
        <f t="shared" si="80"/>
        <v>Mar</v>
      </c>
      <c r="L870" s="2" t="str">
        <f t="shared" si="81"/>
        <v>Thu</v>
      </c>
      <c r="M870" t="str">
        <f t="shared" si="82"/>
        <v>5 PM</v>
      </c>
      <c r="N870" t="s">
        <v>19</v>
      </c>
      <c r="O870" s="3">
        <f t="shared" si="83"/>
        <v>165.44893680000001</v>
      </c>
      <c r="P870" s="3" t="str" cm="1">
        <f t="array" ref="P870">_xlfn.IFS(E870="Health and beauty", "36.67", E870 = "Electronic accessories", "19.66", E870 = "Home and lifestyle", "50.89", E870 = "Sports and travel", "38.87", E870 = "Food and beverages", "31.24", E870 = "Fashion accessories", "47.82")</f>
        <v>31.24</v>
      </c>
      <c r="Q870" s="3">
        <f t="shared" si="78"/>
        <v>75.169063200000011</v>
      </c>
    </row>
    <row r="871" spans="1:17" x14ac:dyDescent="0.3">
      <c r="A871" t="s">
        <v>971</v>
      </c>
      <c r="B871" t="s">
        <v>21</v>
      </c>
      <c r="C871" t="s">
        <v>16</v>
      </c>
      <c r="D871" t="s">
        <v>26</v>
      </c>
      <c r="E871" t="s">
        <v>40</v>
      </c>
      <c r="F871" s="3">
        <v>104.81099999999999</v>
      </c>
      <c r="G871">
        <v>7</v>
      </c>
      <c r="H871" s="3">
        <f t="shared" si="79"/>
        <v>733.67699999999991</v>
      </c>
      <c r="I871" s="1">
        <v>43551</v>
      </c>
      <c r="J871" s="8">
        <v>0.4465277777777778</v>
      </c>
      <c r="K871" s="10" t="str">
        <f t="shared" si="80"/>
        <v>Mar</v>
      </c>
      <c r="L871" s="2" t="str">
        <f t="shared" si="81"/>
        <v>Wed</v>
      </c>
      <c r="M871" t="str">
        <f t="shared" si="82"/>
        <v>10 AM</v>
      </c>
      <c r="N871" t="s">
        <v>24</v>
      </c>
      <c r="O871" s="3">
        <f t="shared" si="83"/>
        <v>382.83265859999995</v>
      </c>
      <c r="P871" s="3" t="str" cm="1">
        <f t="array" ref="P871">_xlfn.IFS(E871="Health and beauty", "36.67", E871 = "Electronic accessories", "19.66", E871 = "Home and lifestyle", "50.89", E871 = "Sports and travel", "38.87", E871 = "Food and beverages", "31.24", E871 = "Fashion accessories", "47.82")</f>
        <v>47.82</v>
      </c>
      <c r="Q871" s="3">
        <f t="shared" si="78"/>
        <v>350.84434139999996</v>
      </c>
    </row>
    <row r="872" spans="1:17" x14ac:dyDescent="0.3">
      <c r="A872" t="s">
        <v>976</v>
      </c>
      <c r="B872" t="s">
        <v>21</v>
      </c>
      <c r="C872" t="s">
        <v>16</v>
      </c>
      <c r="D872" t="s">
        <v>26</v>
      </c>
      <c r="E872" t="s">
        <v>23</v>
      </c>
      <c r="F872" s="3">
        <v>88.462500000000006</v>
      </c>
      <c r="G872">
        <v>1</v>
      </c>
      <c r="H872" s="3">
        <f t="shared" si="79"/>
        <v>88.462500000000006</v>
      </c>
      <c r="I872" s="1">
        <v>43550</v>
      </c>
      <c r="J872" s="8">
        <v>0.59236111111111112</v>
      </c>
      <c r="K872" s="10" t="str">
        <f t="shared" si="80"/>
        <v>Mar</v>
      </c>
      <c r="L872" s="2" t="str">
        <f t="shared" si="81"/>
        <v>Tue</v>
      </c>
      <c r="M872" t="str">
        <f t="shared" si="82"/>
        <v>2 PM</v>
      </c>
      <c r="N872" t="s">
        <v>28</v>
      </c>
      <c r="O872" s="3">
        <f t="shared" si="83"/>
        <v>71.070772500000004</v>
      </c>
      <c r="P872" s="3" t="str" cm="1">
        <f t="array" ref="P872">_xlfn.IFS(E872="Health and beauty", "36.67", E872 = "Electronic accessories", "19.66", E872 = "Home and lifestyle", "50.89", E872 = "Sports and travel", "38.87", E872 = "Food and beverages", "31.24", E872 = "Fashion accessories", "47.82")</f>
        <v>19.66</v>
      </c>
      <c r="Q872" s="3">
        <f t="shared" si="78"/>
        <v>17.391727500000002</v>
      </c>
    </row>
    <row r="873" spans="1:17" x14ac:dyDescent="0.3">
      <c r="A873" t="s">
        <v>978</v>
      </c>
      <c r="B873" t="s">
        <v>21</v>
      </c>
      <c r="C873" t="s">
        <v>16</v>
      </c>
      <c r="D873" t="s">
        <v>26</v>
      </c>
      <c r="E873" t="s">
        <v>27</v>
      </c>
      <c r="F873" s="3">
        <v>37.600499999999997</v>
      </c>
      <c r="G873">
        <v>10</v>
      </c>
      <c r="H873" s="3">
        <f t="shared" si="79"/>
        <v>376.005</v>
      </c>
      <c r="I873" s="1">
        <v>43502</v>
      </c>
      <c r="J873" s="8">
        <v>0.78055555555555556</v>
      </c>
      <c r="K873" s="10" t="str">
        <f t="shared" si="80"/>
        <v>Feb</v>
      </c>
      <c r="L873" s="2" t="str">
        <f t="shared" si="81"/>
        <v>Wed</v>
      </c>
      <c r="M873" t="str">
        <f t="shared" si="82"/>
        <v>6 PM</v>
      </c>
      <c r="N873" t="s">
        <v>19</v>
      </c>
      <c r="O873" s="3">
        <f t="shared" si="83"/>
        <v>184.65605549999998</v>
      </c>
      <c r="P873" s="3" t="str" cm="1">
        <f t="array" ref="P873">_xlfn.IFS(E873="Health and beauty", "36.67", E873 = "Electronic accessories", "19.66", E873 = "Home and lifestyle", "50.89", E873 = "Sports and travel", "38.87", E873 = "Food and beverages", "31.24", E873 = "Fashion accessories", "47.82")</f>
        <v>50.89</v>
      </c>
      <c r="Q873" s="3">
        <f t="shared" si="78"/>
        <v>191.34894450000002</v>
      </c>
    </row>
    <row r="874" spans="1:17" x14ac:dyDescent="0.3">
      <c r="A874" t="s">
        <v>983</v>
      </c>
      <c r="B874" t="s">
        <v>21</v>
      </c>
      <c r="C874" t="s">
        <v>16</v>
      </c>
      <c r="D874" t="s">
        <v>17</v>
      </c>
      <c r="E874" t="s">
        <v>38</v>
      </c>
      <c r="F874" s="3">
        <v>22.091999999999999</v>
      </c>
      <c r="G874">
        <v>6</v>
      </c>
      <c r="H874" s="3">
        <f t="shared" si="79"/>
        <v>132.55199999999999</v>
      </c>
      <c r="I874" s="1">
        <v>43478</v>
      </c>
      <c r="J874" s="8">
        <v>0.58194444444444449</v>
      </c>
      <c r="K874" s="10" t="str">
        <f t="shared" si="80"/>
        <v>Jan</v>
      </c>
      <c r="L874" s="2" t="str">
        <f t="shared" si="81"/>
        <v>Sun</v>
      </c>
      <c r="M874" t="str">
        <f t="shared" si="82"/>
        <v>1 PM</v>
      </c>
      <c r="N874" t="s">
        <v>24</v>
      </c>
      <c r="O874" s="3">
        <f t="shared" si="83"/>
        <v>91.142755199999996</v>
      </c>
      <c r="P874" s="3" t="str" cm="1">
        <f t="array" ref="P874">_xlfn.IFS(E874="Health and beauty", "36.67", E874 = "Electronic accessories", "19.66", E874 = "Home and lifestyle", "50.89", E874 = "Sports and travel", "38.87", E874 = "Food and beverages", "31.24", E874 = "Fashion accessories", "47.82")</f>
        <v>31.24</v>
      </c>
      <c r="Q874" s="3">
        <f t="shared" si="78"/>
        <v>41.409244799999996</v>
      </c>
    </row>
    <row r="875" spans="1:17" x14ac:dyDescent="0.3">
      <c r="A875" t="s">
        <v>986</v>
      </c>
      <c r="B875" t="s">
        <v>21</v>
      </c>
      <c r="C875" t="s">
        <v>16</v>
      </c>
      <c r="D875" t="s">
        <v>26</v>
      </c>
      <c r="E875" t="s">
        <v>38</v>
      </c>
      <c r="F875" s="3">
        <v>53.014499999999998</v>
      </c>
      <c r="G875">
        <v>4</v>
      </c>
      <c r="H875" s="3">
        <f t="shared" si="79"/>
        <v>212.05799999999999</v>
      </c>
      <c r="I875" s="1">
        <v>43475</v>
      </c>
      <c r="J875" s="8">
        <v>0.71944444444444444</v>
      </c>
      <c r="K875" s="10" t="str">
        <f t="shared" si="80"/>
        <v>Jan</v>
      </c>
      <c r="L875" s="2" t="str">
        <f t="shared" si="81"/>
        <v>Thu</v>
      </c>
      <c r="M875" t="str">
        <f t="shared" si="82"/>
        <v>5 PM</v>
      </c>
      <c r="N875" t="s">
        <v>24</v>
      </c>
      <c r="O875" s="3">
        <f t="shared" si="83"/>
        <v>145.81108080000001</v>
      </c>
      <c r="P875" s="3" t="str" cm="1">
        <f t="array" ref="P875">_xlfn.IFS(E875="Health and beauty", "36.67", E875 = "Electronic accessories", "19.66", E875 = "Home and lifestyle", "50.89", E875 = "Sports and travel", "38.87", E875 = "Food and beverages", "31.24", E875 = "Fashion accessories", "47.82")</f>
        <v>31.24</v>
      </c>
      <c r="Q875" s="3">
        <f t="shared" si="78"/>
        <v>66.246919199999994</v>
      </c>
    </row>
    <row r="876" spans="1:17" x14ac:dyDescent="0.3">
      <c r="A876" t="s">
        <v>988</v>
      </c>
      <c r="B876" t="s">
        <v>21</v>
      </c>
      <c r="C876" t="s">
        <v>22</v>
      </c>
      <c r="D876" t="s">
        <v>17</v>
      </c>
      <c r="E876" t="s">
        <v>27</v>
      </c>
      <c r="F876" s="3">
        <v>16.59</v>
      </c>
      <c r="G876">
        <v>8</v>
      </c>
      <c r="H876" s="3">
        <f t="shared" si="79"/>
        <v>132.72</v>
      </c>
      <c r="I876" s="1">
        <v>43474</v>
      </c>
      <c r="J876" s="8">
        <v>0.50486111111111109</v>
      </c>
      <c r="K876" s="10" t="str">
        <f t="shared" si="80"/>
        <v>Jan</v>
      </c>
      <c r="L876" s="2" t="str">
        <f t="shared" si="81"/>
        <v>Wed</v>
      </c>
      <c r="M876" t="str">
        <f t="shared" si="82"/>
        <v>12 PM</v>
      </c>
      <c r="N876" t="s">
        <v>24</v>
      </c>
      <c r="O876" s="3">
        <f t="shared" si="83"/>
        <v>65.178792000000001</v>
      </c>
      <c r="P876" s="3" t="str" cm="1">
        <f t="array" ref="P876">_xlfn.IFS(E876="Health and beauty", "36.67", E876 = "Electronic accessories", "19.66", E876 = "Home and lifestyle", "50.89", E876 = "Sports and travel", "38.87", E876 = "Food and beverages", "31.24", E876 = "Fashion accessories", "47.82")</f>
        <v>50.89</v>
      </c>
      <c r="Q876" s="3">
        <f t="shared" si="78"/>
        <v>67.541207999999997</v>
      </c>
    </row>
    <row r="877" spans="1:17" x14ac:dyDescent="0.3">
      <c r="A877" t="s">
        <v>990</v>
      </c>
      <c r="B877" t="s">
        <v>21</v>
      </c>
      <c r="C877" t="s">
        <v>16</v>
      </c>
      <c r="D877" t="s">
        <v>26</v>
      </c>
      <c r="E877" t="s">
        <v>40</v>
      </c>
      <c r="F877" s="3">
        <v>96.578999999999994</v>
      </c>
      <c r="G877">
        <v>1</v>
      </c>
      <c r="H877" s="3">
        <f t="shared" si="79"/>
        <v>96.578999999999994</v>
      </c>
      <c r="I877" s="1">
        <v>43542</v>
      </c>
      <c r="J877" s="8">
        <v>0.64513888888888882</v>
      </c>
      <c r="K877" s="10" t="str">
        <f t="shared" si="80"/>
        <v>Mar</v>
      </c>
      <c r="L877" s="2" t="str">
        <f t="shared" si="81"/>
        <v>Mon</v>
      </c>
      <c r="M877" t="str">
        <f t="shared" si="82"/>
        <v>3 PM</v>
      </c>
      <c r="N877" t="s">
        <v>24</v>
      </c>
      <c r="O877" s="3">
        <f t="shared" si="83"/>
        <v>50.394922199999996</v>
      </c>
      <c r="P877" s="3" t="str" cm="1">
        <f t="array" ref="P877">_xlfn.IFS(E877="Health and beauty", "36.67", E877 = "Electronic accessories", "19.66", E877 = "Home and lifestyle", "50.89", E877 = "Sports and travel", "38.87", E877 = "Food and beverages", "31.24", E877 = "Fashion accessories", "47.82")</f>
        <v>47.82</v>
      </c>
      <c r="Q877" s="3">
        <f t="shared" si="78"/>
        <v>46.184077799999997</v>
      </c>
    </row>
    <row r="878" spans="1:17" x14ac:dyDescent="0.3">
      <c r="A878" t="s">
        <v>993</v>
      </c>
      <c r="B878" t="s">
        <v>21</v>
      </c>
      <c r="C878" t="s">
        <v>16</v>
      </c>
      <c r="D878" t="s">
        <v>26</v>
      </c>
      <c r="E878" t="s">
        <v>23</v>
      </c>
      <c r="F878" s="3">
        <v>101.661</v>
      </c>
      <c r="G878">
        <v>1</v>
      </c>
      <c r="H878" s="3">
        <f t="shared" si="79"/>
        <v>101.661</v>
      </c>
      <c r="I878" s="1">
        <v>43554</v>
      </c>
      <c r="J878" s="8">
        <v>0.85902777777777783</v>
      </c>
      <c r="K878" s="10" t="str">
        <f t="shared" si="80"/>
        <v>Mar</v>
      </c>
      <c r="L878" s="2" t="str">
        <f t="shared" si="81"/>
        <v>Sat</v>
      </c>
      <c r="M878" t="str">
        <f t="shared" si="82"/>
        <v>8 PM</v>
      </c>
      <c r="N878" t="s">
        <v>24</v>
      </c>
      <c r="O878" s="3">
        <f t="shared" si="83"/>
        <v>81.674447400000005</v>
      </c>
      <c r="P878" s="3" t="str" cm="1">
        <f t="array" ref="P878">_xlfn.IFS(E878="Health and beauty", "36.67", E878 = "Electronic accessories", "19.66", E878 = "Home and lifestyle", "50.89", E878 = "Sports and travel", "38.87", E878 = "Food and beverages", "31.24", E878 = "Fashion accessories", "47.82")</f>
        <v>19.66</v>
      </c>
      <c r="Q878" s="3">
        <f t="shared" si="78"/>
        <v>19.9865526</v>
      </c>
    </row>
    <row r="879" spans="1:17" x14ac:dyDescent="0.3">
      <c r="A879" t="s">
        <v>1004</v>
      </c>
      <c r="B879" t="s">
        <v>21</v>
      </c>
      <c r="C879" t="s">
        <v>22</v>
      </c>
      <c r="D879" t="s">
        <v>26</v>
      </c>
      <c r="E879" t="s">
        <v>40</v>
      </c>
      <c r="F879" s="3">
        <v>90.436499999999995</v>
      </c>
      <c r="G879">
        <v>8</v>
      </c>
      <c r="H879" s="3">
        <f t="shared" si="79"/>
        <v>723.49199999999996</v>
      </c>
      <c r="I879" s="1">
        <v>43503</v>
      </c>
      <c r="J879" s="8">
        <v>0.74930555555555556</v>
      </c>
      <c r="K879" s="10" t="str">
        <f t="shared" si="80"/>
        <v>Feb</v>
      </c>
      <c r="L879" s="2" t="str">
        <f t="shared" si="81"/>
        <v>Thu</v>
      </c>
      <c r="M879" t="str">
        <f t="shared" si="82"/>
        <v>5 PM</v>
      </c>
      <c r="N879" t="s">
        <v>24</v>
      </c>
      <c r="O879" s="3">
        <f t="shared" si="83"/>
        <v>377.51812559999996</v>
      </c>
      <c r="P879" s="3" t="str" cm="1">
        <f t="array" ref="P879">_xlfn.IFS(E879="Health and beauty", "36.67", E879 = "Electronic accessories", "19.66", E879 = "Home and lifestyle", "50.89", E879 = "Sports and travel", "38.87", E879 = "Food and beverages", "31.24", E879 = "Fashion accessories", "47.82")</f>
        <v>47.82</v>
      </c>
      <c r="Q879" s="3">
        <f t="shared" si="78"/>
        <v>345.9738744</v>
      </c>
    </row>
    <row r="880" spans="1:17" x14ac:dyDescent="0.3">
      <c r="A880" t="s">
        <v>1010</v>
      </c>
      <c r="B880" t="s">
        <v>21</v>
      </c>
      <c r="C880" t="s">
        <v>16</v>
      </c>
      <c r="D880" t="s">
        <v>26</v>
      </c>
      <c r="E880" t="s">
        <v>38</v>
      </c>
      <c r="F880" s="3">
        <v>62.569499999999998</v>
      </c>
      <c r="G880">
        <v>8</v>
      </c>
      <c r="H880" s="3">
        <f t="shared" si="79"/>
        <v>500.55599999999998</v>
      </c>
      <c r="I880" s="1">
        <v>43484</v>
      </c>
      <c r="J880" s="8">
        <v>0.53194444444444444</v>
      </c>
      <c r="K880" s="10" t="str">
        <f t="shared" si="80"/>
        <v>Jan</v>
      </c>
      <c r="L880" s="2" t="str">
        <f t="shared" si="81"/>
        <v>Sat</v>
      </c>
      <c r="M880" t="str">
        <f t="shared" si="82"/>
        <v>12 PM</v>
      </c>
      <c r="N880" t="s">
        <v>24</v>
      </c>
      <c r="O880" s="3">
        <f t="shared" si="83"/>
        <v>344.18230559999995</v>
      </c>
      <c r="P880" s="3" t="str" cm="1">
        <f t="array" ref="P880">_xlfn.IFS(E880="Health and beauty", "36.67", E880 = "Electronic accessories", "19.66", E880 = "Home and lifestyle", "50.89", E880 = "Sports and travel", "38.87", E880 = "Food and beverages", "31.24", E880 = "Fashion accessories", "47.82")</f>
        <v>31.24</v>
      </c>
      <c r="Q880" s="3">
        <f t="shared" si="78"/>
        <v>156.37369440000001</v>
      </c>
    </row>
    <row r="881" spans="1:17" x14ac:dyDescent="0.3">
      <c r="A881" t="s">
        <v>1013</v>
      </c>
      <c r="B881" t="s">
        <v>21</v>
      </c>
      <c r="C881" t="s">
        <v>22</v>
      </c>
      <c r="D881" t="s">
        <v>26</v>
      </c>
      <c r="E881" t="s">
        <v>18</v>
      </c>
      <c r="F881" s="3">
        <v>104.958</v>
      </c>
      <c r="G881">
        <v>10</v>
      </c>
      <c r="H881" s="3">
        <f t="shared" si="79"/>
        <v>1049.58</v>
      </c>
      <c r="I881" s="1">
        <v>43488</v>
      </c>
      <c r="J881" s="8">
        <v>0.43958333333333338</v>
      </c>
      <c r="K881" s="10" t="str">
        <f t="shared" si="80"/>
        <v>Jan</v>
      </c>
      <c r="L881" s="2" t="str">
        <f t="shared" si="81"/>
        <v>Wed</v>
      </c>
      <c r="M881" t="str">
        <f t="shared" si="82"/>
        <v>10 AM</v>
      </c>
      <c r="N881" t="s">
        <v>24</v>
      </c>
      <c r="O881" s="3">
        <f t="shared" si="83"/>
        <v>664.69901399999992</v>
      </c>
      <c r="P881" s="3" t="str" cm="1">
        <f t="array" ref="P881">_xlfn.IFS(E881="Health and beauty", "36.67", E881 = "Electronic accessories", "19.66", E881 = "Home and lifestyle", "50.89", E881 = "Sports and travel", "38.87", E881 = "Food and beverages", "31.24", E881 = "Fashion accessories", "47.82")</f>
        <v>36.67</v>
      </c>
      <c r="Q881" s="3">
        <f t="shared" si="78"/>
        <v>384.88098600000001</v>
      </c>
    </row>
    <row r="882" spans="1:17" x14ac:dyDescent="0.3">
      <c r="A882" t="s">
        <v>1014</v>
      </c>
      <c r="B882" t="s">
        <v>21</v>
      </c>
      <c r="C882" t="s">
        <v>22</v>
      </c>
      <c r="D882" t="s">
        <v>26</v>
      </c>
      <c r="E882" t="s">
        <v>23</v>
      </c>
      <c r="F882" s="3">
        <v>101.18849999999999</v>
      </c>
      <c r="G882">
        <v>8</v>
      </c>
      <c r="H882" s="3">
        <f t="shared" si="79"/>
        <v>809.50799999999992</v>
      </c>
      <c r="I882" s="1">
        <v>43474</v>
      </c>
      <c r="J882" s="8">
        <v>0.4861111111111111</v>
      </c>
      <c r="K882" s="10" t="str">
        <f t="shared" si="80"/>
        <v>Jan</v>
      </c>
      <c r="L882" s="2" t="str">
        <f t="shared" si="81"/>
        <v>Wed</v>
      </c>
      <c r="M882" t="str">
        <f t="shared" si="82"/>
        <v>11 AM</v>
      </c>
      <c r="N882" t="s">
        <v>24</v>
      </c>
      <c r="O882" s="3">
        <f t="shared" si="83"/>
        <v>650.35872719999998</v>
      </c>
      <c r="P882" s="3" t="str" cm="1">
        <f t="array" ref="P882">_xlfn.IFS(E882="Health and beauty", "36.67", E882 = "Electronic accessories", "19.66", E882 = "Home and lifestyle", "50.89", E882 = "Sports and travel", "38.87", E882 = "Food and beverages", "31.24", E882 = "Fashion accessories", "47.82")</f>
        <v>19.66</v>
      </c>
      <c r="Q882" s="3">
        <f t="shared" si="78"/>
        <v>159.14927279999998</v>
      </c>
    </row>
    <row r="883" spans="1:17" x14ac:dyDescent="0.3">
      <c r="A883" t="s">
        <v>1018</v>
      </c>
      <c r="B883" t="s">
        <v>21</v>
      </c>
      <c r="C883" t="s">
        <v>16</v>
      </c>
      <c r="D883" t="s">
        <v>26</v>
      </c>
      <c r="E883" t="s">
        <v>23</v>
      </c>
      <c r="F883" s="3">
        <v>86.457000000000008</v>
      </c>
      <c r="G883">
        <v>10</v>
      </c>
      <c r="H883" s="3">
        <f t="shared" si="79"/>
        <v>864.57</v>
      </c>
      <c r="I883" s="1">
        <v>43553</v>
      </c>
      <c r="J883" s="8">
        <v>0.79999999999999993</v>
      </c>
      <c r="K883" s="10" t="str">
        <f t="shared" si="80"/>
        <v>Mar</v>
      </c>
      <c r="L883" s="2" t="str">
        <f t="shared" si="81"/>
        <v>Fri</v>
      </c>
      <c r="M883" t="str">
        <f t="shared" si="82"/>
        <v>7 PM</v>
      </c>
      <c r="N883" t="s">
        <v>19</v>
      </c>
      <c r="O883" s="3">
        <f t="shared" si="83"/>
        <v>694.59553800000003</v>
      </c>
      <c r="P883" s="3" t="str" cm="1">
        <f t="array" ref="P883">_xlfn.IFS(E883="Health and beauty", "36.67", E883 = "Electronic accessories", "19.66", E883 = "Home and lifestyle", "50.89", E883 = "Sports and travel", "38.87", E883 = "Food and beverages", "31.24", E883 = "Fashion accessories", "47.82")</f>
        <v>19.66</v>
      </c>
      <c r="Q883" s="3">
        <f t="shared" si="78"/>
        <v>169.97446200000002</v>
      </c>
    </row>
    <row r="884" spans="1:17" x14ac:dyDescent="0.3">
      <c r="A884" t="s">
        <v>1024</v>
      </c>
      <c r="B884" t="s">
        <v>21</v>
      </c>
      <c r="C884" t="s">
        <v>16</v>
      </c>
      <c r="D884" t="s">
        <v>17</v>
      </c>
      <c r="E884" t="s">
        <v>23</v>
      </c>
      <c r="F884" s="3">
        <v>63.997500000000002</v>
      </c>
      <c r="G884">
        <v>6</v>
      </c>
      <c r="H884" s="3">
        <f t="shared" si="79"/>
        <v>383.98500000000001</v>
      </c>
      <c r="I884" s="1">
        <v>43514</v>
      </c>
      <c r="J884" s="8">
        <v>0.4861111111111111</v>
      </c>
      <c r="K884" s="10" t="str">
        <f t="shared" si="80"/>
        <v>Feb</v>
      </c>
      <c r="L884" s="2" t="str">
        <f t="shared" si="81"/>
        <v>Mon</v>
      </c>
      <c r="M884" t="str">
        <f t="shared" si="82"/>
        <v>11 AM</v>
      </c>
      <c r="N884" t="s">
        <v>19</v>
      </c>
      <c r="O884" s="3">
        <f t="shared" si="83"/>
        <v>308.49354900000003</v>
      </c>
      <c r="P884" s="3" t="str" cm="1">
        <f t="array" ref="P884">_xlfn.IFS(E884="Health and beauty", "36.67", E884 = "Electronic accessories", "19.66", E884 = "Home and lifestyle", "50.89", E884 = "Sports and travel", "38.87", E884 = "Food and beverages", "31.24", E884 = "Fashion accessories", "47.82")</f>
        <v>19.66</v>
      </c>
      <c r="Q884" s="3">
        <f t="shared" si="78"/>
        <v>75.491450999999998</v>
      </c>
    </row>
    <row r="885" spans="1:17" x14ac:dyDescent="0.3">
      <c r="A885" t="s">
        <v>1025</v>
      </c>
      <c r="B885" t="s">
        <v>21</v>
      </c>
      <c r="C885" t="s">
        <v>22</v>
      </c>
      <c r="D885" t="s">
        <v>26</v>
      </c>
      <c r="E885" t="s">
        <v>18</v>
      </c>
      <c r="F885" s="3">
        <v>42.3675</v>
      </c>
      <c r="G885">
        <v>2</v>
      </c>
      <c r="H885" s="3">
        <f t="shared" si="79"/>
        <v>84.734999999999999</v>
      </c>
      <c r="I885" s="1">
        <v>43514</v>
      </c>
      <c r="J885" s="8">
        <v>0.82500000000000007</v>
      </c>
      <c r="K885" s="10" t="str">
        <f t="shared" si="80"/>
        <v>Feb</v>
      </c>
      <c r="L885" s="2" t="str">
        <f t="shared" si="81"/>
        <v>Mon</v>
      </c>
      <c r="M885" t="str">
        <f t="shared" si="82"/>
        <v>7 PM</v>
      </c>
      <c r="N885" t="s">
        <v>19</v>
      </c>
      <c r="O885" s="3">
        <f t="shared" si="83"/>
        <v>53.662675499999999</v>
      </c>
      <c r="P885" s="3" t="str" cm="1">
        <f t="array" ref="P885">_xlfn.IFS(E885="Health and beauty", "36.67", E885 = "Electronic accessories", "19.66", E885 = "Home and lifestyle", "50.89", E885 = "Sports and travel", "38.87", E885 = "Food and beverages", "31.24", E885 = "Fashion accessories", "47.82")</f>
        <v>36.67</v>
      </c>
      <c r="Q885" s="3">
        <f t="shared" si="78"/>
        <v>31.072324500000001</v>
      </c>
    </row>
  </sheetData>
  <autoFilter ref="C1:C885" xr:uid="{00000000-0001-0000-01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N38"/>
  <sheetViews>
    <sheetView workbookViewId="0">
      <selection activeCell="F24" sqref="F24"/>
    </sheetView>
  </sheetViews>
  <sheetFormatPr defaultRowHeight="14.4" x14ac:dyDescent="0.3"/>
  <cols>
    <col min="2" max="2" width="12.5546875" bestFit="1" customWidth="1"/>
    <col min="3" max="3" width="14.88671875" bestFit="1" customWidth="1"/>
    <col min="4" max="4" width="10" bestFit="1" customWidth="1"/>
    <col min="5" max="5" width="12.5546875" bestFit="1" customWidth="1"/>
    <col min="6" max="7" width="18.5546875" bestFit="1" customWidth="1"/>
    <col min="8" max="8" width="19.109375" bestFit="1" customWidth="1"/>
    <col min="9" max="9" width="15.109375" bestFit="1" customWidth="1"/>
    <col min="10" max="10" width="14.6640625" bestFit="1" customWidth="1"/>
    <col min="11" max="11" width="14.88671875" bestFit="1" customWidth="1"/>
    <col min="12" max="12" width="19.6640625" bestFit="1" customWidth="1"/>
    <col min="13" max="13" width="18.88671875" bestFit="1" customWidth="1"/>
  </cols>
  <sheetData>
    <row r="2" spans="2:9" x14ac:dyDescent="0.3">
      <c r="B2" s="5" t="s">
        <v>1036</v>
      </c>
      <c r="C2" s="5" t="s">
        <v>1061</v>
      </c>
      <c r="H2" s="5" t="s">
        <v>1032</v>
      </c>
      <c r="I2" t="s">
        <v>1062</v>
      </c>
    </row>
    <row r="3" spans="2:9" x14ac:dyDescent="0.3">
      <c r="B3" s="5" t="s">
        <v>1032</v>
      </c>
      <c r="C3" t="s">
        <v>37</v>
      </c>
      <c r="D3" t="s">
        <v>21</v>
      </c>
      <c r="E3" t="s">
        <v>15</v>
      </c>
      <c r="F3" t="s">
        <v>1033</v>
      </c>
      <c r="H3" s="6" t="s">
        <v>38</v>
      </c>
      <c r="I3" s="4">
        <v>0.17819832659912421</v>
      </c>
    </row>
    <row r="4" spans="2:9" x14ac:dyDescent="0.3">
      <c r="B4" s="6" t="s">
        <v>1059</v>
      </c>
      <c r="C4" s="34">
        <v>33700.77900000001</v>
      </c>
      <c r="D4" s="34">
        <v>40261.147499999992</v>
      </c>
      <c r="E4" s="34">
        <v>33563.103000000003</v>
      </c>
      <c r="F4" s="34">
        <v>107525.02950000003</v>
      </c>
      <c r="H4" s="6" t="s">
        <v>27</v>
      </c>
      <c r="I4" s="4">
        <v>0.17201419274095214</v>
      </c>
    </row>
    <row r="5" spans="2:9" x14ac:dyDescent="0.3">
      <c r="B5" s="6" t="s">
        <v>1060</v>
      </c>
      <c r="C5" s="34">
        <v>33227.585999999996</v>
      </c>
      <c r="D5" s="34">
        <v>34351.947</v>
      </c>
      <c r="E5" s="34">
        <v>24495.712499999994</v>
      </c>
      <c r="F5" s="34">
        <v>92075.245500000005</v>
      </c>
      <c r="H5" s="6" t="s">
        <v>31</v>
      </c>
      <c r="I5" s="4">
        <v>0.16821330527769962</v>
      </c>
    </row>
    <row r="6" spans="2:9" x14ac:dyDescent="0.3">
      <c r="B6" s="6" t="s">
        <v>1058</v>
      </c>
      <c r="C6" s="34">
        <v>33382.345499999996</v>
      </c>
      <c r="D6" s="34">
        <v>36014.695500000002</v>
      </c>
      <c r="E6" s="34">
        <v>33202.239000000001</v>
      </c>
      <c r="F6" s="34">
        <v>102599.28000000003</v>
      </c>
      <c r="H6" s="6" t="s">
        <v>40</v>
      </c>
      <c r="I6" s="4">
        <v>0.16536537586893524</v>
      </c>
    </row>
    <row r="7" spans="2:9" x14ac:dyDescent="0.3">
      <c r="B7" s="6" t="s">
        <v>1033</v>
      </c>
      <c r="C7" s="34">
        <v>100310.71049999999</v>
      </c>
      <c r="D7" s="34">
        <v>110627.79</v>
      </c>
      <c r="E7" s="34">
        <v>91261.054499999998</v>
      </c>
      <c r="F7" s="34">
        <v>302199.55500000011</v>
      </c>
      <c r="H7" s="6" t="s">
        <v>18</v>
      </c>
      <c r="I7" s="4">
        <v>0.15823224491511897</v>
      </c>
    </row>
    <row r="8" spans="2:9" x14ac:dyDescent="0.3">
      <c r="H8" s="6" t="s">
        <v>23</v>
      </c>
      <c r="I8" s="4">
        <v>0.15797655459816934</v>
      </c>
    </row>
    <row r="9" spans="2:9" x14ac:dyDescent="0.3">
      <c r="B9" s="5" t="s">
        <v>1032</v>
      </c>
      <c r="C9" t="s">
        <v>1036</v>
      </c>
      <c r="H9" s="6" t="s">
        <v>1033</v>
      </c>
      <c r="I9" s="4">
        <v>1</v>
      </c>
    </row>
    <row r="10" spans="2:9" x14ac:dyDescent="0.3">
      <c r="B10" s="6" t="s">
        <v>1042</v>
      </c>
      <c r="C10" s="4"/>
    </row>
    <row r="11" spans="2:9" x14ac:dyDescent="0.3">
      <c r="B11" s="7" t="s">
        <v>1050</v>
      </c>
      <c r="C11" s="4">
        <v>0.13416306343923912</v>
      </c>
      <c r="E11" s="5" t="s">
        <v>1032</v>
      </c>
      <c r="F11" t="s">
        <v>1069</v>
      </c>
      <c r="H11" s="5" t="s">
        <v>1032</v>
      </c>
      <c r="I11" t="s">
        <v>1038</v>
      </c>
    </row>
    <row r="12" spans="2:9" x14ac:dyDescent="0.3">
      <c r="B12" s="7" t="s">
        <v>1052</v>
      </c>
      <c r="C12" s="4">
        <v>0.12481929260986442</v>
      </c>
      <c r="E12" s="6" t="s">
        <v>37</v>
      </c>
      <c r="F12">
        <v>320</v>
      </c>
      <c r="H12" s="6" t="s">
        <v>37</v>
      </c>
      <c r="I12" s="4">
        <v>0.91697136270187385</v>
      </c>
    </row>
    <row r="13" spans="2:9" x14ac:dyDescent="0.3">
      <c r="B13" s="7" t="s">
        <v>1053</v>
      </c>
      <c r="C13" s="4">
        <v>0.11745667638977164</v>
      </c>
      <c r="E13" s="6" t="s">
        <v>21</v>
      </c>
      <c r="F13">
        <v>328</v>
      </c>
      <c r="H13" s="6" t="s">
        <v>21</v>
      </c>
      <c r="I13" s="4">
        <v>0.98661755224590697</v>
      </c>
    </row>
    <row r="14" spans="2:9" x14ac:dyDescent="0.3">
      <c r="B14" s="6" t="s">
        <v>1046</v>
      </c>
      <c r="C14" s="4"/>
      <c r="E14" s="6" t="s">
        <v>15</v>
      </c>
      <c r="F14">
        <v>236</v>
      </c>
      <c r="H14" s="6" t="s">
        <v>15</v>
      </c>
      <c r="I14" s="4">
        <v>1.1311805372828074</v>
      </c>
    </row>
    <row r="15" spans="2:9" x14ac:dyDescent="0.3">
      <c r="B15" s="7" t="s">
        <v>1049</v>
      </c>
      <c r="C15" s="4">
        <v>0.10296273848852487</v>
      </c>
      <c r="E15" s="6" t="s">
        <v>1033</v>
      </c>
      <c r="F15">
        <v>884</v>
      </c>
      <c r="H15" s="6" t="s">
        <v>1033</v>
      </c>
      <c r="I15" s="4">
        <v>1</v>
      </c>
    </row>
    <row r="16" spans="2:9" x14ac:dyDescent="0.3">
      <c r="B16" s="7" t="s">
        <v>1056</v>
      </c>
      <c r="C16" s="4">
        <v>0.17835769866464019</v>
      </c>
    </row>
    <row r="17" spans="2:14" x14ac:dyDescent="0.3">
      <c r="B17" s="7" t="s">
        <v>1052</v>
      </c>
      <c r="C17" s="4">
        <v>0.13362393454325386</v>
      </c>
    </row>
    <row r="18" spans="2:14" x14ac:dyDescent="0.3">
      <c r="B18" s="6" t="s">
        <v>1047</v>
      </c>
      <c r="C18" s="4"/>
      <c r="H18" s="5" t="s">
        <v>1032</v>
      </c>
      <c r="I18" t="s">
        <v>1078</v>
      </c>
    </row>
    <row r="19" spans="2:14" x14ac:dyDescent="0.3">
      <c r="B19" s="7" t="s">
        <v>1048</v>
      </c>
      <c r="C19" s="4">
        <v>0.16193095656540307</v>
      </c>
      <c r="H19" s="6" t="s">
        <v>37</v>
      </c>
      <c r="I19" s="4"/>
    </row>
    <row r="20" spans="2:14" x14ac:dyDescent="0.3">
      <c r="B20" s="7" t="s">
        <v>1056</v>
      </c>
      <c r="C20" s="4">
        <v>0.10201757469244292</v>
      </c>
      <c r="H20" s="7" t="s">
        <v>1059</v>
      </c>
      <c r="I20" s="4"/>
      <c r="K20" t="s">
        <v>1059</v>
      </c>
      <c r="L20">
        <v>33700.77900000001</v>
      </c>
    </row>
    <row r="21" spans="2:14" x14ac:dyDescent="0.3">
      <c r="B21" s="7" t="s">
        <v>1052</v>
      </c>
      <c r="C21" s="4">
        <v>0.1163231232739142</v>
      </c>
      <c r="H21" s="7" t="s">
        <v>1060</v>
      </c>
      <c r="I21" s="4">
        <v>-1.4041010743401918E-2</v>
      </c>
      <c r="K21" t="s">
        <v>1060</v>
      </c>
      <c r="L21">
        <v>33227.585999999996</v>
      </c>
      <c r="M21" s="35">
        <f>IF(K21="Feb", (L21-L20)/L20, "")</f>
        <v>-1.4041010743401918E-2</v>
      </c>
      <c r="N21">
        <f>M21*100</f>
        <v>-1.4041010743401918</v>
      </c>
    </row>
    <row r="22" spans="2:14" x14ac:dyDescent="0.3">
      <c r="B22" s="6" t="s">
        <v>1045</v>
      </c>
      <c r="C22" s="4"/>
      <c r="H22" s="7" t="s">
        <v>1058</v>
      </c>
      <c r="I22" s="4">
        <v>4.6575607388391121E-3</v>
      </c>
      <c r="J22" t="str">
        <f>IF(H22="Feb", (GETPIVOTDATA("[Measures].[Sum of Revenue]",$H$18,"[Range].[City Branch]","[Range].[City Branch].&amp;[Mandalay]","[Range].[Month]","[Range].[Month].&amp;[Feb]")-GETPIVOTDATA("[Measures].[Sum of Revenue]",$H$18,"[Range].[City Branch]","[Range].[City Branch].&amp;[Mandalay]","[Range].[Month]","[Range].[Month].&amp;[Jan]"))/GETPIVOTDATA("[Measures].[Sum of Revenue]",$H$18,"[Range].[City Branch]","[Range].[City Branch].&amp;[Mandalay]","[Range].[Month]","[Range].[Month].&amp;[Jan]"), "")</f>
        <v/>
      </c>
      <c r="K22" t="s">
        <v>1058</v>
      </c>
      <c r="L22">
        <v>33382.345499999996</v>
      </c>
      <c r="M22" s="35">
        <f>IF(K22="Mar", (L22-L21)/L21, "")</f>
        <v>4.6575607388391121E-3</v>
      </c>
      <c r="N22">
        <f t="shared" ref="N22:N30" si="0">M22*100</f>
        <v>0.46575607388391121</v>
      </c>
    </row>
    <row r="23" spans="2:14" x14ac:dyDescent="0.3">
      <c r="B23" s="7" t="s">
        <v>1049</v>
      </c>
      <c r="C23" s="4">
        <v>0.10679587879509937</v>
      </c>
      <c r="H23" s="6" t="s">
        <v>21</v>
      </c>
      <c r="I23" s="4"/>
      <c r="K23" t="s">
        <v>21</v>
      </c>
      <c r="M23" s="35"/>
      <c r="N23">
        <f t="shared" si="0"/>
        <v>0</v>
      </c>
    </row>
    <row r="24" spans="2:14" x14ac:dyDescent="0.3">
      <c r="B24" s="7" t="s">
        <v>1051</v>
      </c>
      <c r="C24" s="4">
        <v>0.11401187453839894</v>
      </c>
      <c r="H24" s="7" t="s">
        <v>1059</v>
      </c>
      <c r="I24" s="4"/>
      <c r="K24" t="s">
        <v>1059</v>
      </c>
      <c r="L24">
        <v>40261.147499999992</v>
      </c>
      <c r="M24" s="35"/>
      <c r="N24">
        <f t="shared" si="0"/>
        <v>0</v>
      </c>
    </row>
    <row r="25" spans="2:14" x14ac:dyDescent="0.3">
      <c r="B25" s="7" t="s">
        <v>1054</v>
      </c>
      <c r="C25" s="4">
        <v>0.11520225637432312</v>
      </c>
      <c r="H25" s="7" t="s">
        <v>1060</v>
      </c>
      <c r="I25" s="4">
        <v>-0.14677178537944038</v>
      </c>
      <c r="K25" t="s">
        <v>1060</v>
      </c>
      <c r="L25">
        <v>34351.947</v>
      </c>
      <c r="M25" s="35">
        <f>IF(K25="Feb", (L25-L24)/L24, "")</f>
        <v>-0.14677178537944038</v>
      </c>
      <c r="N25">
        <f t="shared" si="0"/>
        <v>-14.677178537944039</v>
      </c>
    </row>
    <row r="26" spans="2:14" x14ac:dyDescent="0.3">
      <c r="B26" s="6" t="s">
        <v>1041</v>
      </c>
      <c r="C26" s="4"/>
      <c r="H26" s="7" t="s">
        <v>1058</v>
      </c>
      <c r="I26" s="4">
        <v>4.8403326309277364E-2</v>
      </c>
      <c r="K26" t="s">
        <v>1058</v>
      </c>
      <c r="L26">
        <v>36014.695500000002</v>
      </c>
      <c r="M26" s="35">
        <f>IF(K22="Mar", (L22-L21)/L21, "")</f>
        <v>4.6575607388391121E-3</v>
      </c>
      <c r="N26">
        <f t="shared" si="0"/>
        <v>0.46575607388391121</v>
      </c>
    </row>
    <row r="27" spans="2:14" x14ac:dyDescent="0.3">
      <c r="B27" s="7" t="s">
        <v>1049</v>
      </c>
      <c r="C27" s="4">
        <v>0.1645477481299493</v>
      </c>
      <c r="H27" s="6" t="s">
        <v>15</v>
      </c>
      <c r="I27" s="4"/>
      <c r="K27" t="s">
        <v>15</v>
      </c>
      <c r="M27" s="35"/>
      <c r="N27">
        <f t="shared" si="0"/>
        <v>0</v>
      </c>
    </row>
    <row r="28" spans="2:14" x14ac:dyDescent="0.3">
      <c r="B28" s="7" t="s">
        <v>1048</v>
      </c>
      <c r="C28" s="4">
        <v>0.15954326959748411</v>
      </c>
      <c r="H28" s="7" t="s">
        <v>1059</v>
      </c>
      <c r="I28" s="4"/>
      <c r="K28" t="s">
        <v>1059</v>
      </c>
      <c r="L28">
        <v>33563.103000000003</v>
      </c>
      <c r="M28" s="35"/>
      <c r="N28">
        <f t="shared" si="0"/>
        <v>0</v>
      </c>
    </row>
    <row r="29" spans="2:14" x14ac:dyDescent="0.3">
      <c r="B29" s="7" t="s">
        <v>1056</v>
      </c>
      <c r="C29" s="4">
        <v>0.12776760351415264</v>
      </c>
      <c r="H29" s="7" t="s">
        <v>1060</v>
      </c>
      <c r="I29" s="4">
        <v>-0.27015948138049117</v>
      </c>
      <c r="K29" t="s">
        <v>1060</v>
      </c>
      <c r="L29">
        <v>24495.712499999994</v>
      </c>
      <c r="M29" s="35">
        <f>IF(K21="Feb", (L21-L20)/L20, "")</f>
        <v>-1.4041010743401918E-2</v>
      </c>
      <c r="N29">
        <f t="shared" si="0"/>
        <v>-1.4041010743401918</v>
      </c>
    </row>
    <row r="30" spans="2:14" x14ac:dyDescent="0.3">
      <c r="B30" s="6" t="s">
        <v>1043</v>
      </c>
      <c r="C30" s="4"/>
      <c r="H30" s="7" t="s">
        <v>1058</v>
      </c>
      <c r="I30" s="4">
        <v>0.35543062893149197</v>
      </c>
      <c r="K30" t="s">
        <v>1058</v>
      </c>
      <c r="L30">
        <v>33202.239000000001</v>
      </c>
      <c r="M30" s="35">
        <f>IF(K26="Mar", (L26-L25)/L25, "")</f>
        <v>4.8403326309277364E-2</v>
      </c>
      <c r="N30">
        <f t="shared" si="0"/>
        <v>4.8403326309277368</v>
      </c>
    </row>
    <row r="31" spans="2:14" x14ac:dyDescent="0.3">
      <c r="B31" s="7" t="s">
        <v>1051</v>
      </c>
      <c r="C31" s="4">
        <v>0.11037863567421326</v>
      </c>
      <c r="H31" s="6" t="s">
        <v>1033</v>
      </c>
      <c r="I31" s="4"/>
      <c r="K31" t="s">
        <v>1033</v>
      </c>
      <c r="L31">
        <v>302199.55500000011</v>
      </c>
    </row>
    <row r="32" spans="2:14" x14ac:dyDescent="0.3">
      <c r="B32" s="7" t="s">
        <v>1056</v>
      </c>
      <c r="C32" s="4">
        <v>0.1607746933401612</v>
      </c>
    </row>
    <row r="33" spans="2:3" x14ac:dyDescent="0.3">
      <c r="B33" s="7" t="s">
        <v>1055</v>
      </c>
      <c r="C33" s="4">
        <v>0.11591738894586497</v>
      </c>
    </row>
    <row r="34" spans="2:3" x14ac:dyDescent="0.3">
      <c r="B34" s="6" t="s">
        <v>1044</v>
      </c>
      <c r="C34" s="4"/>
    </row>
    <row r="35" spans="2:3" x14ac:dyDescent="0.3">
      <c r="B35" s="7" t="s">
        <v>1050</v>
      </c>
      <c r="C35" s="4">
        <v>0.11476119019267893</v>
      </c>
    </row>
    <row r="36" spans="2:3" x14ac:dyDescent="0.3">
      <c r="B36" s="7" t="s">
        <v>1051</v>
      </c>
      <c r="C36" s="4">
        <v>0.12659713299042594</v>
      </c>
    </row>
    <row r="37" spans="2:3" x14ac:dyDescent="0.3">
      <c r="B37" s="7" t="s">
        <v>1056</v>
      </c>
      <c r="C37" s="4">
        <v>0.12774464710016575</v>
      </c>
    </row>
    <row r="38" spans="2:3" x14ac:dyDescent="0.3">
      <c r="B38" s="9" t="s">
        <v>1033</v>
      </c>
      <c r="C3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6"/>
  <sheetViews>
    <sheetView showGridLines="0" zoomScale="85" zoomScaleNormal="85" workbookViewId="0">
      <selection activeCell="V19" sqref="V19"/>
    </sheetView>
  </sheetViews>
  <sheetFormatPr defaultRowHeight="14.4" x14ac:dyDescent="0.3"/>
  <cols>
    <col min="3" max="3" width="14.77734375" bestFit="1" customWidth="1"/>
    <col min="4" max="4" width="15.5546875" bestFit="1" customWidth="1"/>
    <col min="5" max="5" width="10" bestFit="1" customWidth="1"/>
    <col min="6" max="6" width="7.33203125" bestFit="1" customWidth="1"/>
    <col min="7" max="7" width="10.77734375" bestFit="1" customWidth="1"/>
  </cols>
  <sheetData>
    <row r="1" spans="1:23" ht="28.8" x14ac:dyDescent="0.3">
      <c r="A1" s="11"/>
      <c r="B1" s="11"/>
      <c r="C1" s="11"/>
      <c r="D1" s="12"/>
      <c r="E1" s="11"/>
      <c r="F1" s="11"/>
      <c r="G1" s="11" t="s">
        <v>1064</v>
      </c>
      <c r="H1" s="11"/>
      <c r="I1" s="11"/>
      <c r="J1" s="11"/>
      <c r="K1" s="11"/>
      <c r="L1" s="11"/>
      <c r="M1" s="11"/>
      <c r="N1" s="11"/>
      <c r="O1" s="11"/>
      <c r="P1" s="11"/>
      <c r="Q1" s="11"/>
      <c r="R1" s="11"/>
      <c r="S1" s="11"/>
      <c r="T1" s="11"/>
      <c r="U1" s="11"/>
      <c r="V1" s="11"/>
      <c r="W1" s="11"/>
    </row>
    <row r="34" spans="13:17" x14ac:dyDescent="0.3">
      <c r="M34" t="s">
        <v>1037</v>
      </c>
    </row>
    <row r="36" spans="13:17" x14ac:dyDescent="0.3">
      <c r="Q36" t="s">
        <v>1037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B1C5E-DFCC-4E29-9604-B7A78A73A58E}">
  <dimension ref="A1:I15"/>
  <sheetViews>
    <sheetView showGridLines="0" topLeftCell="B10" zoomScale="85" zoomScaleNormal="85" workbookViewId="0">
      <selection activeCell="L14" sqref="L14"/>
    </sheetView>
  </sheetViews>
  <sheetFormatPr defaultRowHeight="14.4" x14ac:dyDescent="0.3"/>
  <cols>
    <col min="2" max="2" width="15.21875" customWidth="1"/>
    <col min="3" max="3" width="13.33203125" customWidth="1"/>
    <col min="4" max="4" width="64" customWidth="1"/>
    <col min="8" max="8" width="8.33203125" customWidth="1"/>
    <col min="9" max="9" width="8.88671875" hidden="1" customWidth="1"/>
  </cols>
  <sheetData>
    <row r="1" spans="1:9" ht="29.4" thickBot="1" x14ac:dyDescent="0.35">
      <c r="A1" s="13"/>
      <c r="B1" s="11"/>
      <c r="C1" s="11"/>
      <c r="D1" s="12" t="s">
        <v>1065</v>
      </c>
      <c r="E1" s="11"/>
      <c r="F1" s="11"/>
      <c r="G1" s="11"/>
      <c r="H1" s="14"/>
      <c r="I1" s="11"/>
    </row>
    <row r="2" spans="1:9" ht="18.600000000000001" thickBot="1" x14ac:dyDescent="0.4">
      <c r="A2" s="15"/>
      <c r="B2" s="16"/>
      <c r="C2" s="16"/>
      <c r="D2" s="17" t="s">
        <v>1066</v>
      </c>
      <c r="E2" s="18"/>
      <c r="F2" s="16"/>
      <c r="G2" s="16"/>
      <c r="H2" s="19"/>
      <c r="I2" s="33"/>
    </row>
    <row r="3" spans="1:9" ht="100.2" customHeight="1" thickBot="1" x14ac:dyDescent="0.35">
      <c r="A3" s="20"/>
      <c r="D3" s="21" t="s">
        <v>1075</v>
      </c>
      <c r="H3" s="22"/>
    </row>
    <row r="4" spans="1:9" ht="18.600000000000001" thickBot="1" x14ac:dyDescent="0.4">
      <c r="A4" s="15"/>
      <c r="B4" s="16"/>
      <c r="C4" s="16"/>
      <c r="D4" s="17" t="s">
        <v>1067</v>
      </c>
      <c r="E4" s="18"/>
      <c r="F4" s="16"/>
      <c r="G4" s="16"/>
      <c r="H4" s="19"/>
      <c r="I4" s="33"/>
    </row>
    <row r="5" spans="1:9" ht="108.6" customHeight="1" x14ac:dyDescent="0.3">
      <c r="A5" s="20"/>
      <c r="D5" s="23" t="s">
        <v>1076</v>
      </c>
      <c r="H5" s="22"/>
    </row>
    <row r="6" spans="1:9" ht="81" customHeight="1" x14ac:dyDescent="0.3">
      <c r="A6" s="20"/>
      <c r="D6" s="23" t="s">
        <v>1071</v>
      </c>
      <c r="H6" s="22"/>
    </row>
    <row r="7" spans="1:9" ht="86.4" customHeight="1" x14ac:dyDescent="0.3">
      <c r="A7" s="20"/>
      <c r="D7" s="23" t="s">
        <v>1074</v>
      </c>
      <c r="H7" s="22"/>
      <c r="I7" s="33"/>
    </row>
    <row r="8" spans="1:9" ht="50.4" customHeight="1" thickBot="1" x14ac:dyDescent="0.35">
      <c r="A8" s="20"/>
      <c r="D8" s="24" t="s">
        <v>1077</v>
      </c>
      <c r="H8" s="22"/>
    </row>
    <row r="9" spans="1:9" ht="18.600000000000001" thickBot="1" x14ac:dyDescent="0.4">
      <c r="A9" s="15"/>
      <c r="B9" s="16"/>
      <c r="C9" s="16"/>
      <c r="D9" s="17" t="s">
        <v>1068</v>
      </c>
      <c r="E9" s="18"/>
      <c r="F9" s="16"/>
      <c r="G9" s="16"/>
      <c r="H9" s="19"/>
    </row>
    <row r="10" spans="1:9" ht="165.6" customHeight="1" x14ac:dyDescent="0.3">
      <c r="A10" s="20"/>
      <c r="C10" s="25"/>
      <c r="D10" s="24" t="s">
        <v>1072</v>
      </c>
      <c r="E10" s="26"/>
      <c r="F10" s="27"/>
      <c r="G10" s="27"/>
      <c r="H10" s="22"/>
    </row>
    <row r="11" spans="1:9" ht="190.2" customHeight="1" x14ac:dyDescent="0.3">
      <c r="A11" s="20"/>
      <c r="C11" s="22"/>
      <c r="D11" s="28" t="s">
        <v>1073</v>
      </c>
      <c r="E11" s="20"/>
      <c r="H11" s="22"/>
    </row>
    <row r="12" spans="1:9" x14ac:dyDescent="0.3">
      <c r="A12" s="20"/>
      <c r="D12" s="29"/>
      <c r="H12" s="22"/>
    </row>
    <row r="13" spans="1:9" x14ac:dyDescent="0.3">
      <c r="A13" s="20"/>
      <c r="H13" s="22"/>
    </row>
    <row r="14" spans="1:9" x14ac:dyDescent="0.3">
      <c r="A14" s="20"/>
      <c r="H14" s="22"/>
    </row>
    <row r="15" spans="1:9" x14ac:dyDescent="0.3">
      <c r="A15" s="30"/>
      <c r="B15" s="31"/>
      <c r="C15" s="31"/>
      <c r="D15" s="31"/>
      <c r="E15" s="31"/>
      <c r="F15" s="31"/>
      <c r="G15" s="31"/>
      <c r="H15" s="32"/>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031626c-3acb-4706-be2c-850dd21d430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8B20EAD1C81C42BCF26F5632BCE16A" ma:contentTypeVersion="5" ma:contentTypeDescription="Create a new document." ma:contentTypeScope="" ma:versionID="82316cb481f6c6ee79706dd76120e2e5">
  <xsd:schema xmlns:xsd="http://www.w3.org/2001/XMLSchema" xmlns:xs="http://www.w3.org/2001/XMLSchema" xmlns:p="http://schemas.microsoft.com/office/2006/metadata/properties" xmlns:ns3="e031626c-3acb-4706-be2c-850dd21d430d" targetNamespace="http://schemas.microsoft.com/office/2006/metadata/properties" ma:root="true" ma:fieldsID="eb6a44ebe3539e0c6f0776d06a86b0dc" ns3:_="">
    <xsd:import namespace="e031626c-3acb-4706-be2c-850dd21d430d"/>
    <xsd:element name="properties">
      <xsd:complexType>
        <xsd:sequence>
          <xsd:element name="documentManagement">
            <xsd:complexType>
              <xsd:all>
                <xsd:element ref="ns3:MediaServiceMetadata" minOccurs="0"/>
                <xsd:element ref="ns3:MediaServiceFastMetadata" minOccurs="0"/>
                <xsd:element ref="ns3:_activity"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31626c-3acb-4706-be2c-850dd21d43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E2FA93-E192-49D1-96DF-9DF8271005BF}">
  <ds:schemaRefs>
    <ds:schemaRef ds:uri="e031626c-3acb-4706-be2c-850dd21d430d"/>
    <ds:schemaRef ds:uri="http://schemas.microsoft.com/office/2006/documentManagement/types"/>
    <ds:schemaRef ds:uri="http://purl.org/dc/elements/1.1/"/>
    <ds:schemaRef ds:uri="http://purl.org/dc/dcmitype/"/>
    <ds:schemaRef ds:uri="http://schemas.microsoft.com/office/2006/metadata/properties"/>
    <ds:schemaRef ds:uri="http://www.w3.org/XML/1998/namespace"/>
    <ds:schemaRef ds:uri="http://schemas.microsoft.com/office/infopath/2007/PartnerControls"/>
    <ds:schemaRef ds:uri="http://purl.org/dc/terms/"/>
    <ds:schemaRef ds:uri="http://schemas.openxmlformats.org/package/2006/metadata/core-properties"/>
  </ds:schemaRefs>
</ds:datastoreItem>
</file>

<file path=customXml/itemProps2.xml><?xml version="1.0" encoding="utf-8"?>
<ds:datastoreItem xmlns:ds="http://schemas.openxmlformats.org/officeDocument/2006/customXml" ds:itemID="{B74EC1B7-3F9E-4B27-BEB0-2F79358E4571}">
  <ds:schemaRefs>
    <ds:schemaRef ds:uri="http://schemas.microsoft.com/sharepoint/v3/contenttype/forms"/>
  </ds:schemaRefs>
</ds:datastoreItem>
</file>

<file path=customXml/itemProps3.xml><?xml version="1.0" encoding="utf-8"?>
<ds:datastoreItem xmlns:ds="http://schemas.openxmlformats.org/officeDocument/2006/customXml" ds:itemID="{FB0AB4D5-45F4-4E0C-ABD2-83DD14387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31626c-3acb-4706-be2c-850dd21d43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Working Sheet</vt:lpstr>
      <vt:lpstr>Pivot Tables</vt:lpstr>
      <vt:lpstr>Dashboard</vt:lpstr>
      <vt:lpstr>Summary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Jedreck Tung</cp:lastModifiedBy>
  <dcterms:created xsi:type="dcterms:W3CDTF">2024-10-02T07:14:46Z</dcterms:created>
  <dcterms:modified xsi:type="dcterms:W3CDTF">2024-10-04T03:26:08Z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0x010100C88B20EAD1C81C42BCF26F5632BCE16A</vt:lpwstr>
  </property>
</Properties>
</file>