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748BE2FB-90F8-4CE6-B888-DEB20E887BE7}" xr6:coauthVersionLast="41" xr6:coauthVersionMax="41" xr10:uidLastSave="{00000000-0000-0000-0000-000000000000}"/>
  <bookViews>
    <workbookView xWindow="-120" yWindow="-120" windowWidth="20730" windowHeight="11160" xr2:uid="{D6E2696F-7D04-4C37-94A9-B89BB5B394AD}"/>
  </bookViews>
  <sheets>
    <sheet name="conditions" sheetId="1" r:id="rId1"/>
    <sheet name="color" sheetId="2" r:id="rId2"/>
    <sheet name="Vlookup" sheetId="3" r:id="rId3"/>
    <sheet name="Functi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25" i="4" l="1"/>
  <c r="F15" i="3" l="1"/>
  <c r="G6" i="3"/>
  <c r="F35" i="4"/>
  <c r="F34" i="4"/>
  <c r="F30" i="4"/>
  <c r="F31" i="4"/>
  <c r="F32" i="4"/>
  <c r="F33" i="4"/>
  <c r="F29" i="4"/>
  <c r="F28" i="4"/>
  <c r="F24" i="4"/>
  <c r="F23" i="4"/>
  <c r="F22" i="4"/>
  <c r="F27" i="4"/>
  <c r="F20" i="4"/>
  <c r="F18" i="4"/>
  <c r="F17" i="4"/>
  <c r="F13" i="4"/>
  <c r="F19" i="4" s="1"/>
  <c r="F8" i="4"/>
  <c r="F21" i="4" s="1"/>
  <c r="F16" i="4" l="1"/>
  <c r="F5" i="4"/>
  <c r="F15" i="4" s="1"/>
  <c r="F4" i="4"/>
  <c r="F10" i="4" l="1"/>
  <c r="F9" i="4"/>
  <c r="F7" i="4"/>
  <c r="F6" i="4"/>
  <c r="G5" i="3"/>
  <c r="G7" i="3"/>
  <c r="G8" i="3"/>
  <c r="G9" i="3"/>
  <c r="G10" i="3"/>
  <c r="G11" i="3"/>
  <c r="G12" i="3"/>
  <c r="G4" i="3"/>
  <c r="F5" i="3"/>
  <c r="F6" i="3"/>
  <c r="F7" i="3"/>
  <c r="F8" i="3"/>
  <c r="F9" i="3"/>
  <c r="F10" i="3"/>
  <c r="F11" i="3"/>
  <c r="F12" i="3"/>
  <c r="F4" i="3"/>
  <c r="E6" i="3"/>
  <c r="E7" i="3"/>
  <c r="E8" i="3"/>
  <c r="E9" i="3"/>
  <c r="E10" i="3"/>
  <c r="E11" i="3"/>
  <c r="E12" i="3"/>
  <c r="E5" i="3"/>
  <c r="E4" i="3"/>
</calcChain>
</file>

<file path=xl/sharedStrings.xml><?xml version="1.0" encoding="utf-8"?>
<sst xmlns="http://schemas.openxmlformats.org/spreadsheetml/2006/main" count="104" uniqueCount="100">
  <si>
    <t>S</t>
  </si>
  <si>
    <t>M1</t>
  </si>
  <si>
    <t>M2</t>
  </si>
  <si>
    <t>Total</t>
  </si>
  <si>
    <t>Grade</t>
  </si>
  <si>
    <t>Distinction</t>
  </si>
  <si>
    <t>1st class</t>
  </si>
  <si>
    <t>2nd class</t>
  </si>
  <si>
    <t>Pass</t>
  </si>
  <si>
    <t>Fail</t>
  </si>
  <si>
    <t>CATEGORY</t>
  </si>
  <si>
    <t xml:space="preserve">SL. NO </t>
  </si>
  <si>
    <t>FUNCTION</t>
  </si>
  <si>
    <t>EXAMPLE</t>
  </si>
  <si>
    <t>REMARK</t>
  </si>
  <si>
    <t>Date &amp; Time</t>
  </si>
  <si>
    <t>DATA</t>
  </si>
  <si>
    <t>Date</t>
  </si>
  <si>
    <t>Day</t>
  </si>
  <si>
    <t>DATE(H4,I4,J4)</t>
  </si>
  <si>
    <t>DAY(I4)</t>
  </si>
  <si>
    <t>DAYS(F4,N6)</t>
  </si>
  <si>
    <t>Days</t>
  </si>
  <si>
    <t>DAYS360(N6,F4)</t>
  </si>
  <si>
    <t>Days360</t>
  </si>
  <si>
    <t>Hour</t>
  </si>
  <si>
    <t>HOUR(H8)</t>
  </si>
  <si>
    <t>YearFrac</t>
  </si>
  <si>
    <t>YEARFRAC(F4,N6,3)</t>
  </si>
  <si>
    <t>Year</t>
  </si>
  <si>
    <t>YEAR(F4)</t>
  </si>
  <si>
    <t>WORKDAY.INTL(F4,H5,1,3)</t>
  </si>
  <si>
    <t>WORKDAY.INTL</t>
  </si>
  <si>
    <t>Now</t>
  </si>
  <si>
    <t>Second</t>
  </si>
  <si>
    <t>SECOND(F12)</t>
  </si>
  <si>
    <t>NOW()</t>
  </si>
  <si>
    <t>Text</t>
  </si>
  <si>
    <t>BahText</t>
  </si>
  <si>
    <t>BAHTTEXT(F5)</t>
  </si>
  <si>
    <t>CHAR</t>
  </si>
  <si>
    <t>CHAR(F8)</t>
  </si>
  <si>
    <t>My Name is Jeevan</t>
  </si>
  <si>
    <t>Clean</t>
  </si>
  <si>
    <t>CLEAN(H17)</t>
  </si>
  <si>
    <t>I</t>
  </si>
  <si>
    <t xml:space="preserve">am </t>
  </si>
  <si>
    <t xml:space="preserve">in </t>
  </si>
  <si>
    <t>2nd</t>
  </si>
  <si>
    <t>year</t>
  </si>
  <si>
    <t>CONCATENATE(H18,I18,J18,K18,L18)</t>
  </si>
  <si>
    <t>Concatenate</t>
  </si>
  <si>
    <t>Dollar</t>
  </si>
  <si>
    <t>DOLLAR(F13,2)</t>
  </si>
  <si>
    <t>Jeevan</t>
  </si>
  <si>
    <t>Exact</t>
  </si>
  <si>
    <t>EXACT(H20,I20)</t>
  </si>
  <si>
    <t>Find</t>
  </si>
  <si>
    <t>ee</t>
  </si>
  <si>
    <t>Round</t>
  </si>
  <si>
    <t>ROUND(H22,2)</t>
  </si>
  <si>
    <t>Fixed</t>
  </si>
  <si>
    <t>FIXED(H27,2,TRUE)</t>
  </si>
  <si>
    <t>Left</t>
  </si>
  <si>
    <t>LEFT(H21,2)</t>
  </si>
  <si>
    <t>JEEVAN</t>
  </si>
  <si>
    <t>Lower</t>
  </si>
  <si>
    <t>LOWER(H24)</t>
  </si>
  <si>
    <t>Mid</t>
  </si>
  <si>
    <t>MID(H24,2,3)</t>
  </si>
  <si>
    <t>Math &amp; Trig</t>
  </si>
  <si>
    <t>Abs</t>
  </si>
  <si>
    <t>ABS(H28)</t>
  </si>
  <si>
    <t>Ceiling.Math</t>
  </si>
  <si>
    <t>CEILING.MATH(H27,2,3)</t>
  </si>
  <si>
    <t>Sin</t>
  </si>
  <si>
    <t>Cos</t>
  </si>
  <si>
    <t>Tan</t>
  </si>
  <si>
    <t>Degrees</t>
  </si>
  <si>
    <t>DEGREES(H30)</t>
  </si>
  <si>
    <t>TAN(H32)</t>
  </si>
  <si>
    <t>COS(H31)</t>
  </si>
  <si>
    <t>SIN(H30)</t>
  </si>
  <si>
    <t>Even</t>
  </si>
  <si>
    <t>EVEN(F33)</t>
  </si>
  <si>
    <t>Odd</t>
  </si>
  <si>
    <t>ODD(F33)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</si>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</sst>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20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4" fillId="0" borderId="0" xfId="0" applyFont="1"/>
  </cellXfs>
  <cellStyles count="1">
    <cellStyle name="Normal" xfId="0" builtinId="0"/>
  </cellStyles>
  <dxfs count="5">
    <dxf>
      <font>
        <color theme="1"/>
      </font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Vlookup!$C$4:$G$4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37</c:v>
                </c:pt>
                <c:pt idx="3">
                  <c:v>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3-4001-9184-E6A210A4BD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Vlookup!$C$5:$G$5</c:f>
              <c:numCache>
                <c:formatCode>General</c:formatCode>
                <c:ptCount val="5"/>
                <c:pt idx="0">
                  <c:v>2</c:v>
                </c:pt>
                <c:pt idx="1">
                  <c:v>30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3-4001-9184-E6A210A4BD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Vlookup!$C$6:$G$6</c:f>
              <c:numCache>
                <c:formatCode>General</c:formatCode>
                <c:ptCount val="5"/>
                <c:pt idx="0">
                  <c:v>3</c:v>
                </c:pt>
                <c:pt idx="1">
                  <c:v>45</c:v>
                </c:pt>
                <c:pt idx="2">
                  <c:v>9</c:v>
                </c:pt>
                <c:pt idx="3">
                  <c:v>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3-4001-9184-E6A210A4BD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Vlookup!$C$7:$G$7</c:f>
              <c:numCache>
                <c:formatCode>General</c:formatCode>
                <c:ptCount val="5"/>
                <c:pt idx="0">
                  <c:v>4</c:v>
                </c:pt>
                <c:pt idx="1">
                  <c:v>44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3-4001-9184-E6A210A4BDD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Vlookup!$C$8:$G$8</c:f>
              <c:numCache>
                <c:formatCode>General</c:formatCode>
                <c:ptCount val="5"/>
                <c:pt idx="0">
                  <c:v>5</c:v>
                </c:pt>
                <c:pt idx="1">
                  <c:v>43</c:v>
                </c:pt>
                <c:pt idx="2">
                  <c:v>42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3-4001-9184-E6A210A4BDD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Vlookup!$C$9:$G$9</c:f>
              <c:numCache>
                <c:formatCode>General</c:formatCode>
                <c:ptCount val="5"/>
                <c:pt idx="0">
                  <c:v>6</c:v>
                </c:pt>
                <c:pt idx="1">
                  <c:v>33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3-4001-9184-E6A210A4BDD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Vlookup!$C$10:$G$10</c:f>
              <c:numCache>
                <c:formatCode>General</c:formatCode>
                <c:ptCount val="5"/>
                <c:pt idx="0">
                  <c:v>7</c:v>
                </c:pt>
                <c:pt idx="1">
                  <c:v>26</c:v>
                </c:pt>
                <c:pt idx="2">
                  <c:v>47</c:v>
                </c:pt>
                <c:pt idx="3">
                  <c:v>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3-4001-9184-E6A210A4BDD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Vlookup!$C$11:$G$11</c:f>
              <c:numCache>
                <c:formatCode>General</c:formatCode>
                <c:ptCount val="5"/>
                <c:pt idx="0">
                  <c:v>8</c:v>
                </c:pt>
                <c:pt idx="1">
                  <c:v>48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3-4001-9184-E6A210A4BDD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Vlookup!$C$3:$G$3</c:f>
              <c:strCache>
                <c:ptCount val="5"/>
                <c:pt idx="0">
                  <c:v>S</c:v>
                </c:pt>
                <c:pt idx="1">
                  <c:v>M1</c:v>
                </c:pt>
                <c:pt idx="2">
                  <c:v>M2</c:v>
                </c:pt>
                <c:pt idx="3">
                  <c:v>Total</c:v>
                </c:pt>
                <c:pt idx="4">
                  <c:v>Grade</c:v>
                </c:pt>
              </c:strCache>
            </c:strRef>
          </c:cat>
          <c:val>
            <c:numRef>
              <c:f>Vlookup!$C$12:$G$12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63-4001-9184-E6A210A4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852808"/>
        <c:axId val="372850840"/>
      </c:barChart>
      <c:catAx>
        <c:axId val="37285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0840"/>
        <c:crosses val="autoZero"/>
        <c:auto val="1"/>
        <c:lblAlgn val="ctr"/>
        <c:lblOffset val="100"/>
        <c:noMultiLvlLbl val="0"/>
      </c:catAx>
      <c:valAx>
        <c:axId val="37285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19050</xdr:rowOff>
    </xdr:from>
    <xdr:to>
      <xdr:col>15</xdr:col>
      <xdr:colOff>219075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921A3-DEA3-4CA3-8143-3AB59329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C874-2F8C-4843-83ED-BB373D2B8DA2}">
  <dimension ref="A1"/>
  <sheetViews>
    <sheetView tabSelected="1" workbookViewId="0">
      <selection activeCell="G8" sqref="G8"/>
    </sheetView>
  </sheetViews>
  <sheetFormatPr defaultRowHeight="15" x14ac:dyDescent="0.25"/>
  <sheetData/>
  <conditionalFormatting sqref="C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67DD-4CED-4155-B414-DA21E4A923C7}">
  <dimension ref="E2:AK13"/>
  <sheetViews>
    <sheetView topLeftCell="E4" workbookViewId="0">
      <selection activeCell="Z15" sqref="Z15"/>
    </sheetView>
  </sheetViews>
  <sheetFormatPr defaultColWidth="4.28515625" defaultRowHeight="22.5" customHeight="1" x14ac:dyDescent="0.25"/>
  <sheetData>
    <row r="2" spans="5:37" ht="22.5" customHeight="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37" ht="22.5" customHeight="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</row>
    <row r="4" spans="5:37" ht="22.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AA4">
        <v>1</v>
      </c>
      <c r="AC4">
        <v>1</v>
      </c>
      <c r="AE4">
        <v>1</v>
      </c>
      <c r="AG4">
        <v>1</v>
      </c>
      <c r="AI4">
        <v>1</v>
      </c>
      <c r="AK4">
        <v>1</v>
      </c>
    </row>
    <row r="5" spans="5:37" ht="22.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1</v>
      </c>
      <c r="AI5">
        <v>0</v>
      </c>
      <c r="AJ5">
        <v>1</v>
      </c>
    </row>
    <row r="6" spans="5:37" ht="22.5" customHeight="1" x14ac:dyDescent="0.25"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AA6">
        <v>1</v>
      </c>
      <c r="AC6">
        <v>1</v>
      </c>
      <c r="AE6">
        <v>1</v>
      </c>
      <c r="AG6">
        <v>1</v>
      </c>
      <c r="AI6">
        <v>1</v>
      </c>
      <c r="AK6">
        <v>1</v>
      </c>
    </row>
    <row r="7" spans="5:37" ht="22.5" customHeight="1" x14ac:dyDescent="0.25"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</row>
    <row r="8" spans="5:37" ht="22.5" customHeight="1" x14ac:dyDescent="0.25"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AA8">
        <v>1</v>
      </c>
      <c r="AC8">
        <v>1</v>
      </c>
      <c r="AE8">
        <v>1</v>
      </c>
      <c r="AG8">
        <v>1</v>
      </c>
      <c r="AI8">
        <v>1</v>
      </c>
      <c r="AK8">
        <v>1</v>
      </c>
    </row>
    <row r="9" spans="5:37" ht="22.5" customHeight="1" x14ac:dyDescent="0.25"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</row>
    <row r="10" spans="5:37" ht="22.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AA10">
        <v>1</v>
      </c>
      <c r="AC10">
        <v>1</v>
      </c>
      <c r="AE10">
        <v>1</v>
      </c>
      <c r="AG10">
        <v>1</v>
      </c>
      <c r="AI10">
        <v>1</v>
      </c>
      <c r="AK10">
        <v>1</v>
      </c>
    </row>
    <row r="11" spans="5:37" ht="22.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Z11">
        <v>1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</row>
    <row r="12" spans="5:37" ht="22.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37" ht="22.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</sheetData>
  <conditionalFormatting sqref="Z3:AK11">
    <cfRule type="cellIs" dxfId="4" priority="1" operator="equal">
      <formula>1</formula>
    </cfRule>
    <cfRule type="cellIs" dxfId="3" priority="2" operator="equal">
      <formula>1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0104-F497-46EA-A415-CD0B66B63B04}">
  <dimension ref="C3:P20"/>
  <sheetViews>
    <sheetView workbookViewId="0">
      <selection activeCell="C3" sqref="C3:G12"/>
    </sheetView>
  </sheetViews>
  <sheetFormatPr defaultRowHeight="15" x14ac:dyDescent="0.25"/>
  <cols>
    <col min="7" max="7" width="10.5703125" bestFit="1" customWidth="1"/>
  </cols>
  <sheetData>
    <row r="3" spans="3:16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J3" t="s">
        <v>0</v>
      </c>
      <c r="K3" t="s">
        <v>2</v>
      </c>
      <c r="O3">
        <v>0</v>
      </c>
      <c r="P3" t="s">
        <v>9</v>
      </c>
    </row>
    <row r="4" spans="3:16" x14ac:dyDescent="0.25">
      <c r="C4">
        <v>1</v>
      </c>
      <c r="D4">
        <v>11</v>
      </c>
      <c r="E4">
        <f>VLOOKUP(C4,J$4:K$8,2,FALSE)</f>
        <v>37</v>
      </c>
      <c r="F4">
        <f>SUM(D4,E4)</f>
        <v>48</v>
      </c>
      <c r="G4" t="str">
        <f>VLOOKUP(F4,O$3:P$7,2,TRUE)</f>
        <v>Pass</v>
      </c>
      <c r="J4">
        <v>1</v>
      </c>
      <c r="K4">
        <v>37</v>
      </c>
      <c r="O4">
        <v>40</v>
      </c>
      <c r="P4" t="s">
        <v>8</v>
      </c>
    </row>
    <row r="5" spans="3:16" x14ac:dyDescent="0.25">
      <c r="C5">
        <v>2</v>
      </c>
      <c r="D5">
        <v>30</v>
      </c>
      <c r="E5">
        <f>IFERROR(VLOOKUP(C5,J$4:K$8,2,FALSE),0)</f>
        <v>0</v>
      </c>
      <c r="F5">
        <f t="shared" ref="F5:F12" si="0">SUM(D5,E5)</f>
        <v>30</v>
      </c>
      <c r="G5" t="str">
        <f t="shared" ref="G5:G12" si="1">VLOOKUP(F5,O$3:P$7,2,TRUE)</f>
        <v>Fail</v>
      </c>
      <c r="J5">
        <v>3</v>
      </c>
      <c r="K5">
        <v>9</v>
      </c>
      <c r="O5">
        <v>50</v>
      </c>
      <c r="P5" t="s">
        <v>7</v>
      </c>
    </row>
    <row r="6" spans="3:16" x14ac:dyDescent="0.25">
      <c r="C6">
        <v>3</v>
      </c>
      <c r="D6">
        <v>45</v>
      </c>
      <c r="E6">
        <f t="shared" ref="E6:E12" si="2">IFERROR(VLOOKUP(C6,J$4:K$8,2,FALSE),0)</f>
        <v>9</v>
      </c>
      <c r="F6">
        <f t="shared" si="0"/>
        <v>54</v>
      </c>
      <c r="G6" t="str">
        <f>VLOOKUP(F6,O$3:P$7,2,TRUE)</f>
        <v>2nd class</v>
      </c>
      <c r="J6">
        <v>5</v>
      </c>
      <c r="K6">
        <v>42</v>
      </c>
      <c r="O6">
        <v>60</v>
      </c>
      <c r="P6" t="s">
        <v>6</v>
      </c>
    </row>
    <row r="7" spans="3:16" x14ac:dyDescent="0.25">
      <c r="C7">
        <v>4</v>
      </c>
      <c r="D7">
        <v>44</v>
      </c>
      <c r="E7">
        <f t="shared" si="2"/>
        <v>0</v>
      </c>
      <c r="F7">
        <f t="shared" si="0"/>
        <v>44</v>
      </c>
      <c r="G7" t="str">
        <f t="shared" si="1"/>
        <v>Pass</v>
      </c>
      <c r="J7">
        <v>7</v>
      </c>
      <c r="K7">
        <v>47</v>
      </c>
      <c r="O7">
        <v>75</v>
      </c>
      <c r="P7" t="s">
        <v>5</v>
      </c>
    </row>
    <row r="8" spans="3:16" x14ac:dyDescent="0.25">
      <c r="C8">
        <v>5</v>
      </c>
      <c r="D8">
        <v>43</v>
      </c>
      <c r="E8">
        <f t="shared" si="2"/>
        <v>42</v>
      </c>
      <c r="F8">
        <f t="shared" si="0"/>
        <v>85</v>
      </c>
      <c r="G8" t="str">
        <f t="shared" si="1"/>
        <v>Distinction</v>
      </c>
      <c r="J8">
        <v>9</v>
      </c>
      <c r="K8">
        <v>1</v>
      </c>
    </row>
    <row r="9" spans="3:16" x14ac:dyDescent="0.25">
      <c r="C9">
        <v>6</v>
      </c>
      <c r="D9">
        <v>33</v>
      </c>
      <c r="E9">
        <f t="shared" si="2"/>
        <v>0</v>
      </c>
      <c r="F9">
        <f t="shared" si="0"/>
        <v>33</v>
      </c>
      <c r="G9" t="str">
        <f t="shared" si="1"/>
        <v>Fail</v>
      </c>
    </row>
    <row r="10" spans="3:16" x14ac:dyDescent="0.25">
      <c r="C10">
        <v>7</v>
      </c>
      <c r="D10">
        <v>26</v>
      </c>
      <c r="E10">
        <f t="shared" si="2"/>
        <v>47</v>
      </c>
      <c r="F10">
        <f t="shared" si="0"/>
        <v>73</v>
      </c>
      <c r="G10" t="str">
        <f t="shared" si="1"/>
        <v>1st class</v>
      </c>
    </row>
    <row r="11" spans="3:16" x14ac:dyDescent="0.25">
      <c r="C11">
        <v>8</v>
      </c>
      <c r="D11">
        <v>48</v>
      </c>
      <c r="E11">
        <f t="shared" si="2"/>
        <v>0</v>
      </c>
      <c r="F11">
        <f t="shared" si="0"/>
        <v>48</v>
      </c>
      <c r="G11" t="str">
        <f t="shared" si="1"/>
        <v>Pass</v>
      </c>
      <c r="O11">
        <v>1</v>
      </c>
      <c r="P11" t="s">
        <v>87</v>
      </c>
    </row>
    <row r="12" spans="3:16" x14ac:dyDescent="0.25">
      <c r="C12">
        <v>9</v>
      </c>
      <c r="D12">
        <v>13</v>
      </c>
      <c r="E12">
        <f t="shared" si="2"/>
        <v>1</v>
      </c>
      <c r="F12">
        <f t="shared" si="0"/>
        <v>14</v>
      </c>
      <c r="G12" t="str">
        <f t="shared" si="1"/>
        <v>Fail</v>
      </c>
      <c r="O12">
        <v>2</v>
      </c>
      <c r="P12" t="s">
        <v>88</v>
      </c>
    </row>
    <row r="13" spans="3:16" x14ac:dyDescent="0.25">
      <c r="O13">
        <v>3</v>
      </c>
      <c r="P13" t="s">
        <v>89</v>
      </c>
    </row>
    <row r="14" spans="3:16" x14ac:dyDescent="0.25">
      <c r="O14">
        <v>4</v>
      </c>
      <c r="P14" t="s">
        <v>90</v>
      </c>
    </row>
    <row r="15" spans="3:16" x14ac:dyDescent="0.25">
      <c r="E15">
        <v>35</v>
      </c>
      <c r="F15" t="str">
        <f>VLOOKUP(E15,O$11:P$20,2,TRUE)</f>
        <v>Ten</v>
      </c>
      <c r="O15">
        <v>5</v>
      </c>
      <c r="P15" t="s">
        <v>91</v>
      </c>
    </row>
    <row r="16" spans="3:16" x14ac:dyDescent="0.25">
      <c r="O16">
        <v>6</v>
      </c>
      <c r="P16" t="s">
        <v>92</v>
      </c>
    </row>
    <row r="17" spans="15:16" x14ac:dyDescent="0.25">
      <c r="O17">
        <v>7</v>
      </c>
      <c r="P17" t="s">
        <v>93</v>
      </c>
    </row>
    <row r="18" spans="15:16" x14ac:dyDescent="0.25">
      <c r="O18">
        <v>8</v>
      </c>
      <c r="P18" t="s">
        <v>94</v>
      </c>
    </row>
    <row r="19" spans="15:16" x14ac:dyDescent="0.25">
      <c r="O19">
        <v>9</v>
      </c>
      <c r="P19" t="s">
        <v>95</v>
      </c>
    </row>
    <row r="20" spans="15:16" x14ac:dyDescent="0.25">
      <c r="O20">
        <v>10</v>
      </c>
      <c r="P20" t="s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CEAE-20E9-41A1-A08C-37B4D7DFF44D}">
  <dimension ref="B3:N35"/>
  <sheetViews>
    <sheetView topLeftCell="A9" workbookViewId="0">
      <selection activeCell="C17" sqref="C17"/>
    </sheetView>
  </sheetViews>
  <sheetFormatPr defaultRowHeight="15" x14ac:dyDescent="0.25"/>
  <cols>
    <col min="2" max="2" width="12" bestFit="1" customWidth="1"/>
    <col min="3" max="3" width="10.28515625" bestFit="1" customWidth="1"/>
    <col min="5" max="5" width="14.7109375" bestFit="1" customWidth="1"/>
    <col min="6" max="6" width="18.140625" bestFit="1" customWidth="1"/>
    <col min="7" max="7" width="33.140625" bestFit="1" customWidth="1"/>
    <col min="8" max="8" width="17.28515625" bestFit="1" customWidth="1"/>
    <col min="14" max="14" width="10.42578125" bestFit="1" customWidth="1"/>
  </cols>
  <sheetData>
    <row r="3" spans="2:14" x14ac:dyDescent="0.25">
      <c r="B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16</v>
      </c>
    </row>
    <row r="4" spans="2:14" x14ac:dyDescent="0.25">
      <c r="B4" s="4" t="s">
        <v>15</v>
      </c>
      <c r="D4">
        <v>1</v>
      </c>
      <c r="E4" t="s">
        <v>17</v>
      </c>
      <c r="F4" s="5">
        <f>DATE(H4,I4,J4)</f>
        <v>43357</v>
      </c>
      <c r="G4" s="6" t="s">
        <v>19</v>
      </c>
      <c r="H4">
        <v>2018</v>
      </c>
      <c r="I4">
        <v>9</v>
      </c>
      <c r="J4">
        <v>14</v>
      </c>
    </row>
    <row r="5" spans="2:14" x14ac:dyDescent="0.25">
      <c r="D5">
        <v>2</v>
      </c>
      <c r="E5" t="s">
        <v>18</v>
      </c>
      <c r="F5">
        <f>DAY(J4)</f>
        <v>14</v>
      </c>
      <c r="G5" s="7" t="s">
        <v>20</v>
      </c>
      <c r="H5">
        <v>14</v>
      </c>
    </row>
    <row r="6" spans="2:14" x14ac:dyDescent="0.25">
      <c r="D6">
        <v>3</v>
      </c>
      <c r="E6" t="s">
        <v>22</v>
      </c>
      <c r="F6">
        <f>_xlfn.DAYS(F4,N6)</f>
        <v>917</v>
      </c>
      <c r="G6" s="7" t="s">
        <v>21</v>
      </c>
      <c r="H6">
        <v>2018</v>
      </c>
      <c r="I6">
        <v>9</v>
      </c>
      <c r="J6">
        <v>14</v>
      </c>
      <c r="K6">
        <v>2016</v>
      </c>
      <c r="L6">
        <v>3</v>
      </c>
      <c r="M6">
        <v>11</v>
      </c>
      <c r="N6" s="5">
        <v>42440</v>
      </c>
    </row>
    <row r="7" spans="2:14" x14ac:dyDescent="0.25">
      <c r="D7">
        <v>4</v>
      </c>
      <c r="E7" t="s">
        <v>24</v>
      </c>
      <c r="F7">
        <f>DAYS360(N6,F4)</f>
        <v>903</v>
      </c>
      <c r="G7" s="7" t="s">
        <v>23</v>
      </c>
    </row>
    <row r="8" spans="2:14" x14ac:dyDescent="0.25">
      <c r="D8">
        <v>5</v>
      </c>
      <c r="E8" t="s">
        <v>25</v>
      </c>
      <c r="F8">
        <f>HOUR(H8)</f>
        <v>11</v>
      </c>
      <c r="G8" s="7" t="s">
        <v>26</v>
      </c>
      <c r="H8" s="8">
        <v>0.45833333333333331</v>
      </c>
    </row>
    <row r="9" spans="2:14" x14ac:dyDescent="0.25">
      <c r="D9">
        <v>6</v>
      </c>
      <c r="E9" t="s">
        <v>27</v>
      </c>
      <c r="F9" s="9">
        <f>YEARFRAC(F4,N6,3)</f>
        <v>2.5123287671232877</v>
      </c>
      <c r="G9" s="7" t="s">
        <v>28</v>
      </c>
      <c r="H9" s="9"/>
    </row>
    <row r="10" spans="2:14" x14ac:dyDescent="0.25">
      <c r="D10">
        <v>7</v>
      </c>
      <c r="E10" t="s">
        <v>29</v>
      </c>
      <c r="F10">
        <f>YEAR(F4)</f>
        <v>2018</v>
      </c>
      <c r="G10" s="7" t="s">
        <v>30</v>
      </c>
    </row>
    <row r="11" spans="2:14" x14ac:dyDescent="0.25">
      <c r="D11">
        <v>8</v>
      </c>
      <c r="E11" t="s">
        <v>32</v>
      </c>
      <c r="F11">
        <f>WORKDAY.INTL(F4,H5,1,3)</f>
        <v>43377</v>
      </c>
      <c r="G11" s="7" t="s">
        <v>31</v>
      </c>
    </row>
    <row r="12" spans="2:14" x14ac:dyDescent="0.25">
      <c r="D12">
        <v>9</v>
      </c>
      <c r="E12" t="s">
        <v>33</v>
      </c>
      <c r="F12" s="10">
        <v>43487.780885185188</v>
      </c>
      <c r="G12" s="7" t="s">
        <v>36</v>
      </c>
    </row>
    <row r="13" spans="2:14" x14ac:dyDescent="0.25">
      <c r="D13">
        <v>10</v>
      </c>
      <c r="E13" t="s">
        <v>34</v>
      </c>
      <c r="F13">
        <f>SECOND(F12)</f>
        <v>28</v>
      </c>
      <c r="G13" s="7" t="s">
        <v>35</v>
      </c>
    </row>
    <row r="15" spans="2:14" x14ac:dyDescent="0.25">
      <c r="B15" s="4" t="s">
        <v>37</v>
      </c>
      <c r="D15">
        <v>11</v>
      </c>
      <c r="E15" t="s">
        <v>38</v>
      </c>
      <c r="F15" t="str">
        <f>BAHTTEXT(F5)</f>
        <v>สิบสี่บาทถ้วน</v>
      </c>
      <c r="G15" s="11" t="s">
        <v>39</v>
      </c>
    </row>
    <row r="16" spans="2:14" x14ac:dyDescent="0.25">
      <c r="D16">
        <v>12</v>
      </c>
      <c r="E16" t="s">
        <v>40</v>
      </c>
      <c r="F16" t="str">
        <f>CHAR(F8)</f>
        <v>_x000B_</v>
      </c>
      <c r="G16" s="11" t="s">
        <v>41</v>
      </c>
    </row>
    <row r="17" spans="2:13" x14ac:dyDescent="0.25">
      <c r="D17">
        <v>13</v>
      </c>
      <c r="E17" t="s">
        <v>43</v>
      </c>
      <c r="F17" t="str">
        <f>CLEAN(H17)</f>
        <v>My Name is Jeevan</v>
      </c>
      <c r="G17" s="11" t="s">
        <v>44</v>
      </c>
      <c r="H17" t="s">
        <v>42</v>
      </c>
    </row>
    <row r="18" spans="2:13" x14ac:dyDescent="0.25">
      <c r="D18">
        <v>14</v>
      </c>
      <c r="E18" t="s">
        <v>51</v>
      </c>
      <c r="F18" t="str">
        <f>CONCATENATE(H18,I18,J18,K18,L18)</f>
        <v>Iam in 2ndyear</v>
      </c>
      <c r="G18" s="11" t="s">
        <v>50</v>
      </c>
      <c r="H18" t="s">
        <v>45</v>
      </c>
      <c r="I18" t="s">
        <v>46</v>
      </c>
      <c r="J18" t="s">
        <v>47</v>
      </c>
      <c r="K18" t="s">
        <v>48</v>
      </c>
      <c r="L18" t="s">
        <v>49</v>
      </c>
    </row>
    <row r="19" spans="2:13" x14ac:dyDescent="0.25">
      <c r="D19">
        <v>15</v>
      </c>
      <c r="E19" t="s">
        <v>52</v>
      </c>
      <c r="F19" t="str">
        <f>DOLLAR(F13,2)</f>
        <v>₹ 28.00</v>
      </c>
      <c r="G19" s="11" t="s">
        <v>53</v>
      </c>
    </row>
    <row r="20" spans="2:13" x14ac:dyDescent="0.25">
      <c r="D20">
        <v>16</v>
      </c>
      <c r="E20" t="s">
        <v>55</v>
      </c>
      <c r="F20" t="b">
        <f>EXACT(H20,I20)</f>
        <v>1</v>
      </c>
      <c r="G20" s="11" t="s">
        <v>56</v>
      </c>
      <c r="H20" t="s">
        <v>54</v>
      </c>
      <c r="I20" t="s">
        <v>54</v>
      </c>
    </row>
    <row r="21" spans="2:13" x14ac:dyDescent="0.25">
      <c r="D21">
        <v>17</v>
      </c>
      <c r="E21" t="s">
        <v>57</v>
      </c>
      <c r="F21" t="e">
        <f>FIND(H21,I21,F8)</f>
        <v>#VALUE!</v>
      </c>
      <c r="G21" s="11"/>
      <c r="H21" t="s">
        <v>54</v>
      </c>
      <c r="I21" t="s">
        <v>58</v>
      </c>
    </row>
    <row r="22" spans="2:13" x14ac:dyDescent="0.25">
      <c r="D22">
        <v>18</v>
      </c>
      <c r="E22" t="s">
        <v>61</v>
      </c>
      <c r="F22" t="str">
        <f>FIXED(H27,2,TRUE)</f>
        <v>3.36</v>
      </c>
      <c r="G22" s="11" t="s">
        <v>62</v>
      </c>
    </row>
    <row r="23" spans="2:13" x14ac:dyDescent="0.25">
      <c r="D23">
        <v>19</v>
      </c>
      <c r="E23" t="s">
        <v>63</v>
      </c>
      <c r="F23" t="str">
        <f>LEFT(H21,2)</f>
        <v>Je</v>
      </c>
      <c r="G23" s="11" t="s">
        <v>64</v>
      </c>
    </row>
    <row r="24" spans="2:13" x14ac:dyDescent="0.25">
      <c r="D24">
        <v>20</v>
      </c>
      <c r="E24" t="s">
        <v>66</v>
      </c>
      <c r="F24" t="str">
        <f>LOWER(H24)</f>
        <v>jeevan</v>
      </c>
      <c r="G24" s="11" t="s">
        <v>67</v>
      </c>
      <c r="H24" t="s">
        <v>65</v>
      </c>
    </row>
    <row r="25" spans="2:13" x14ac:dyDescent="0.25">
      <c r="D25">
        <v>21</v>
      </c>
      <c r="E25" t="s">
        <v>68</v>
      </c>
      <c r="F25" t="str">
        <f>MID(H24,2,3)</f>
        <v>EEV</v>
      </c>
      <c r="G25" s="11" t="s">
        <v>69</v>
      </c>
      <c r="K25" t="s">
        <v>97</v>
      </c>
      <c r="L25" t="s">
        <v>98</v>
      </c>
      <c r="M25" t="s">
        <v>99</v>
      </c>
    </row>
    <row r="26" spans="2:13" x14ac:dyDescent="0.25">
      <c r="G26" s="11"/>
    </row>
    <row r="27" spans="2:13" x14ac:dyDescent="0.25">
      <c r="B27" s="4" t="s">
        <v>70</v>
      </c>
      <c r="D27">
        <v>22</v>
      </c>
      <c r="E27" t="s">
        <v>59</v>
      </c>
      <c r="F27">
        <f>ROUND(H27,2)</f>
        <v>3.36</v>
      </c>
      <c r="G27" s="11" t="s">
        <v>60</v>
      </c>
      <c r="H27">
        <v>3.3576812</v>
      </c>
    </row>
    <row r="28" spans="2:13" x14ac:dyDescent="0.25">
      <c r="D28">
        <v>23</v>
      </c>
      <c r="E28" t="s">
        <v>71</v>
      </c>
      <c r="F28">
        <f>ABS(H28)</f>
        <v>3.14</v>
      </c>
      <c r="G28" s="11" t="s">
        <v>72</v>
      </c>
      <c r="H28">
        <v>-3.14</v>
      </c>
    </row>
    <row r="29" spans="2:13" x14ac:dyDescent="0.25">
      <c r="D29">
        <v>24</v>
      </c>
      <c r="E29" t="s">
        <v>73</v>
      </c>
      <c r="F29">
        <f>_xlfn.CEILING.MATH(H27,2,3)</f>
        <v>4</v>
      </c>
      <c r="G29" s="11" t="s">
        <v>74</v>
      </c>
    </row>
    <row r="30" spans="2:13" x14ac:dyDescent="0.25">
      <c r="D30">
        <v>25</v>
      </c>
      <c r="E30" t="s">
        <v>75</v>
      </c>
      <c r="F30">
        <f>SIN(H30)</f>
        <v>-0.98803162409286183</v>
      </c>
      <c r="G30" s="11" t="s">
        <v>82</v>
      </c>
      <c r="H30">
        <v>30</v>
      </c>
    </row>
    <row r="31" spans="2:13" x14ac:dyDescent="0.25">
      <c r="D31">
        <v>26</v>
      </c>
      <c r="E31" t="s">
        <v>76</v>
      </c>
      <c r="F31">
        <f>COS(H31)</f>
        <v>-0.95241298041515632</v>
      </c>
      <c r="G31" s="11" t="s">
        <v>81</v>
      </c>
      <c r="H31">
        <v>60</v>
      </c>
    </row>
    <row r="32" spans="2:13" x14ac:dyDescent="0.25">
      <c r="D32">
        <v>27</v>
      </c>
      <c r="E32" t="s">
        <v>77</v>
      </c>
      <c r="F32">
        <f>TAN(H32)</f>
        <v>1.6197751905438615</v>
      </c>
      <c r="G32" s="11" t="s">
        <v>80</v>
      </c>
      <c r="H32">
        <v>45</v>
      </c>
    </row>
    <row r="33" spans="4:7" x14ac:dyDescent="0.25">
      <c r="D33">
        <v>28</v>
      </c>
      <c r="E33" t="s">
        <v>78</v>
      </c>
      <c r="F33">
        <f>DEGREES(H30)</f>
        <v>1718.8733853924696</v>
      </c>
      <c r="G33" s="11" t="s">
        <v>79</v>
      </c>
    </row>
    <row r="34" spans="4:7" x14ac:dyDescent="0.25">
      <c r="D34">
        <v>29</v>
      </c>
      <c r="E34" t="s">
        <v>83</v>
      </c>
      <c r="F34">
        <f>EVEN(F33)</f>
        <v>1720</v>
      </c>
      <c r="G34" s="11" t="s">
        <v>84</v>
      </c>
    </row>
    <row r="35" spans="4:7" x14ac:dyDescent="0.25">
      <c r="D35">
        <v>30</v>
      </c>
      <c r="E35" t="s">
        <v>85</v>
      </c>
      <c r="F35">
        <f>ODD(F33)</f>
        <v>1719</v>
      </c>
      <c r="G35" s="11" t="s">
        <v>86</v>
      </c>
    </row>
  </sheetData>
  <conditionalFormatting sqref="K2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color</vt:lpstr>
      <vt:lpstr>Vlookup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2018-12-04T04:09:24Z</dcterms:created>
  <dcterms:modified xsi:type="dcterms:W3CDTF">2019-03-23T07:04:34Z</dcterms:modified>
</cp:coreProperties>
</file>