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 defaultThemeVersion="124226"/>
  <xr:revisionPtr revIDLastSave="0" documentId="13_ncr:1_{7056AC1D-9DCD-480D-BBAE-744C3258D56E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Sheet1!$A$9:$E$159</definedName>
    <definedName name="Age" localSheetId="0">Sheet1!#REF!</definedName>
    <definedName name="Age_1" localSheetId="0">Sheet1!#REF!</definedName>
    <definedName name="Age_2" localSheetId="0">Sheet1!#REF!</definedName>
    <definedName name="_xlnm.Criteria" localSheetId="0">Sheet1!$BD$9:$BH$10</definedName>
    <definedName name="Data" localSheetId="0">Sheet1!#REF!</definedName>
    <definedName name="_xlnm.Extract" localSheetId="0">Sheet1!$BK$9:$BO$9</definedName>
    <definedName name="Pain_score_at_first_intervention" localSheetId="0">Sheet1!#REF!</definedName>
    <definedName name="Pain_score_at_first_intervention_1" localSheetId="0">Sheet1!#REF!</definedName>
    <definedName name="Pain_score_at_first_intervention_2" localSheetId="0">Sheet1!#REF!</definedName>
    <definedName name="Sex" localSheetId="0">Sheet1!#REF!</definedName>
    <definedName name="Sex_1" localSheetId="0">Sheet1!#REF!</definedName>
    <definedName name="Sex_2" localSheetId="0">Sheet1!#REF!</definedName>
    <definedName name="Strata_No" localSheetId="0">Sheet1!#REF!</definedName>
    <definedName name="Time_from_End_of_surgery__mins_" localSheetId="0">Sheet1!#REF!</definedName>
    <definedName name="Time_from_End_of_surgery__mins__1" localSheetId="0">Sheet1!#REF!</definedName>
    <definedName name="Time_from_End_of_surgery__mins__2" localSheetId="0">Sheet1!#REF!</definedName>
  </definedNames>
  <calcPr calcId="181029"/>
</workbook>
</file>

<file path=xl/calcChain.xml><?xml version="1.0" encoding="utf-8"?>
<calcChain xmlns="http://schemas.openxmlformats.org/spreadsheetml/2006/main">
  <c r="BG21" i="1" l="1"/>
  <c r="BE23" i="1"/>
  <c r="BE22" i="1"/>
  <c r="BD21" i="1"/>
  <c r="AS36" i="1"/>
  <c r="AQ38" i="1"/>
  <c r="AQ37" i="1"/>
  <c r="AP36" i="1"/>
  <c r="AB31" i="1"/>
  <c r="AD31" i="1"/>
  <c r="AE31" i="1"/>
  <c r="AC32" i="1"/>
  <c r="AC33" i="1"/>
  <c r="F4" i="1"/>
  <c r="E6" i="1"/>
  <c r="F6" i="1" s="1"/>
  <c r="E5" i="1"/>
  <c r="F5" i="1" s="1"/>
  <c r="E4" i="1"/>
  <c r="E7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H18" i="1"/>
  <c r="H16" i="1"/>
  <c r="F7" i="1" l="1"/>
</calcChain>
</file>

<file path=xl/sharedStrings.xml><?xml version="1.0" encoding="utf-8"?>
<sst xmlns="http://schemas.openxmlformats.org/spreadsheetml/2006/main" count="581" uniqueCount="23">
  <si>
    <t>Age</t>
  </si>
  <si>
    <t>Sex</t>
  </si>
  <si>
    <t>Pain score at first intervention</t>
  </si>
  <si>
    <t>Time from End of surgery (mins)</t>
  </si>
  <si>
    <t>M</t>
  </si>
  <si>
    <t>F</t>
  </si>
  <si>
    <t xml:space="preserve">Population size </t>
  </si>
  <si>
    <t>Sample size</t>
  </si>
  <si>
    <t>Stratum 1</t>
  </si>
  <si>
    <t>Stratum 2</t>
  </si>
  <si>
    <t>MIN</t>
  </si>
  <si>
    <t>MAX</t>
  </si>
  <si>
    <t>Stratum 3</t>
  </si>
  <si>
    <t>to</t>
  </si>
  <si>
    <t>Stratum No</t>
  </si>
  <si>
    <t>Stratum size</t>
  </si>
  <si>
    <t>Sample Size</t>
  </si>
  <si>
    <t>Rand No.</t>
  </si>
  <si>
    <t>Rand. No.</t>
  </si>
  <si>
    <t>Rand. No</t>
  </si>
  <si>
    <t>Sample Mean</t>
  </si>
  <si>
    <t>No. of females</t>
  </si>
  <si>
    <t>No. of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</si>
</sst>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/>
    <xf numFmtId="0" fontId="2" fillId="0" borderId="0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59"/>
  <sheetViews>
    <sheetView tabSelected="1" zoomScaleNormal="100" workbookViewId="0">
      <selection activeCell="G3" sqref="G3"/>
    </sheetView>
  </sheetViews>
  <sheetFormatPr defaultRowHeight="15" x14ac:dyDescent="0.25"/>
  <cols>
    <col min="1" max="1" width="15.140625" bestFit="1" customWidth="1"/>
    <col min="2" max="2" width="4" bestFit="1" customWidth="1"/>
    <col min="3" max="3" width="12.7109375" bestFit="1" customWidth="1"/>
    <col min="4" max="4" width="7.7109375" bestFit="1" customWidth="1"/>
    <col min="5" max="5" width="11.85546875" bestFit="1" customWidth="1"/>
    <col min="6" max="6" width="11.5703125" bestFit="1" customWidth="1"/>
    <col min="7" max="7" width="13.140625" bestFit="1" customWidth="1"/>
    <col min="27" max="27" width="14.140625" bestFit="1" customWidth="1"/>
    <col min="41" max="41" width="14.140625" bestFit="1" customWidth="1"/>
    <col min="55" max="55" width="14.140625" bestFit="1" customWidth="1"/>
  </cols>
  <sheetData>
    <row r="1" spans="1:67" x14ac:dyDescent="0.25">
      <c r="A1" s="5" t="s">
        <v>6</v>
      </c>
      <c r="B1">
        <v>150</v>
      </c>
    </row>
    <row r="2" spans="1:67" x14ac:dyDescent="0.25">
      <c r="A2" s="5" t="s">
        <v>7</v>
      </c>
      <c r="B2">
        <v>50</v>
      </c>
      <c r="H2" s="5"/>
    </row>
    <row r="3" spans="1:67" x14ac:dyDescent="0.25">
      <c r="E3" s="5" t="s">
        <v>15</v>
      </c>
      <c r="F3" s="5" t="s">
        <v>16</v>
      </c>
      <c r="G3" s="5"/>
    </row>
    <row r="4" spans="1:67" x14ac:dyDescent="0.25">
      <c r="A4" s="5" t="s">
        <v>8</v>
      </c>
      <c r="B4">
        <v>16</v>
      </c>
      <c r="C4" t="s">
        <v>13</v>
      </c>
      <c r="D4">
        <v>25</v>
      </c>
      <c r="E4">
        <f>COUNT(AI10:AI61)</f>
        <v>52</v>
      </c>
      <c r="F4">
        <f>ROUNDUP((E4/$B$1)*$B$2,0)</f>
        <v>18</v>
      </c>
    </row>
    <row r="5" spans="1:67" x14ac:dyDescent="0.25">
      <c r="A5" s="5" t="s">
        <v>9</v>
      </c>
      <c r="B5">
        <v>26</v>
      </c>
      <c r="C5" t="s">
        <v>13</v>
      </c>
      <c r="D5">
        <v>40</v>
      </c>
      <c r="E5">
        <f>COUNT(AW10:AW80)</f>
        <v>71</v>
      </c>
      <c r="F5">
        <f t="shared" ref="F5:F6" si="0">ROUNDUP((E5/$B$1)*$B$2,0)</f>
        <v>24</v>
      </c>
    </row>
    <row r="6" spans="1:67" x14ac:dyDescent="0.25">
      <c r="A6" s="5" t="s">
        <v>12</v>
      </c>
      <c r="B6">
        <v>41</v>
      </c>
      <c r="C6" t="s">
        <v>13</v>
      </c>
      <c r="D6">
        <v>60</v>
      </c>
      <c r="E6">
        <f>COUNT(BK10:BK36)</f>
        <v>27</v>
      </c>
      <c r="F6">
        <f t="shared" si="0"/>
        <v>9</v>
      </c>
    </row>
    <row r="7" spans="1:67" x14ac:dyDescent="0.25">
      <c r="A7" s="5"/>
      <c r="E7" s="12">
        <f>SUM(E4:E6)</f>
        <v>150</v>
      </c>
      <c r="F7" s="12">
        <f>SUM(F4:F6)</f>
        <v>51</v>
      </c>
    </row>
    <row r="9" spans="1:67" ht="45" x14ac:dyDescent="0.25">
      <c r="A9" s="10" t="s">
        <v>0</v>
      </c>
      <c r="B9" s="10" t="s">
        <v>1</v>
      </c>
      <c r="C9" s="11" t="s">
        <v>2</v>
      </c>
      <c r="D9" s="11" t="s">
        <v>3</v>
      </c>
      <c r="E9" s="11" t="s">
        <v>14</v>
      </c>
      <c r="G9" s="10" t="s">
        <v>0</v>
      </c>
      <c r="H9" s="10" t="s">
        <v>1</v>
      </c>
      <c r="I9" s="11" t="s">
        <v>2</v>
      </c>
      <c r="J9" s="11" t="s">
        <v>3</v>
      </c>
      <c r="L9" s="10" t="s">
        <v>0</v>
      </c>
      <c r="M9" s="10" t="s">
        <v>1</v>
      </c>
      <c r="N9" s="11" t="s">
        <v>2</v>
      </c>
      <c r="O9" s="11" t="s">
        <v>3</v>
      </c>
      <c r="Q9" s="10" t="s">
        <v>0</v>
      </c>
      <c r="R9" s="10" t="s">
        <v>1</v>
      </c>
      <c r="S9" s="11" t="s">
        <v>2</v>
      </c>
      <c r="T9" s="11" t="s">
        <v>3</v>
      </c>
      <c r="V9" s="10" t="s">
        <v>0</v>
      </c>
      <c r="W9" s="10" t="s">
        <v>1</v>
      </c>
      <c r="X9" s="11" t="s">
        <v>2</v>
      </c>
      <c r="Y9" s="11" t="s">
        <v>3</v>
      </c>
      <c r="AA9" s="14" t="s">
        <v>19</v>
      </c>
      <c r="AB9" s="10" t="s">
        <v>0</v>
      </c>
      <c r="AC9" s="10" t="s">
        <v>1</v>
      </c>
      <c r="AD9" s="11" t="s">
        <v>2</v>
      </c>
      <c r="AE9" s="11" t="s">
        <v>3</v>
      </c>
      <c r="AF9" s="11" t="s">
        <v>14</v>
      </c>
      <c r="AG9" s="13"/>
      <c r="AH9" s="14" t="s">
        <v>17</v>
      </c>
      <c r="AI9" s="10" t="s">
        <v>0</v>
      </c>
      <c r="AJ9" s="10" t="s">
        <v>1</v>
      </c>
      <c r="AK9" s="11" t="s">
        <v>2</v>
      </c>
      <c r="AL9" s="11" t="s">
        <v>3</v>
      </c>
      <c r="AM9" s="11" t="s">
        <v>14</v>
      </c>
      <c r="AO9" s="14" t="s">
        <v>19</v>
      </c>
      <c r="AP9" s="10" t="s">
        <v>0</v>
      </c>
      <c r="AQ9" s="10" t="s">
        <v>1</v>
      </c>
      <c r="AR9" s="11" t="s">
        <v>2</v>
      </c>
      <c r="AS9" s="11" t="s">
        <v>3</v>
      </c>
      <c r="AT9" s="11" t="s">
        <v>14</v>
      </c>
      <c r="AU9" s="13"/>
      <c r="AV9" s="14" t="s">
        <v>18</v>
      </c>
      <c r="AW9" s="10" t="s">
        <v>0</v>
      </c>
      <c r="AX9" s="10" t="s">
        <v>1</v>
      </c>
      <c r="AY9" s="11" t="s">
        <v>2</v>
      </c>
      <c r="AZ9" s="11" t="s">
        <v>3</v>
      </c>
      <c r="BA9" s="11" t="s">
        <v>14</v>
      </c>
      <c r="BC9" s="14" t="s">
        <v>19</v>
      </c>
      <c r="BD9" s="10" t="s">
        <v>0</v>
      </c>
      <c r="BE9" s="10" t="s">
        <v>1</v>
      </c>
      <c r="BF9" s="11" t="s">
        <v>2</v>
      </c>
      <c r="BG9" s="11" t="s">
        <v>3</v>
      </c>
      <c r="BH9" s="11" t="s">
        <v>14</v>
      </c>
      <c r="BJ9" s="14" t="s">
        <v>19</v>
      </c>
      <c r="BK9" s="10" t="s">
        <v>0</v>
      </c>
      <c r="BL9" s="10" t="s">
        <v>1</v>
      </c>
      <c r="BM9" s="11" t="s">
        <v>2</v>
      </c>
      <c r="BN9" s="11" t="s">
        <v>3</v>
      </c>
      <c r="BO9" s="11" t="s">
        <v>14</v>
      </c>
    </row>
    <row r="10" spans="1:67" x14ac:dyDescent="0.25">
      <c r="A10" s="1">
        <v>21</v>
      </c>
      <c r="B10" s="1" t="s">
        <v>4</v>
      </c>
      <c r="C10" s="2">
        <v>6</v>
      </c>
      <c r="D10" s="2">
        <v>30</v>
      </c>
      <c r="E10" s="2">
        <f>IF(A10&lt;$B$5,1,IF(A10&lt;$B$6,2,3))</f>
        <v>1</v>
      </c>
      <c r="H10" t="s">
        <v>4</v>
      </c>
      <c r="L10" s="1">
        <v>21</v>
      </c>
      <c r="M10" s="1" t="s">
        <v>4</v>
      </c>
      <c r="N10" s="2">
        <v>6</v>
      </c>
      <c r="O10" s="2">
        <v>30</v>
      </c>
      <c r="R10" t="s">
        <v>5</v>
      </c>
      <c r="V10" s="1">
        <v>47</v>
      </c>
      <c r="W10" s="1" t="s">
        <v>5</v>
      </c>
      <c r="X10" s="2">
        <v>3</v>
      </c>
      <c r="Y10" s="2">
        <v>120</v>
      </c>
      <c r="AF10">
        <v>1</v>
      </c>
      <c r="AH10" s="15">
        <v>1.670551945607901E-2</v>
      </c>
      <c r="AI10" s="1">
        <v>21</v>
      </c>
      <c r="AJ10" s="1" t="s">
        <v>4</v>
      </c>
      <c r="AK10" s="2">
        <v>6</v>
      </c>
      <c r="AL10" s="2">
        <v>30</v>
      </c>
      <c r="AM10" s="2">
        <v>1</v>
      </c>
      <c r="AW10" s="1">
        <v>26</v>
      </c>
      <c r="AX10" s="1" t="s">
        <v>4</v>
      </c>
      <c r="AY10" s="2">
        <v>3</v>
      </c>
      <c r="AZ10" s="2">
        <v>360</v>
      </c>
      <c r="BA10">
        <v>2</v>
      </c>
      <c r="BH10">
        <v>3</v>
      </c>
      <c r="BJ10" s="15">
        <v>0.63536716184472763</v>
      </c>
      <c r="BK10" s="1">
        <v>47</v>
      </c>
      <c r="BL10" s="1" t="s">
        <v>5</v>
      </c>
      <c r="BM10" s="2">
        <v>3</v>
      </c>
      <c r="BN10" s="2">
        <v>120</v>
      </c>
      <c r="BO10" s="2">
        <v>3</v>
      </c>
    </row>
    <row r="11" spans="1:67" x14ac:dyDescent="0.25">
      <c r="A11" s="1">
        <v>26</v>
      </c>
      <c r="B11" s="1" t="s">
        <v>4</v>
      </c>
      <c r="C11" s="2">
        <v>3</v>
      </c>
      <c r="D11" s="2">
        <v>360</v>
      </c>
      <c r="E11" s="2">
        <f t="shared" ref="E11:E74" si="1">IF(A11&lt;$B$5,1,IF(A11&lt;$B$6,2,3))</f>
        <v>2</v>
      </c>
      <c r="L11" s="1">
        <v>26</v>
      </c>
      <c r="M11" s="1" t="s">
        <v>4</v>
      </c>
      <c r="N11" s="2">
        <v>3</v>
      </c>
      <c r="O11" s="2">
        <v>360</v>
      </c>
      <c r="V11" s="1">
        <v>55</v>
      </c>
      <c r="W11" s="1" t="s">
        <v>5</v>
      </c>
      <c r="X11" s="2">
        <v>6</v>
      </c>
      <c r="Y11" s="2">
        <v>210</v>
      </c>
      <c r="AH11" s="15">
        <v>2.5647622790660574E-2</v>
      </c>
      <c r="AI11" s="1">
        <v>25</v>
      </c>
      <c r="AJ11" s="1" t="s">
        <v>4</v>
      </c>
      <c r="AK11" s="2">
        <v>3</v>
      </c>
      <c r="AL11" s="2">
        <v>60</v>
      </c>
      <c r="AM11" s="2">
        <v>1</v>
      </c>
      <c r="AO11" s="15">
        <v>5.5763132198028975E-3</v>
      </c>
      <c r="AP11" s="1">
        <v>26</v>
      </c>
      <c r="AQ11" s="1" t="s">
        <v>4</v>
      </c>
      <c r="AR11" s="2">
        <v>3</v>
      </c>
      <c r="AS11" s="2">
        <v>360</v>
      </c>
      <c r="AT11" s="16">
        <v>2</v>
      </c>
      <c r="AU11" s="6"/>
      <c r="AV11" s="17">
        <v>7.0893422004062456E-3</v>
      </c>
      <c r="AW11" s="1">
        <v>37</v>
      </c>
      <c r="AX11" s="1" t="s">
        <v>5</v>
      </c>
      <c r="AY11" s="2">
        <v>4</v>
      </c>
      <c r="AZ11" s="2">
        <v>360</v>
      </c>
      <c r="BA11" s="2">
        <v>2</v>
      </c>
      <c r="BC11" s="15">
        <v>0.63536716184472763</v>
      </c>
      <c r="BD11" s="1">
        <v>47</v>
      </c>
      <c r="BE11" s="1" t="s">
        <v>5</v>
      </c>
      <c r="BF11" s="2">
        <v>3</v>
      </c>
      <c r="BG11" s="2">
        <v>120</v>
      </c>
      <c r="BH11" s="16">
        <v>3</v>
      </c>
      <c r="BI11" s="6"/>
      <c r="BJ11" s="17">
        <v>0.55392108233688708</v>
      </c>
      <c r="BK11" s="1">
        <v>55</v>
      </c>
      <c r="BL11" s="1" t="s">
        <v>5</v>
      </c>
      <c r="BM11" s="2">
        <v>6</v>
      </c>
      <c r="BN11" s="2">
        <v>210</v>
      </c>
      <c r="BO11" s="2">
        <v>3</v>
      </c>
    </row>
    <row r="12" spans="1:67" x14ac:dyDescent="0.25">
      <c r="A12" s="1">
        <v>47</v>
      </c>
      <c r="B12" s="1" t="s">
        <v>5</v>
      </c>
      <c r="C12" s="2">
        <v>3</v>
      </c>
      <c r="D12" s="2">
        <v>120</v>
      </c>
      <c r="E12" s="2">
        <f t="shared" si="1"/>
        <v>3</v>
      </c>
      <c r="F12" s="4"/>
      <c r="G12" s="4"/>
      <c r="L12" s="1">
        <v>25</v>
      </c>
      <c r="M12" s="1" t="s">
        <v>4</v>
      </c>
      <c r="N12" s="2">
        <v>3</v>
      </c>
      <c r="O12" s="2">
        <v>60</v>
      </c>
      <c r="V12" s="1">
        <v>37</v>
      </c>
      <c r="W12" s="1" t="s">
        <v>5</v>
      </c>
      <c r="X12" s="2">
        <v>4</v>
      </c>
      <c r="Y12" s="2">
        <v>360</v>
      </c>
      <c r="AA12" s="15">
        <v>1.670551945607901E-2</v>
      </c>
      <c r="AB12" s="1">
        <v>21</v>
      </c>
      <c r="AC12" s="1" t="s">
        <v>4</v>
      </c>
      <c r="AD12" s="2">
        <v>6</v>
      </c>
      <c r="AE12" s="2">
        <v>30</v>
      </c>
      <c r="AF12" s="16">
        <v>1</v>
      </c>
      <c r="AG12" s="6"/>
      <c r="AH12" s="17">
        <v>3.8568474484299675E-2</v>
      </c>
      <c r="AI12" s="1">
        <v>25</v>
      </c>
      <c r="AJ12" s="1" t="s">
        <v>4</v>
      </c>
      <c r="AK12" s="2">
        <v>4</v>
      </c>
      <c r="AL12" s="2">
        <v>15</v>
      </c>
      <c r="AM12" s="2">
        <v>1</v>
      </c>
      <c r="AO12" s="15">
        <v>7.0893422004062456E-3</v>
      </c>
      <c r="AP12" s="1">
        <v>37</v>
      </c>
      <c r="AQ12" s="1" t="s">
        <v>5</v>
      </c>
      <c r="AR12" s="2">
        <v>4</v>
      </c>
      <c r="AS12" s="2">
        <v>360</v>
      </c>
      <c r="AT12" s="16">
        <v>2</v>
      </c>
      <c r="AU12" s="6"/>
      <c r="AV12" s="17">
        <v>1.2075215804028816E-2</v>
      </c>
      <c r="AW12" s="1">
        <v>40</v>
      </c>
      <c r="AX12" s="1" t="s">
        <v>5</v>
      </c>
      <c r="AY12" s="2">
        <v>3</v>
      </c>
      <c r="AZ12" s="2">
        <v>480</v>
      </c>
      <c r="BA12" s="2">
        <v>2</v>
      </c>
      <c r="BC12" s="15">
        <v>0.55392108233688708</v>
      </c>
      <c r="BD12" s="1">
        <v>55</v>
      </c>
      <c r="BE12" s="1" t="s">
        <v>5</v>
      </c>
      <c r="BF12" s="2">
        <v>6</v>
      </c>
      <c r="BG12" s="2">
        <v>210</v>
      </c>
      <c r="BH12" s="16">
        <v>3</v>
      </c>
      <c r="BI12" s="6"/>
      <c r="BJ12" s="17">
        <v>0.72440112974656812</v>
      </c>
      <c r="BK12" s="1">
        <v>45</v>
      </c>
      <c r="BL12" s="1" t="s">
        <v>4</v>
      </c>
      <c r="BM12" s="2">
        <v>5</v>
      </c>
      <c r="BN12" s="2">
        <v>390</v>
      </c>
      <c r="BO12" s="2">
        <v>3</v>
      </c>
    </row>
    <row r="13" spans="1:67" x14ac:dyDescent="0.25">
      <c r="A13" s="1">
        <v>55</v>
      </c>
      <c r="B13" s="1" t="s">
        <v>5</v>
      </c>
      <c r="C13" s="2">
        <v>6</v>
      </c>
      <c r="D13" s="2">
        <v>210</v>
      </c>
      <c r="E13" s="2">
        <f t="shared" si="1"/>
        <v>3</v>
      </c>
      <c r="L13" s="1">
        <v>45</v>
      </c>
      <c r="M13" s="1" t="s">
        <v>4</v>
      </c>
      <c r="N13" s="2">
        <v>5</v>
      </c>
      <c r="O13" s="2">
        <v>390</v>
      </c>
      <c r="V13" s="1">
        <v>40</v>
      </c>
      <c r="W13" s="1" t="s">
        <v>5</v>
      </c>
      <c r="X13" s="2">
        <v>3</v>
      </c>
      <c r="Y13" s="2">
        <v>480</v>
      </c>
      <c r="AA13" s="15">
        <v>2.5647622790660574E-2</v>
      </c>
      <c r="AB13" s="1">
        <v>25</v>
      </c>
      <c r="AC13" s="1" t="s">
        <v>4</v>
      </c>
      <c r="AD13" s="2">
        <v>3</v>
      </c>
      <c r="AE13" s="2">
        <v>60</v>
      </c>
      <c r="AF13" s="16">
        <v>1</v>
      </c>
      <c r="AG13" s="6"/>
      <c r="AH13" s="17">
        <v>4.8279236808981385E-2</v>
      </c>
      <c r="AI13" s="1">
        <v>23</v>
      </c>
      <c r="AJ13" s="1" t="s">
        <v>4</v>
      </c>
      <c r="AK13" s="2">
        <v>5</v>
      </c>
      <c r="AL13" s="2">
        <v>210</v>
      </c>
      <c r="AM13" s="2">
        <v>1</v>
      </c>
      <c r="AO13" s="15">
        <v>1.2075215804028816E-2</v>
      </c>
      <c r="AP13" s="1">
        <v>40</v>
      </c>
      <c r="AQ13" s="1" t="s">
        <v>5</v>
      </c>
      <c r="AR13" s="2">
        <v>3</v>
      </c>
      <c r="AS13" s="2">
        <v>480</v>
      </c>
      <c r="AT13" s="16">
        <v>2</v>
      </c>
      <c r="AU13" s="6"/>
      <c r="AV13" s="17">
        <v>5.1864241159265689E-2</v>
      </c>
      <c r="AW13" s="1">
        <v>40</v>
      </c>
      <c r="AX13" s="1" t="s">
        <v>4</v>
      </c>
      <c r="AY13" s="2">
        <v>4</v>
      </c>
      <c r="AZ13" s="2">
        <v>240</v>
      </c>
      <c r="BA13" s="2">
        <v>2</v>
      </c>
      <c r="BC13" s="15">
        <v>0.72440112974656812</v>
      </c>
      <c r="BD13" s="1">
        <v>45</v>
      </c>
      <c r="BE13" s="1" t="s">
        <v>4</v>
      </c>
      <c r="BF13" s="2">
        <v>5</v>
      </c>
      <c r="BG13" s="2">
        <v>390</v>
      </c>
      <c r="BH13" s="16">
        <v>3</v>
      </c>
      <c r="BI13" s="6"/>
      <c r="BJ13" s="17">
        <v>0.35388876913077905</v>
      </c>
      <c r="BK13" s="1">
        <v>47</v>
      </c>
      <c r="BL13" s="1" t="s">
        <v>4</v>
      </c>
      <c r="BM13" s="2">
        <v>3</v>
      </c>
      <c r="BN13" s="2">
        <v>600</v>
      </c>
      <c r="BO13" s="2">
        <v>3</v>
      </c>
    </row>
    <row r="14" spans="1:67" x14ac:dyDescent="0.25">
      <c r="A14" s="1">
        <v>25</v>
      </c>
      <c r="B14" s="1" t="s">
        <v>4</v>
      </c>
      <c r="C14" s="2">
        <v>3</v>
      </c>
      <c r="D14" s="2">
        <v>60</v>
      </c>
      <c r="E14" s="2">
        <f t="shared" si="1"/>
        <v>1</v>
      </c>
      <c r="L14" s="1">
        <v>25</v>
      </c>
      <c r="M14" s="1" t="s">
        <v>4</v>
      </c>
      <c r="N14" s="2">
        <v>4</v>
      </c>
      <c r="O14" s="2">
        <v>15</v>
      </c>
      <c r="V14" s="1">
        <v>33</v>
      </c>
      <c r="W14" s="1" t="s">
        <v>5</v>
      </c>
      <c r="X14" s="1">
        <v>4</v>
      </c>
      <c r="Y14" s="1">
        <v>660</v>
      </c>
      <c r="AA14" s="15">
        <v>3.8568474484299675E-2</v>
      </c>
      <c r="AB14" s="1">
        <v>25</v>
      </c>
      <c r="AC14" s="1" t="s">
        <v>4</v>
      </c>
      <c r="AD14" s="2">
        <v>4</v>
      </c>
      <c r="AE14" s="2">
        <v>15</v>
      </c>
      <c r="AF14" s="16">
        <v>1</v>
      </c>
      <c r="AG14" s="6"/>
      <c r="AH14" s="17">
        <v>6.8337434761650662E-2</v>
      </c>
      <c r="AI14" s="1">
        <v>23</v>
      </c>
      <c r="AJ14" s="1" t="s">
        <v>4</v>
      </c>
      <c r="AK14" s="2">
        <v>5</v>
      </c>
      <c r="AL14" s="2">
        <v>360</v>
      </c>
      <c r="AM14" s="2">
        <v>1</v>
      </c>
      <c r="AO14" s="15">
        <v>5.1864241159265689E-2</v>
      </c>
      <c r="AP14" s="1">
        <v>40</v>
      </c>
      <c r="AQ14" s="1" t="s">
        <v>4</v>
      </c>
      <c r="AR14" s="2">
        <v>4</v>
      </c>
      <c r="AS14" s="2">
        <v>240</v>
      </c>
      <c r="AT14" s="16">
        <v>2</v>
      </c>
      <c r="AU14" s="6"/>
      <c r="AV14" s="17">
        <v>5.3969841842133826E-2</v>
      </c>
      <c r="AW14" s="1">
        <v>29</v>
      </c>
      <c r="AX14" s="1" t="s">
        <v>4</v>
      </c>
      <c r="AY14" s="2">
        <v>3</v>
      </c>
      <c r="AZ14" s="2">
        <v>135</v>
      </c>
      <c r="BA14" s="2">
        <v>2</v>
      </c>
      <c r="BC14" s="15">
        <v>0.35388876913077905</v>
      </c>
      <c r="BD14" s="1">
        <v>47</v>
      </c>
      <c r="BE14" s="1" t="s">
        <v>4</v>
      </c>
      <c r="BF14" s="2">
        <v>3</v>
      </c>
      <c r="BG14" s="2">
        <v>600</v>
      </c>
      <c r="BH14" s="16">
        <v>3</v>
      </c>
      <c r="BI14" s="6"/>
      <c r="BJ14" s="17">
        <v>0.97641753986777791</v>
      </c>
      <c r="BK14" s="1">
        <v>45</v>
      </c>
      <c r="BL14" s="1" t="s">
        <v>4</v>
      </c>
      <c r="BM14" s="2">
        <v>3</v>
      </c>
      <c r="BN14" s="2">
        <v>240</v>
      </c>
      <c r="BO14" s="2">
        <v>3</v>
      </c>
    </row>
    <row r="15" spans="1:67" x14ac:dyDescent="0.25">
      <c r="A15" s="1">
        <v>45</v>
      </c>
      <c r="B15" s="1" t="s">
        <v>4</v>
      </c>
      <c r="C15" s="2">
        <v>5</v>
      </c>
      <c r="D15" s="2">
        <v>390</v>
      </c>
      <c r="E15" s="2">
        <f t="shared" si="1"/>
        <v>3</v>
      </c>
      <c r="H15" s="5" t="s">
        <v>10</v>
      </c>
      <c r="L15" s="1">
        <v>47</v>
      </c>
      <c r="M15" s="1" t="s">
        <v>4</v>
      </c>
      <c r="N15" s="2">
        <v>3</v>
      </c>
      <c r="O15" s="2">
        <v>600</v>
      </c>
      <c r="V15" s="1">
        <v>25</v>
      </c>
      <c r="W15" s="1" t="s">
        <v>5</v>
      </c>
      <c r="X15" s="3">
        <v>3</v>
      </c>
      <c r="Y15" s="3">
        <v>270</v>
      </c>
      <c r="AA15" s="15">
        <v>4.8279236808981385E-2</v>
      </c>
      <c r="AB15" s="1">
        <v>23</v>
      </c>
      <c r="AC15" s="1" t="s">
        <v>4</v>
      </c>
      <c r="AD15" s="2">
        <v>5</v>
      </c>
      <c r="AE15" s="2">
        <v>210</v>
      </c>
      <c r="AF15" s="16">
        <v>1</v>
      </c>
      <c r="AG15" s="6"/>
      <c r="AH15" s="17">
        <v>8.8169628179240012E-2</v>
      </c>
      <c r="AI15" s="1">
        <v>21</v>
      </c>
      <c r="AJ15" s="1" t="s">
        <v>4</v>
      </c>
      <c r="AK15" s="2">
        <v>4</v>
      </c>
      <c r="AL15" s="2">
        <v>30</v>
      </c>
      <c r="AM15" s="2">
        <v>1</v>
      </c>
      <c r="AO15" s="15">
        <v>5.3969841842133826E-2</v>
      </c>
      <c r="AP15" s="1">
        <v>29</v>
      </c>
      <c r="AQ15" s="1" t="s">
        <v>4</v>
      </c>
      <c r="AR15" s="2">
        <v>3</v>
      </c>
      <c r="AS15" s="2">
        <v>135</v>
      </c>
      <c r="AT15" s="16">
        <v>2</v>
      </c>
      <c r="AU15" s="6"/>
      <c r="AV15" s="17">
        <v>8.156296816056019E-2</v>
      </c>
      <c r="AW15" s="1">
        <v>30</v>
      </c>
      <c r="AX15" s="1" t="s">
        <v>4</v>
      </c>
      <c r="AY15" s="2">
        <v>7</v>
      </c>
      <c r="AZ15" s="2">
        <v>60</v>
      </c>
      <c r="BA15" s="2">
        <v>2</v>
      </c>
      <c r="BC15" s="15">
        <v>0.97641753986777791</v>
      </c>
      <c r="BD15" s="1">
        <v>45</v>
      </c>
      <c r="BE15" s="1" t="s">
        <v>4</v>
      </c>
      <c r="BF15" s="2">
        <v>3</v>
      </c>
      <c r="BG15" s="2">
        <v>240</v>
      </c>
      <c r="BH15" s="16">
        <v>3</v>
      </c>
      <c r="BI15" s="6"/>
      <c r="BJ15" s="17">
        <v>0.58040676125465718</v>
      </c>
      <c r="BK15" s="1">
        <v>45</v>
      </c>
      <c r="BL15" s="1" t="s">
        <v>4</v>
      </c>
      <c r="BM15" s="1">
        <v>4</v>
      </c>
      <c r="BN15" s="1">
        <v>420</v>
      </c>
      <c r="BO15" s="2">
        <v>3</v>
      </c>
    </row>
    <row r="16" spans="1:67" x14ac:dyDescent="0.25">
      <c r="A16" s="1">
        <v>25</v>
      </c>
      <c r="B16" s="1" t="s">
        <v>4</v>
      </c>
      <c r="C16" s="2">
        <v>4</v>
      </c>
      <c r="D16" s="2">
        <v>15</v>
      </c>
      <c r="E16" s="2">
        <f t="shared" si="1"/>
        <v>1</v>
      </c>
      <c r="H16">
        <f>MIN(A10:A159)</f>
        <v>17</v>
      </c>
      <c r="L16" s="1">
        <v>23</v>
      </c>
      <c r="M16" s="1" t="s">
        <v>4</v>
      </c>
      <c r="N16" s="2">
        <v>5</v>
      </c>
      <c r="O16" s="2">
        <v>210</v>
      </c>
      <c r="V16" s="1">
        <v>53</v>
      </c>
      <c r="W16" s="1" t="s">
        <v>5</v>
      </c>
      <c r="X16" s="3">
        <v>3</v>
      </c>
      <c r="Y16" s="3">
        <v>10</v>
      </c>
      <c r="AA16" s="15">
        <v>6.8337434761650662E-2</v>
      </c>
      <c r="AB16" s="1">
        <v>23</v>
      </c>
      <c r="AC16" s="1" t="s">
        <v>4</v>
      </c>
      <c r="AD16" s="2">
        <v>5</v>
      </c>
      <c r="AE16" s="2">
        <v>360</v>
      </c>
      <c r="AF16" s="16">
        <v>1</v>
      </c>
      <c r="AG16" s="6"/>
      <c r="AH16" s="17">
        <v>0.10628006859986938</v>
      </c>
      <c r="AI16" s="1">
        <v>24</v>
      </c>
      <c r="AJ16" s="1" t="s">
        <v>4</v>
      </c>
      <c r="AK16" s="3">
        <v>3</v>
      </c>
      <c r="AL16" s="3">
        <v>210</v>
      </c>
      <c r="AM16" s="2">
        <v>1</v>
      </c>
      <c r="AO16" s="15">
        <v>8.156296816056019E-2</v>
      </c>
      <c r="AP16" s="1">
        <v>30</v>
      </c>
      <c r="AQ16" s="1" t="s">
        <v>4</v>
      </c>
      <c r="AR16" s="2">
        <v>7</v>
      </c>
      <c r="AS16" s="2">
        <v>60</v>
      </c>
      <c r="AT16" s="16">
        <v>2</v>
      </c>
      <c r="AU16" s="6"/>
      <c r="AV16" s="17">
        <v>0.10604191304315558</v>
      </c>
      <c r="AW16" s="1">
        <v>33</v>
      </c>
      <c r="AX16" s="1" t="s">
        <v>4</v>
      </c>
      <c r="AY16" s="3">
        <v>7</v>
      </c>
      <c r="AZ16" s="3">
        <v>10</v>
      </c>
      <c r="BA16" s="2">
        <v>2</v>
      </c>
      <c r="BC16" s="15">
        <v>0.58040676125465718</v>
      </c>
      <c r="BD16" s="1">
        <v>45</v>
      </c>
      <c r="BE16" s="1" t="s">
        <v>4</v>
      </c>
      <c r="BF16" s="1">
        <v>4</v>
      </c>
      <c r="BG16" s="1">
        <v>420</v>
      </c>
      <c r="BH16" s="16">
        <v>3</v>
      </c>
      <c r="BI16" s="6"/>
      <c r="BJ16" s="17">
        <v>0.67145897102461016</v>
      </c>
      <c r="BK16" s="1">
        <v>43</v>
      </c>
      <c r="BL16" s="1" t="s">
        <v>4</v>
      </c>
      <c r="BM16" s="1">
        <v>4</v>
      </c>
      <c r="BN16" s="1">
        <v>390</v>
      </c>
      <c r="BO16" s="2">
        <v>3</v>
      </c>
    </row>
    <row r="17" spans="1:67" x14ac:dyDescent="0.25">
      <c r="A17" s="1">
        <v>47</v>
      </c>
      <c r="B17" s="1" t="s">
        <v>4</v>
      </c>
      <c r="C17" s="2">
        <v>3</v>
      </c>
      <c r="D17" s="2">
        <v>600</v>
      </c>
      <c r="E17" s="2">
        <f t="shared" si="1"/>
        <v>3</v>
      </c>
      <c r="H17" s="5" t="s">
        <v>11</v>
      </c>
      <c r="L17" s="1">
        <v>23</v>
      </c>
      <c r="M17" s="1" t="s">
        <v>4</v>
      </c>
      <c r="N17" s="2">
        <v>5</v>
      </c>
      <c r="O17" s="2">
        <v>360</v>
      </c>
      <c r="V17" s="1">
        <v>20</v>
      </c>
      <c r="W17" s="1" t="s">
        <v>5</v>
      </c>
      <c r="X17" s="2">
        <v>5</v>
      </c>
      <c r="Y17" s="2">
        <v>180</v>
      </c>
      <c r="AA17" s="15">
        <v>8.8169628179240012E-2</v>
      </c>
      <c r="AB17" s="1">
        <v>21</v>
      </c>
      <c r="AC17" s="1" t="s">
        <v>4</v>
      </c>
      <c r="AD17" s="2">
        <v>4</v>
      </c>
      <c r="AE17" s="2">
        <v>30</v>
      </c>
      <c r="AF17" s="16">
        <v>1</v>
      </c>
      <c r="AG17" s="6"/>
      <c r="AH17" s="17">
        <v>0.11196802739760314</v>
      </c>
      <c r="AI17" s="1">
        <v>22</v>
      </c>
      <c r="AJ17" s="1" t="s">
        <v>4</v>
      </c>
      <c r="AK17" s="3">
        <v>5</v>
      </c>
      <c r="AL17" s="3">
        <v>120</v>
      </c>
      <c r="AM17" s="2">
        <v>1</v>
      </c>
      <c r="AO17" s="15">
        <v>0.10604191304315558</v>
      </c>
      <c r="AP17" s="1">
        <v>33</v>
      </c>
      <c r="AQ17" s="1" t="s">
        <v>4</v>
      </c>
      <c r="AR17" s="3">
        <v>7</v>
      </c>
      <c r="AS17" s="3">
        <v>10</v>
      </c>
      <c r="AT17" s="16">
        <v>2</v>
      </c>
      <c r="AU17" s="6"/>
      <c r="AV17" s="17">
        <v>0.10833511738601043</v>
      </c>
      <c r="AW17" s="1">
        <v>38</v>
      </c>
      <c r="AX17" s="1" t="s">
        <v>4</v>
      </c>
      <c r="AY17" s="3">
        <v>3</v>
      </c>
      <c r="AZ17" s="3">
        <v>120</v>
      </c>
      <c r="BA17" s="2">
        <v>2</v>
      </c>
      <c r="BC17" s="15">
        <v>0.67145897102461016</v>
      </c>
      <c r="BD17" s="1">
        <v>43</v>
      </c>
      <c r="BE17" s="1" t="s">
        <v>4</v>
      </c>
      <c r="BF17" s="1">
        <v>4</v>
      </c>
      <c r="BG17" s="1">
        <v>390</v>
      </c>
      <c r="BH17" s="16">
        <v>3</v>
      </c>
      <c r="BI17" s="6"/>
      <c r="BJ17" s="17">
        <v>6.6753634190475641E-2</v>
      </c>
      <c r="BK17" s="1">
        <v>48</v>
      </c>
      <c r="BL17" s="1" t="s">
        <v>4</v>
      </c>
      <c r="BM17" s="1">
        <v>5</v>
      </c>
      <c r="BN17" s="1">
        <v>15</v>
      </c>
      <c r="BO17" s="2">
        <v>3</v>
      </c>
    </row>
    <row r="18" spans="1:67" x14ac:dyDescent="0.25">
      <c r="A18" s="1">
        <v>23</v>
      </c>
      <c r="B18" s="1" t="s">
        <v>4</v>
      </c>
      <c r="C18" s="2">
        <v>5</v>
      </c>
      <c r="D18" s="2">
        <v>210</v>
      </c>
      <c r="E18" s="2">
        <f t="shared" si="1"/>
        <v>1</v>
      </c>
      <c r="H18">
        <f>MAX(A10:A159)</f>
        <v>56</v>
      </c>
      <c r="L18" s="1">
        <v>45</v>
      </c>
      <c r="M18" s="1" t="s">
        <v>4</v>
      </c>
      <c r="N18" s="2">
        <v>3</v>
      </c>
      <c r="O18" s="2">
        <v>240</v>
      </c>
      <c r="V18" s="1">
        <v>32</v>
      </c>
      <c r="W18" s="1" t="s">
        <v>5</v>
      </c>
      <c r="X18" s="2">
        <v>4</v>
      </c>
      <c r="Y18" s="2">
        <v>10</v>
      </c>
      <c r="AA18" s="15">
        <v>0.10628006859986938</v>
      </c>
      <c r="AB18" s="1">
        <v>24</v>
      </c>
      <c r="AC18" s="1" t="s">
        <v>4</v>
      </c>
      <c r="AD18" s="3">
        <v>3</v>
      </c>
      <c r="AE18" s="3">
        <v>210</v>
      </c>
      <c r="AF18" s="16">
        <v>1</v>
      </c>
      <c r="AG18" s="6"/>
      <c r="AH18" s="17">
        <v>0.13055058460850255</v>
      </c>
      <c r="AI18" s="1">
        <v>19</v>
      </c>
      <c r="AJ18" s="1" t="s">
        <v>4</v>
      </c>
      <c r="AK18" s="3">
        <v>4</v>
      </c>
      <c r="AL18" s="3">
        <v>450</v>
      </c>
      <c r="AM18" s="2">
        <v>1</v>
      </c>
      <c r="AO18" s="15">
        <v>0.10833511738601043</v>
      </c>
      <c r="AP18" s="1">
        <v>38</v>
      </c>
      <c r="AQ18" s="1" t="s">
        <v>4</v>
      </c>
      <c r="AR18" s="3">
        <v>3</v>
      </c>
      <c r="AS18" s="3">
        <v>120</v>
      </c>
      <c r="AT18" s="16">
        <v>2</v>
      </c>
      <c r="AU18" s="6"/>
      <c r="AV18" s="17">
        <v>0.12218164664661602</v>
      </c>
      <c r="AW18" s="1">
        <v>37</v>
      </c>
      <c r="AX18" s="1" t="s">
        <v>4</v>
      </c>
      <c r="AY18" s="1">
        <v>3</v>
      </c>
      <c r="AZ18" s="1">
        <v>180</v>
      </c>
      <c r="BA18" s="2">
        <v>2</v>
      </c>
      <c r="BC18" s="15">
        <v>6.6753634190475641E-2</v>
      </c>
      <c r="BD18" s="1">
        <v>48</v>
      </c>
      <c r="BE18" s="1" t="s">
        <v>4</v>
      </c>
      <c r="BF18" s="1">
        <v>5</v>
      </c>
      <c r="BG18" s="1">
        <v>15</v>
      </c>
      <c r="BH18" s="16">
        <v>3</v>
      </c>
      <c r="BI18" s="6"/>
      <c r="BJ18" s="17">
        <v>0.11994003347529059</v>
      </c>
      <c r="BK18" s="1">
        <v>48</v>
      </c>
      <c r="BL18" s="1" t="s">
        <v>4</v>
      </c>
      <c r="BM18" s="3">
        <v>4</v>
      </c>
      <c r="BN18" s="3">
        <v>60</v>
      </c>
      <c r="BO18" s="2">
        <v>3</v>
      </c>
    </row>
    <row r="19" spans="1:67" x14ac:dyDescent="0.25">
      <c r="A19" s="1">
        <v>37</v>
      </c>
      <c r="B19" s="1" t="s">
        <v>5</v>
      </c>
      <c r="C19" s="2">
        <v>4</v>
      </c>
      <c r="D19" s="2">
        <v>360</v>
      </c>
      <c r="E19" s="2">
        <f t="shared" si="1"/>
        <v>2</v>
      </c>
      <c r="L19" s="1">
        <v>40</v>
      </c>
      <c r="M19" s="1" t="s">
        <v>4</v>
      </c>
      <c r="N19" s="2">
        <v>4</v>
      </c>
      <c r="O19" s="2">
        <v>240</v>
      </c>
      <c r="V19" s="1">
        <v>34</v>
      </c>
      <c r="W19" s="1" t="s">
        <v>5</v>
      </c>
      <c r="X19" s="2">
        <v>7</v>
      </c>
      <c r="Y19" s="2">
        <v>10</v>
      </c>
      <c r="AA19" s="15">
        <v>0.11196802739760314</v>
      </c>
      <c r="AB19" s="1">
        <v>22</v>
      </c>
      <c r="AC19" s="1" t="s">
        <v>4</v>
      </c>
      <c r="AD19" s="3">
        <v>5</v>
      </c>
      <c r="AE19" s="3">
        <v>120</v>
      </c>
      <c r="AF19" s="16">
        <v>1</v>
      </c>
      <c r="AG19" s="6"/>
      <c r="AH19" s="17">
        <v>0.13137883388521232</v>
      </c>
      <c r="AI19" s="1">
        <v>24</v>
      </c>
      <c r="AJ19" s="1" t="s">
        <v>4</v>
      </c>
      <c r="AK19" s="1">
        <v>3</v>
      </c>
      <c r="AL19" s="1">
        <v>240</v>
      </c>
      <c r="AM19" s="2">
        <v>1</v>
      </c>
      <c r="AO19" s="15">
        <v>0.12218164664661602</v>
      </c>
      <c r="AP19" s="1">
        <v>37</v>
      </c>
      <c r="AQ19" s="1" t="s">
        <v>4</v>
      </c>
      <c r="AR19" s="1">
        <v>3</v>
      </c>
      <c r="AS19" s="1">
        <v>180</v>
      </c>
      <c r="AT19" s="16">
        <v>2</v>
      </c>
      <c r="AU19" s="6"/>
      <c r="AV19" s="17">
        <v>0.12580298199396156</v>
      </c>
      <c r="AW19" s="1">
        <v>39</v>
      </c>
      <c r="AX19" s="1" t="s">
        <v>4</v>
      </c>
      <c r="AY19" s="1">
        <v>8</v>
      </c>
      <c r="AZ19" s="1">
        <v>240</v>
      </c>
      <c r="BA19" s="2">
        <v>2</v>
      </c>
      <c r="BC19" s="15">
        <v>0.11994003347529059</v>
      </c>
      <c r="BD19" s="1">
        <v>48</v>
      </c>
      <c r="BE19" s="1" t="s">
        <v>4</v>
      </c>
      <c r="BF19" s="3">
        <v>4</v>
      </c>
      <c r="BG19" s="3">
        <v>60</v>
      </c>
      <c r="BH19" s="16">
        <v>3</v>
      </c>
      <c r="BI19" s="6"/>
      <c r="BJ19" s="17">
        <v>0.82027629100728539</v>
      </c>
      <c r="BK19" s="1">
        <v>43</v>
      </c>
      <c r="BL19" s="1" t="s">
        <v>4</v>
      </c>
      <c r="BM19" s="3">
        <v>5</v>
      </c>
      <c r="BN19" s="3">
        <v>330</v>
      </c>
      <c r="BO19" s="2">
        <v>3</v>
      </c>
    </row>
    <row r="20" spans="1:67" x14ac:dyDescent="0.25">
      <c r="A20" s="1">
        <v>40</v>
      </c>
      <c r="B20" s="1" t="s">
        <v>5</v>
      </c>
      <c r="C20" s="2">
        <v>3</v>
      </c>
      <c r="D20" s="2">
        <v>480</v>
      </c>
      <c r="E20" s="2">
        <f t="shared" si="1"/>
        <v>2</v>
      </c>
      <c r="L20" s="1">
        <v>21</v>
      </c>
      <c r="M20" s="1" t="s">
        <v>4</v>
      </c>
      <c r="N20" s="2">
        <v>4</v>
      </c>
      <c r="O20" s="2">
        <v>30</v>
      </c>
      <c r="V20" s="1">
        <v>49</v>
      </c>
      <c r="W20" s="1" t="s">
        <v>5</v>
      </c>
      <c r="X20" s="2">
        <v>3</v>
      </c>
      <c r="Y20" s="2">
        <v>450</v>
      </c>
      <c r="AA20" s="15">
        <v>0.13055058460850255</v>
      </c>
      <c r="AB20" s="1">
        <v>19</v>
      </c>
      <c r="AC20" s="1" t="s">
        <v>4</v>
      </c>
      <c r="AD20" s="3">
        <v>4</v>
      </c>
      <c r="AE20" s="3">
        <v>450</v>
      </c>
      <c r="AF20" s="16">
        <v>1</v>
      </c>
      <c r="AG20" s="6"/>
      <c r="AH20" s="17">
        <v>0.14110595743100296</v>
      </c>
      <c r="AI20" s="1">
        <v>20</v>
      </c>
      <c r="AJ20" s="1" t="s">
        <v>4</v>
      </c>
      <c r="AK20" s="1">
        <v>3</v>
      </c>
      <c r="AL20" s="1">
        <v>270</v>
      </c>
      <c r="AM20" s="2">
        <v>1</v>
      </c>
      <c r="AO20" s="15">
        <v>0.12580298199396156</v>
      </c>
      <c r="AP20" s="1">
        <v>39</v>
      </c>
      <c r="AQ20" s="1" t="s">
        <v>4</v>
      </c>
      <c r="AR20" s="1">
        <v>8</v>
      </c>
      <c r="AS20" s="1">
        <v>240</v>
      </c>
      <c r="AT20" s="16">
        <v>2</v>
      </c>
      <c r="AU20" s="6"/>
      <c r="AV20" s="17">
        <v>0.13911872588383078</v>
      </c>
      <c r="AW20" s="1">
        <v>40</v>
      </c>
      <c r="AX20" s="1" t="s">
        <v>4</v>
      </c>
      <c r="AY20" s="1">
        <v>3</v>
      </c>
      <c r="AZ20" s="1">
        <v>360</v>
      </c>
      <c r="BA20" s="2">
        <v>2</v>
      </c>
      <c r="BJ20" s="15">
        <v>0.70731491701811022</v>
      </c>
      <c r="BK20" s="1">
        <v>53</v>
      </c>
      <c r="BL20" s="1" t="s">
        <v>5</v>
      </c>
      <c r="BM20" s="3">
        <v>3</v>
      </c>
      <c r="BN20" s="3">
        <v>10</v>
      </c>
      <c r="BO20" s="2">
        <v>3</v>
      </c>
    </row>
    <row r="21" spans="1:67" x14ac:dyDescent="0.25">
      <c r="A21" s="1">
        <v>23</v>
      </c>
      <c r="B21" s="1" t="s">
        <v>4</v>
      </c>
      <c r="C21" s="2">
        <v>5</v>
      </c>
      <c r="D21" s="2">
        <v>360</v>
      </c>
      <c r="E21" s="2">
        <f t="shared" si="1"/>
        <v>1</v>
      </c>
      <c r="L21" s="1">
        <v>29</v>
      </c>
      <c r="M21" s="1" t="s">
        <v>4</v>
      </c>
      <c r="N21" s="2">
        <v>3</v>
      </c>
      <c r="O21" s="2">
        <v>135</v>
      </c>
      <c r="V21" s="1">
        <v>25</v>
      </c>
      <c r="W21" s="1" t="s">
        <v>5</v>
      </c>
      <c r="X21" s="2">
        <v>3</v>
      </c>
      <c r="Y21" s="2">
        <v>1440</v>
      </c>
      <c r="AA21" s="15">
        <v>0.13137883388521232</v>
      </c>
      <c r="AB21" s="1">
        <v>24</v>
      </c>
      <c r="AC21" s="1" t="s">
        <v>4</v>
      </c>
      <c r="AD21" s="1">
        <v>3</v>
      </c>
      <c r="AE21" s="1">
        <v>240</v>
      </c>
      <c r="AF21" s="16">
        <v>1</v>
      </c>
      <c r="AG21" s="6"/>
      <c r="AH21" s="17">
        <v>0.15563143655452505</v>
      </c>
      <c r="AI21" s="1">
        <v>20</v>
      </c>
      <c r="AJ21" s="1" t="s">
        <v>4</v>
      </c>
      <c r="AK21" s="1">
        <v>4</v>
      </c>
      <c r="AL21" s="1">
        <v>240</v>
      </c>
      <c r="AM21" s="2">
        <v>1</v>
      </c>
      <c r="AO21" s="15">
        <v>0.13911872588383078</v>
      </c>
      <c r="AP21" s="1">
        <v>40</v>
      </c>
      <c r="AQ21" s="1" t="s">
        <v>4</v>
      </c>
      <c r="AR21" s="1">
        <v>3</v>
      </c>
      <c r="AS21" s="1">
        <v>360</v>
      </c>
      <c r="AT21" s="16">
        <v>2</v>
      </c>
      <c r="AU21" s="6"/>
      <c r="AV21" s="17">
        <v>0.16648572711192455</v>
      </c>
      <c r="AW21" s="1">
        <v>26</v>
      </c>
      <c r="AX21" s="1" t="s">
        <v>4</v>
      </c>
      <c r="AY21" s="1">
        <v>6</v>
      </c>
      <c r="AZ21" s="1">
        <v>270</v>
      </c>
      <c r="BA21" s="2">
        <v>2</v>
      </c>
      <c r="BC21" s="5" t="s">
        <v>20</v>
      </c>
      <c r="BD21">
        <f>AVERAGE(BD11:BD19)</f>
        <v>47</v>
      </c>
      <c r="BG21">
        <f>AVERAGE(BG11:BG19)</f>
        <v>271.66666666666669</v>
      </c>
      <c r="BJ21" s="15">
        <v>0.92159303102081591</v>
      </c>
      <c r="BK21" s="1">
        <v>43</v>
      </c>
      <c r="BL21" s="1" t="s">
        <v>4</v>
      </c>
      <c r="BM21" s="3">
        <v>6</v>
      </c>
      <c r="BN21" s="3">
        <v>15</v>
      </c>
      <c r="BO21" s="2">
        <v>3</v>
      </c>
    </row>
    <row r="22" spans="1:67" x14ac:dyDescent="0.25">
      <c r="A22" s="1">
        <v>45</v>
      </c>
      <c r="B22" s="1" t="s">
        <v>4</v>
      </c>
      <c r="C22" s="2">
        <v>3</v>
      </c>
      <c r="D22" s="2">
        <v>240</v>
      </c>
      <c r="E22" s="2">
        <f t="shared" si="1"/>
        <v>3</v>
      </c>
      <c r="L22" s="1">
        <v>30</v>
      </c>
      <c r="M22" s="1" t="s">
        <v>4</v>
      </c>
      <c r="N22" s="2">
        <v>7</v>
      </c>
      <c r="O22" s="2">
        <v>60</v>
      </c>
      <c r="V22" s="1">
        <v>46</v>
      </c>
      <c r="W22" s="1" t="s">
        <v>5</v>
      </c>
      <c r="X22" s="2">
        <v>4</v>
      </c>
      <c r="Y22" s="2">
        <v>120</v>
      </c>
      <c r="AA22" s="15">
        <v>0.14110595743100296</v>
      </c>
      <c r="AB22" s="1">
        <v>20</v>
      </c>
      <c r="AC22" s="1" t="s">
        <v>4</v>
      </c>
      <c r="AD22" s="1">
        <v>3</v>
      </c>
      <c r="AE22" s="1">
        <v>270</v>
      </c>
      <c r="AF22" s="16">
        <v>1</v>
      </c>
      <c r="AG22" s="6"/>
      <c r="AH22" s="17">
        <v>0.15674371657022157</v>
      </c>
      <c r="AI22" s="1">
        <v>23</v>
      </c>
      <c r="AJ22" s="1" t="s">
        <v>4</v>
      </c>
      <c r="AK22" s="3">
        <v>3</v>
      </c>
      <c r="AL22" s="3">
        <v>240</v>
      </c>
      <c r="AM22" s="2">
        <v>1</v>
      </c>
      <c r="AO22" s="15">
        <v>0.16648572711192455</v>
      </c>
      <c r="AP22" s="1">
        <v>26</v>
      </c>
      <c r="AQ22" s="1" t="s">
        <v>4</v>
      </c>
      <c r="AR22" s="1">
        <v>6</v>
      </c>
      <c r="AS22" s="1">
        <v>270</v>
      </c>
      <c r="AT22" s="16">
        <v>2</v>
      </c>
      <c r="AU22" s="6"/>
      <c r="AV22" s="17">
        <v>0.19009684546927508</v>
      </c>
      <c r="AW22" s="1">
        <v>38</v>
      </c>
      <c r="AX22" s="1" t="s">
        <v>4</v>
      </c>
      <c r="AY22" s="1">
        <v>6</v>
      </c>
      <c r="AZ22" s="1">
        <v>240</v>
      </c>
      <c r="BA22" s="2">
        <v>2</v>
      </c>
      <c r="BC22" s="5" t="s">
        <v>21</v>
      </c>
      <c r="BE22">
        <f>COUNTIF(BE11:BE19,"F")</f>
        <v>2</v>
      </c>
      <c r="BJ22" s="15">
        <v>0.7309322390563523</v>
      </c>
      <c r="BK22" s="1">
        <v>41</v>
      </c>
      <c r="BL22" s="1" t="s">
        <v>4</v>
      </c>
      <c r="BM22" s="3">
        <v>3</v>
      </c>
      <c r="BN22" s="3">
        <v>390</v>
      </c>
      <c r="BO22" s="2">
        <v>3</v>
      </c>
    </row>
    <row r="23" spans="1:67" x14ac:dyDescent="0.25">
      <c r="A23" s="1">
        <v>40</v>
      </c>
      <c r="B23" s="1" t="s">
        <v>4</v>
      </c>
      <c r="C23" s="2">
        <v>4</v>
      </c>
      <c r="D23" s="2">
        <v>240</v>
      </c>
      <c r="E23" s="2">
        <f t="shared" si="1"/>
        <v>2</v>
      </c>
      <c r="L23" s="1">
        <v>33</v>
      </c>
      <c r="M23" s="1" t="s">
        <v>4</v>
      </c>
      <c r="N23" s="3">
        <v>7</v>
      </c>
      <c r="O23" s="3">
        <v>10</v>
      </c>
      <c r="V23" s="1">
        <v>45</v>
      </c>
      <c r="W23" s="1" t="s">
        <v>5</v>
      </c>
      <c r="X23" s="2">
        <v>3</v>
      </c>
      <c r="Y23" s="2">
        <v>15</v>
      </c>
      <c r="AA23" s="15">
        <v>0.15563143655452505</v>
      </c>
      <c r="AB23" s="1">
        <v>20</v>
      </c>
      <c r="AC23" s="1" t="s">
        <v>4</v>
      </c>
      <c r="AD23" s="1">
        <v>4</v>
      </c>
      <c r="AE23" s="1">
        <v>240</v>
      </c>
      <c r="AF23" s="16">
        <v>1</v>
      </c>
      <c r="AG23" s="6"/>
      <c r="AH23" s="17">
        <v>0.17049124801302362</v>
      </c>
      <c r="AI23" s="1">
        <v>18</v>
      </c>
      <c r="AJ23" s="1" t="s">
        <v>4</v>
      </c>
      <c r="AK23" s="3">
        <v>3</v>
      </c>
      <c r="AL23" s="3">
        <v>600</v>
      </c>
      <c r="AM23" s="2">
        <v>1</v>
      </c>
      <c r="AO23" s="15">
        <v>0.19009684546927508</v>
      </c>
      <c r="AP23" s="1">
        <v>38</v>
      </c>
      <c r="AQ23" s="1" t="s">
        <v>4</v>
      </c>
      <c r="AR23" s="1">
        <v>6</v>
      </c>
      <c r="AS23" s="1">
        <v>240</v>
      </c>
      <c r="AT23" s="16">
        <v>2</v>
      </c>
      <c r="AU23" s="6"/>
      <c r="AV23" s="17">
        <v>0.21785506265895871</v>
      </c>
      <c r="AW23" s="1">
        <v>33</v>
      </c>
      <c r="AX23" s="1" t="s">
        <v>5</v>
      </c>
      <c r="AY23" s="1">
        <v>4</v>
      </c>
      <c r="AZ23" s="1">
        <v>660</v>
      </c>
      <c r="BA23" s="2">
        <v>2</v>
      </c>
      <c r="BC23" s="5" t="s">
        <v>22</v>
      </c>
      <c r="BE23">
        <f>COUNTIF(BE11:BE19,"M")</f>
        <v>7</v>
      </c>
      <c r="BJ23" s="15">
        <v>9.917829422905533E-3</v>
      </c>
      <c r="BK23" s="1">
        <v>47</v>
      </c>
      <c r="BL23" s="1" t="s">
        <v>4</v>
      </c>
      <c r="BM23" s="3">
        <v>3</v>
      </c>
      <c r="BN23" s="3">
        <v>390</v>
      </c>
      <c r="BO23" s="2">
        <v>3</v>
      </c>
    </row>
    <row r="24" spans="1:67" x14ac:dyDescent="0.25">
      <c r="A24" s="1">
        <v>21</v>
      </c>
      <c r="B24" s="1" t="s">
        <v>4</v>
      </c>
      <c r="C24" s="2">
        <v>4</v>
      </c>
      <c r="D24" s="2">
        <v>30</v>
      </c>
      <c r="E24" s="2">
        <f t="shared" si="1"/>
        <v>1</v>
      </c>
      <c r="L24" s="1">
        <v>24</v>
      </c>
      <c r="M24" s="1" t="s">
        <v>4</v>
      </c>
      <c r="N24" s="3">
        <v>3</v>
      </c>
      <c r="O24" s="3">
        <v>210</v>
      </c>
      <c r="V24" s="1">
        <v>30</v>
      </c>
      <c r="W24" s="1" t="s">
        <v>5</v>
      </c>
      <c r="X24" s="2">
        <v>3</v>
      </c>
      <c r="Y24" s="2">
        <v>300</v>
      </c>
      <c r="AA24" s="15">
        <v>0.15674371657022157</v>
      </c>
      <c r="AB24" s="1">
        <v>23</v>
      </c>
      <c r="AC24" s="1" t="s">
        <v>4</v>
      </c>
      <c r="AD24" s="3">
        <v>3</v>
      </c>
      <c r="AE24" s="3">
        <v>240</v>
      </c>
      <c r="AF24" s="16">
        <v>1</v>
      </c>
      <c r="AG24" s="6"/>
      <c r="AH24" s="17">
        <v>0.20342307999218567</v>
      </c>
      <c r="AI24" s="1">
        <v>20</v>
      </c>
      <c r="AJ24" s="1" t="s">
        <v>4</v>
      </c>
      <c r="AK24" s="3">
        <v>6</v>
      </c>
      <c r="AL24" s="3">
        <v>10</v>
      </c>
      <c r="AM24" s="2">
        <v>1</v>
      </c>
      <c r="AO24" s="15">
        <v>0.21785506265895871</v>
      </c>
      <c r="AP24" s="1">
        <v>33</v>
      </c>
      <c r="AQ24" s="1" t="s">
        <v>5</v>
      </c>
      <c r="AR24" s="1">
        <v>4</v>
      </c>
      <c r="AS24" s="1">
        <v>660</v>
      </c>
      <c r="AT24" s="16">
        <v>2</v>
      </c>
      <c r="AU24" s="6"/>
      <c r="AV24" s="17">
        <v>0.22023754134930229</v>
      </c>
      <c r="AW24" s="1">
        <v>29</v>
      </c>
      <c r="AX24" s="1" t="s">
        <v>4</v>
      </c>
      <c r="AY24" s="1">
        <v>3</v>
      </c>
      <c r="AZ24" s="1">
        <v>180</v>
      </c>
      <c r="BA24" s="2">
        <v>2</v>
      </c>
      <c r="BJ24" s="15">
        <v>0.34113827661502494</v>
      </c>
      <c r="BK24" s="1">
        <v>56</v>
      </c>
      <c r="BL24" s="1" t="s">
        <v>4</v>
      </c>
      <c r="BM24" s="2">
        <v>3</v>
      </c>
      <c r="BN24" s="2">
        <v>15</v>
      </c>
      <c r="BO24" s="2">
        <v>3</v>
      </c>
    </row>
    <row r="25" spans="1:67" x14ac:dyDescent="0.25">
      <c r="A25" s="1">
        <v>29</v>
      </c>
      <c r="B25" s="1" t="s">
        <v>4</v>
      </c>
      <c r="C25" s="2">
        <v>3</v>
      </c>
      <c r="D25" s="2">
        <v>135</v>
      </c>
      <c r="E25" s="2">
        <f t="shared" si="1"/>
        <v>2</v>
      </c>
      <c r="L25" s="1">
        <v>22</v>
      </c>
      <c r="M25" s="1" t="s">
        <v>4</v>
      </c>
      <c r="N25" s="3">
        <v>5</v>
      </c>
      <c r="O25" s="3">
        <v>120</v>
      </c>
      <c r="AA25" s="15">
        <v>0.17049124801302362</v>
      </c>
      <c r="AB25" s="1">
        <v>18</v>
      </c>
      <c r="AC25" s="1" t="s">
        <v>4</v>
      </c>
      <c r="AD25" s="3">
        <v>3</v>
      </c>
      <c r="AE25" s="3">
        <v>600</v>
      </c>
      <c r="AF25" s="16">
        <v>1</v>
      </c>
      <c r="AG25" s="6"/>
      <c r="AH25" s="17">
        <v>0.21262191512395101</v>
      </c>
      <c r="AI25" s="1">
        <v>25</v>
      </c>
      <c r="AJ25" s="1" t="s">
        <v>5</v>
      </c>
      <c r="AK25" s="3">
        <v>3</v>
      </c>
      <c r="AL25" s="3">
        <v>270</v>
      </c>
      <c r="AM25" s="2">
        <v>1</v>
      </c>
      <c r="AO25" s="15">
        <v>0.22023754134930229</v>
      </c>
      <c r="AP25" s="1">
        <v>29</v>
      </c>
      <c r="AQ25" s="1" t="s">
        <v>4</v>
      </c>
      <c r="AR25" s="1">
        <v>3</v>
      </c>
      <c r="AS25" s="1">
        <v>180</v>
      </c>
      <c r="AT25" s="16">
        <v>2</v>
      </c>
      <c r="AU25" s="6"/>
      <c r="AV25" s="17">
        <v>0.22400682717395137</v>
      </c>
      <c r="AW25" s="1">
        <v>26</v>
      </c>
      <c r="AX25" s="1" t="s">
        <v>4</v>
      </c>
      <c r="AY25" s="1">
        <v>4</v>
      </c>
      <c r="AZ25" s="1">
        <v>60</v>
      </c>
      <c r="BA25" s="2">
        <v>2</v>
      </c>
      <c r="BJ25" s="15">
        <v>0.16489794162379579</v>
      </c>
      <c r="BK25" s="1">
        <v>45</v>
      </c>
      <c r="BL25" s="1" t="s">
        <v>4</v>
      </c>
      <c r="BM25" s="2">
        <v>4</v>
      </c>
      <c r="BN25" s="2">
        <v>10</v>
      </c>
      <c r="BO25" s="2">
        <v>3</v>
      </c>
    </row>
    <row r="26" spans="1:67" x14ac:dyDescent="0.25">
      <c r="A26" s="1">
        <v>30</v>
      </c>
      <c r="B26" s="1" t="s">
        <v>4</v>
      </c>
      <c r="C26" s="2">
        <v>7</v>
      </c>
      <c r="D26" s="2">
        <v>60</v>
      </c>
      <c r="E26" s="2">
        <f t="shared" si="1"/>
        <v>2</v>
      </c>
      <c r="L26" s="1">
        <v>19</v>
      </c>
      <c r="M26" s="1" t="s">
        <v>4</v>
      </c>
      <c r="N26" s="3">
        <v>4</v>
      </c>
      <c r="O26" s="3">
        <v>450</v>
      </c>
      <c r="AA26" s="15">
        <v>0.20342307999218567</v>
      </c>
      <c r="AB26" s="1">
        <v>20</v>
      </c>
      <c r="AC26" s="1" t="s">
        <v>4</v>
      </c>
      <c r="AD26" s="3">
        <v>6</v>
      </c>
      <c r="AE26" s="3">
        <v>10</v>
      </c>
      <c r="AF26" s="16">
        <v>1</v>
      </c>
      <c r="AG26" s="6"/>
      <c r="AH26" s="17">
        <v>0.25499014006030707</v>
      </c>
      <c r="AI26" s="1">
        <v>17</v>
      </c>
      <c r="AJ26" s="1" t="s">
        <v>4</v>
      </c>
      <c r="AK26" s="3">
        <v>3</v>
      </c>
      <c r="AL26" s="3">
        <v>15</v>
      </c>
      <c r="AM26" s="2">
        <v>1</v>
      </c>
      <c r="AO26" s="15">
        <v>0.22400682717395137</v>
      </c>
      <c r="AP26" s="1">
        <v>26</v>
      </c>
      <c r="AQ26" s="1" t="s">
        <v>4</v>
      </c>
      <c r="AR26" s="1">
        <v>4</v>
      </c>
      <c r="AS26" s="1">
        <v>60</v>
      </c>
      <c r="AT26" s="16">
        <v>2</v>
      </c>
      <c r="AU26" s="6"/>
      <c r="AV26" s="17">
        <v>0.23227373605572732</v>
      </c>
      <c r="AW26" s="1">
        <v>37</v>
      </c>
      <c r="AX26" s="1" t="s">
        <v>4</v>
      </c>
      <c r="AY26" s="3">
        <v>3</v>
      </c>
      <c r="AZ26" s="3">
        <v>720</v>
      </c>
      <c r="BA26" s="2">
        <v>2</v>
      </c>
      <c r="BJ26" s="15">
        <v>0.20787323687019121</v>
      </c>
      <c r="BK26" s="1">
        <v>47</v>
      </c>
      <c r="BL26" s="1" t="s">
        <v>4</v>
      </c>
      <c r="BM26" s="2">
        <v>7</v>
      </c>
      <c r="BN26" s="2">
        <v>10</v>
      </c>
      <c r="BO26" s="2">
        <v>3</v>
      </c>
    </row>
    <row r="27" spans="1:67" x14ac:dyDescent="0.25">
      <c r="A27" s="1">
        <v>33</v>
      </c>
      <c r="B27" s="1" t="s">
        <v>4</v>
      </c>
      <c r="C27" s="3">
        <v>7</v>
      </c>
      <c r="D27" s="3">
        <v>10</v>
      </c>
      <c r="E27" s="2">
        <f t="shared" si="1"/>
        <v>2</v>
      </c>
      <c r="L27" s="1">
        <v>38</v>
      </c>
      <c r="M27" s="1" t="s">
        <v>4</v>
      </c>
      <c r="N27" s="3">
        <v>3</v>
      </c>
      <c r="O27" s="3">
        <v>120</v>
      </c>
      <c r="AA27" s="15">
        <v>0.21262191512395101</v>
      </c>
      <c r="AB27" s="1">
        <v>25</v>
      </c>
      <c r="AC27" s="1" t="s">
        <v>5</v>
      </c>
      <c r="AD27" s="3">
        <v>3</v>
      </c>
      <c r="AE27" s="3">
        <v>270</v>
      </c>
      <c r="AF27" s="16">
        <v>1</v>
      </c>
      <c r="AG27" s="6"/>
      <c r="AH27" s="17">
        <v>0.26798776938444779</v>
      </c>
      <c r="AI27" s="1">
        <v>21</v>
      </c>
      <c r="AJ27" s="1" t="s">
        <v>4</v>
      </c>
      <c r="AK27" s="3">
        <v>3</v>
      </c>
      <c r="AL27" s="3">
        <v>240</v>
      </c>
      <c r="AM27" s="2">
        <v>1</v>
      </c>
      <c r="AO27" s="15">
        <v>0.23227373605572732</v>
      </c>
      <c r="AP27" s="1">
        <v>37</v>
      </c>
      <c r="AQ27" s="1" t="s">
        <v>4</v>
      </c>
      <c r="AR27" s="3">
        <v>3</v>
      </c>
      <c r="AS27" s="3">
        <v>720</v>
      </c>
      <c r="AT27" s="16">
        <v>2</v>
      </c>
      <c r="AU27" s="6"/>
      <c r="AV27" s="17">
        <v>0.23711355742952545</v>
      </c>
      <c r="AW27" s="1">
        <v>33</v>
      </c>
      <c r="AX27" s="1" t="s">
        <v>4</v>
      </c>
      <c r="AY27" s="3">
        <v>4</v>
      </c>
      <c r="AZ27" s="3">
        <v>1440</v>
      </c>
      <c r="BA27" s="2">
        <v>2</v>
      </c>
      <c r="BJ27" s="15">
        <v>0.80165077955901298</v>
      </c>
      <c r="BK27" s="1">
        <v>43</v>
      </c>
      <c r="BL27" s="1" t="s">
        <v>4</v>
      </c>
      <c r="BM27" s="2">
        <v>4</v>
      </c>
      <c r="BN27" s="2">
        <v>15</v>
      </c>
      <c r="BO27" s="2">
        <v>3</v>
      </c>
    </row>
    <row r="28" spans="1:67" x14ac:dyDescent="0.25">
      <c r="A28" s="1">
        <v>24</v>
      </c>
      <c r="B28" s="1" t="s">
        <v>4</v>
      </c>
      <c r="C28" s="3">
        <v>3</v>
      </c>
      <c r="D28" s="3">
        <v>210</v>
      </c>
      <c r="E28" s="2">
        <f t="shared" si="1"/>
        <v>1</v>
      </c>
      <c r="L28" s="1">
        <v>24</v>
      </c>
      <c r="M28" s="1" t="s">
        <v>4</v>
      </c>
      <c r="N28" s="1">
        <v>3</v>
      </c>
      <c r="O28" s="1">
        <v>240</v>
      </c>
      <c r="AA28" s="15">
        <v>0.25499014006030707</v>
      </c>
      <c r="AB28" s="1">
        <v>17</v>
      </c>
      <c r="AC28" s="1" t="s">
        <v>4</v>
      </c>
      <c r="AD28" s="3">
        <v>3</v>
      </c>
      <c r="AE28" s="3">
        <v>15</v>
      </c>
      <c r="AF28" s="16">
        <v>1</v>
      </c>
      <c r="AG28" s="6"/>
      <c r="AH28" s="17">
        <v>0.2748402286360685</v>
      </c>
      <c r="AI28" s="1">
        <v>19</v>
      </c>
      <c r="AJ28" s="1" t="s">
        <v>4</v>
      </c>
      <c r="AK28" s="3">
        <v>4</v>
      </c>
      <c r="AL28" s="3">
        <v>15</v>
      </c>
      <c r="AM28" s="2">
        <v>1</v>
      </c>
      <c r="AO28" s="15">
        <v>0.23711355742952545</v>
      </c>
      <c r="AP28" s="1">
        <v>33</v>
      </c>
      <c r="AQ28" s="1" t="s">
        <v>4</v>
      </c>
      <c r="AR28" s="3">
        <v>4</v>
      </c>
      <c r="AS28" s="3">
        <v>1440</v>
      </c>
      <c r="AT28" s="16">
        <v>2</v>
      </c>
      <c r="AU28" s="6"/>
      <c r="AV28" s="17">
        <v>0.25317521462867543</v>
      </c>
      <c r="AW28" s="1">
        <v>26</v>
      </c>
      <c r="AX28" s="1" t="s">
        <v>4</v>
      </c>
      <c r="AY28" s="3">
        <v>3</v>
      </c>
      <c r="AZ28" s="3">
        <v>1080</v>
      </c>
      <c r="BA28" s="2">
        <v>2</v>
      </c>
      <c r="BJ28" s="15">
        <v>0.1396931096112064</v>
      </c>
      <c r="BK28" s="1">
        <v>52</v>
      </c>
      <c r="BL28" s="1" t="s">
        <v>4</v>
      </c>
      <c r="BM28" s="2">
        <v>3</v>
      </c>
      <c r="BN28" s="2">
        <v>240</v>
      </c>
      <c r="BO28" s="2">
        <v>3</v>
      </c>
    </row>
    <row r="29" spans="1:67" x14ac:dyDescent="0.25">
      <c r="A29" s="1">
        <v>22</v>
      </c>
      <c r="B29" s="1" t="s">
        <v>4</v>
      </c>
      <c r="C29" s="3">
        <v>5</v>
      </c>
      <c r="D29" s="3">
        <v>120</v>
      </c>
      <c r="E29" s="2">
        <f t="shared" si="1"/>
        <v>1</v>
      </c>
      <c r="L29" s="1">
        <v>45</v>
      </c>
      <c r="M29" s="1" t="s">
        <v>4</v>
      </c>
      <c r="N29" s="1">
        <v>4</v>
      </c>
      <c r="O29" s="1">
        <v>420</v>
      </c>
      <c r="AA29" s="15">
        <v>0.26798776938444779</v>
      </c>
      <c r="AB29" s="1">
        <v>21</v>
      </c>
      <c r="AC29" s="1" t="s">
        <v>4</v>
      </c>
      <c r="AD29" s="3">
        <v>3</v>
      </c>
      <c r="AE29" s="3">
        <v>240</v>
      </c>
      <c r="AF29" s="16">
        <v>1</v>
      </c>
      <c r="AG29" s="6"/>
      <c r="AH29" s="17">
        <v>0.29687215179784965</v>
      </c>
      <c r="AI29" s="1">
        <v>22</v>
      </c>
      <c r="AJ29" s="1" t="s">
        <v>4</v>
      </c>
      <c r="AK29" s="3">
        <v>3</v>
      </c>
      <c r="AL29" s="3">
        <v>240</v>
      </c>
      <c r="AM29" s="2">
        <v>1</v>
      </c>
      <c r="AO29" s="15">
        <v>0.25317521462867543</v>
      </c>
      <c r="AP29" s="1">
        <v>26</v>
      </c>
      <c r="AQ29" s="1" t="s">
        <v>4</v>
      </c>
      <c r="AR29" s="3">
        <v>3</v>
      </c>
      <c r="AS29" s="3">
        <v>1080</v>
      </c>
      <c r="AT29" s="16">
        <v>2</v>
      </c>
      <c r="AU29" s="6"/>
      <c r="AV29" s="17">
        <v>0.26449819991484824</v>
      </c>
      <c r="AW29" s="1">
        <v>33</v>
      </c>
      <c r="AX29" s="1" t="s">
        <v>4</v>
      </c>
      <c r="AY29" s="3">
        <v>3</v>
      </c>
      <c r="AZ29" s="3">
        <v>360</v>
      </c>
      <c r="BA29" s="2">
        <v>2</v>
      </c>
      <c r="BJ29" s="15">
        <v>0.63048955663525197</v>
      </c>
      <c r="BK29" s="1">
        <v>45</v>
      </c>
      <c r="BL29" s="1" t="s">
        <v>4</v>
      </c>
      <c r="BM29" s="2">
        <v>7</v>
      </c>
      <c r="BN29" s="2">
        <v>10</v>
      </c>
      <c r="BO29" s="2">
        <v>3</v>
      </c>
    </row>
    <row r="30" spans="1:67" x14ac:dyDescent="0.25">
      <c r="A30" s="1">
        <v>19</v>
      </c>
      <c r="B30" s="1" t="s">
        <v>4</v>
      </c>
      <c r="C30" s="3">
        <v>4</v>
      </c>
      <c r="D30" s="3">
        <v>450</v>
      </c>
      <c r="E30" s="2">
        <f t="shared" si="1"/>
        <v>1</v>
      </c>
      <c r="L30" s="1">
        <v>20</v>
      </c>
      <c r="M30" s="1" t="s">
        <v>4</v>
      </c>
      <c r="N30" s="1">
        <v>3</v>
      </c>
      <c r="O30" s="1">
        <v>270</v>
      </c>
      <c r="AH30" s="15">
        <v>0.38392154250574129</v>
      </c>
      <c r="AI30" s="1">
        <v>24</v>
      </c>
      <c r="AJ30" s="1" t="s">
        <v>4</v>
      </c>
      <c r="AK30" s="3">
        <v>5</v>
      </c>
      <c r="AL30" s="3">
        <v>30</v>
      </c>
      <c r="AM30" s="2">
        <v>1</v>
      </c>
      <c r="AO30" s="15">
        <v>0.26449819991484824</v>
      </c>
      <c r="AP30" s="1">
        <v>33</v>
      </c>
      <c r="AQ30" s="1" t="s">
        <v>4</v>
      </c>
      <c r="AR30" s="3">
        <v>3</v>
      </c>
      <c r="AS30" s="3">
        <v>360</v>
      </c>
      <c r="AT30" s="16">
        <v>2</v>
      </c>
      <c r="AU30" s="6"/>
      <c r="AV30" s="17">
        <v>0.27160049645317286</v>
      </c>
      <c r="AW30" s="1">
        <v>39</v>
      </c>
      <c r="AX30" s="1" t="s">
        <v>4</v>
      </c>
      <c r="AY30" s="3">
        <v>3</v>
      </c>
      <c r="AZ30" s="3">
        <v>540</v>
      </c>
      <c r="BA30" s="2">
        <v>2</v>
      </c>
      <c r="BJ30" s="15">
        <v>0.85016503381523678</v>
      </c>
      <c r="BK30" s="1">
        <v>49</v>
      </c>
      <c r="BL30" s="1" t="s">
        <v>5</v>
      </c>
      <c r="BM30" s="2">
        <v>3</v>
      </c>
      <c r="BN30" s="2">
        <v>450</v>
      </c>
      <c r="BO30" s="2">
        <v>3</v>
      </c>
    </row>
    <row r="31" spans="1:67" x14ac:dyDescent="0.25">
      <c r="A31" s="1">
        <v>38</v>
      </c>
      <c r="B31" s="1" t="s">
        <v>4</v>
      </c>
      <c r="C31" s="3">
        <v>3</v>
      </c>
      <c r="D31" s="3">
        <v>120</v>
      </c>
      <c r="E31" s="2">
        <f t="shared" si="1"/>
        <v>2</v>
      </c>
      <c r="L31" s="1">
        <v>37</v>
      </c>
      <c r="M31" s="1" t="s">
        <v>4</v>
      </c>
      <c r="N31" s="1">
        <v>3</v>
      </c>
      <c r="O31" s="1">
        <v>180</v>
      </c>
      <c r="AA31" s="5" t="s">
        <v>20</v>
      </c>
      <c r="AB31">
        <f>AVERAGE(AB12:AB29)</f>
        <v>21.722222222222221</v>
      </c>
      <c r="AD31">
        <f>AVERAGE(AD12:AD29)</f>
        <v>3.8888888888888888</v>
      </c>
      <c r="AE31">
        <f>AVERAGE(AE12:AE29)</f>
        <v>200.55555555555554</v>
      </c>
      <c r="AH31" s="15">
        <v>0.4067215842724069</v>
      </c>
      <c r="AI31" s="1">
        <v>21</v>
      </c>
      <c r="AJ31" s="1" t="s">
        <v>4</v>
      </c>
      <c r="AK31" s="3">
        <v>3</v>
      </c>
      <c r="AL31" s="3">
        <v>45</v>
      </c>
      <c r="AM31" s="2">
        <v>1</v>
      </c>
      <c r="AO31" s="15">
        <v>0.27160049645317286</v>
      </c>
      <c r="AP31" s="1">
        <v>39</v>
      </c>
      <c r="AQ31" s="1" t="s">
        <v>4</v>
      </c>
      <c r="AR31" s="3">
        <v>3</v>
      </c>
      <c r="AS31" s="3">
        <v>540</v>
      </c>
      <c r="AT31" s="16">
        <v>2</v>
      </c>
      <c r="AU31" s="6"/>
      <c r="AV31" s="17">
        <v>0.30146712694072331</v>
      </c>
      <c r="AW31" s="1">
        <v>28</v>
      </c>
      <c r="AX31" s="1" t="s">
        <v>4</v>
      </c>
      <c r="AY31" s="3">
        <v>3</v>
      </c>
      <c r="AZ31" s="3">
        <v>330</v>
      </c>
      <c r="BA31" s="2">
        <v>2</v>
      </c>
      <c r="BJ31" s="15">
        <v>0.62852700449168553</v>
      </c>
      <c r="BK31" s="1">
        <v>50</v>
      </c>
      <c r="BL31" s="1" t="s">
        <v>4</v>
      </c>
      <c r="BM31" s="2">
        <v>3</v>
      </c>
      <c r="BN31" s="2">
        <v>1140</v>
      </c>
      <c r="BO31" s="2">
        <v>3</v>
      </c>
    </row>
    <row r="32" spans="1:67" x14ac:dyDescent="0.25">
      <c r="A32" s="1">
        <v>24</v>
      </c>
      <c r="B32" s="1" t="s">
        <v>4</v>
      </c>
      <c r="C32" s="1">
        <v>3</v>
      </c>
      <c r="D32" s="1">
        <v>240</v>
      </c>
      <c r="E32" s="2">
        <f t="shared" si="1"/>
        <v>1</v>
      </c>
      <c r="L32" s="1">
        <v>43</v>
      </c>
      <c r="M32" s="1" t="s">
        <v>4</v>
      </c>
      <c r="N32" s="1">
        <v>4</v>
      </c>
      <c r="O32" s="1">
        <v>390</v>
      </c>
      <c r="AA32" s="5" t="s">
        <v>21</v>
      </c>
      <c r="AC32">
        <f>COUNTIF(AC12:AC29,"F")</f>
        <v>1</v>
      </c>
      <c r="AH32" s="15">
        <v>0.42174122907811307</v>
      </c>
      <c r="AI32" s="1">
        <v>22</v>
      </c>
      <c r="AJ32" s="1" t="s">
        <v>4</v>
      </c>
      <c r="AK32" s="2">
        <v>3</v>
      </c>
      <c r="AL32" s="2">
        <v>180</v>
      </c>
      <c r="AM32" s="2">
        <v>1</v>
      </c>
      <c r="AO32" s="15">
        <v>0.30146712694072331</v>
      </c>
      <c r="AP32" s="1">
        <v>28</v>
      </c>
      <c r="AQ32" s="1" t="s">
        <v>4</v>
      </c>
      <c r="AR32" s="3">
        <v>3</v>
      </c>
      <c r="AS32" s="3">
        <v>330</v>
      </c>
      <c r="AT32" s="16">
        <v>2</v>
      </c>
      <c r="AU32" s="6"/>
      <c r="AV32" s="17">
        <v>0.30890584765354534</v>
      </c>
      <c r="AW32" s="1">
        <v>30</v>
      </c>
      <c r="AX32" s="1" t="s">
        <v>4</v>
      </c>
      <c r="AY32" s="3">
        <v>6</v>
      </c>
      <c r="AZ32" s="3">
        <v>30</v>
      </c>
      <c r="BA32" s="2">
        <v>2</v>
      </c>
      <c r="BJ32" s="15">
        <v>5.5366076983575652E-2</v>
      </c>
      <c r="BK32" s="1">
        <v>46</v>
      </c>
      <c r="BL32" s="1" t="s">
        <v>5</v>
      </c>
      <c r="BM32" s="2">
        <v>4</v>
      </c>
      <c r="BN32" s="2">
        <v>120</v>
      </c>
      <c r="BO32" s="2">
        <v>3</v>
      </c>
    </row>
    <row r="33" spans="1:67" x14ac:dyDescent="0.25">
      <c r="A33" s="1">
        <v>45</v>
      </c>
      <c r="B33" s="1" t="s">
        <v>4</v>
      </c>
      <c r="C33" s="1">
        <v>4</v>
      </c>
      <c r="D33" s="1">
        <v>420</v>
      </c>
      <c r="E33" s="2">
        <f t="shared" si="1"/>
        <v>3</v>
      </c>
      <c r="L33" s="1">
        <v>39</v>
      </c>
      <c r="M33" s="1" t="s">
        <v>4</v>
      </c>
      <c r="N33" s="1">
        <v>8</v>
      </c>
      <c r="O33" s="1">
        <v>240</v>
      </c>
      <c r="AA33" s="5" t="s">
        <v>22</v>
      </c>
      <c r="AC33">
        <f>COUNTIF(AC12:AC29,"M")</f>
        <v>17</v>
      </c>
      <c r="AH33" s="15">
        <v>0.43021627155420272</v>
      </c>
      <c r="AI33" s="1">
        <v>24</v>
      </c>
      <c r="AJ33" s="1" t="s">
        <v>4</v>
      </c>
      <c r="AK33" s="2">
        <v>3</v>
      </c>
      <c r="AL33" s="2">
        <v>330</v>
      </c>
      <c r="AM33" s="2">
        <v>1</v>
      </c>
      <c r="AO33" s="15">
        <v>0.30890584765354534</v>
      </c>
      <c r="AP33" s="1">
        <v>30</v>
      </c>
      <c r="AQ33" s="1" t="s">
        <v>4</v>
      </c>
      <c r="AR33" s="3">
        <v>6</v>
      </c>
      <c r="AS33" s="3">
        <v>30</v>
      </c>
      <c r="AT33" s="16">
        <v>2</v>
      </c>
      <c r="AU33" s="6"/>
      <c r="AV33" s="17">
        <v>0.34165932333548521</v>
      </c>
      <c r="AW33" s="1">
        <v>35</v>
      </c>
      <c r="AX33" s="1" t="s">
        <v>4</v>
      </c>
      <c r="AY33" s="3">
        <v>5</v>
      </c>
      <c r="AZ33" s="3">
        <v>270</v>
      </c>
      <c r="BA33" s="2">
        <v>2</v>
      </c>
      <c r="BJ33" s="15">
        <v>0.79229949903716035</v>
      </c>
      <c r="BK33" s="1">
        <v>45</v>
      </c>
      <c r="BL33" s="1" t="s">
        <v>5</v>
      </c>
      <c r="BM33" s="2">
        <v>3</v>
      </c>
      <c r="BN33" s="2">
        <v>15</v>
      </c>
      <c r="BO33" s="2">
        <v>3</v>
      </c>
    </row>
    <row r="34" spans="1:67" x14ac:dyDescent="0.25">
      <c r="A34" s="1">
        <v>20</v>
      </c>
      <c r="B34" s="1" t="s">
        <v>4</v>
      </c>
      <c r="C34" s="1">
        <v>3</v>
      </c>
      <c r="D34" s="1">
        <v>270</v>
      </c>
      <c r="E34" s="2">
        <f t="shared" si="1"/>
        <v>1</v>
      </c>
      <c r="L34" s="1">
        <v>40</v>
      </c>
      <c r="M34" s="1" t="s">
        <v>4</v>
      </c>
      <c r="N34" s="1">
        <v>3</v>
      </c>
      <c r="O34" s="1">
        <v>360</v>
      </c>
      <c r="AH34" s="15">
        <v>0.48962331294361428</v>
      </c>
      <c r="AI34" s="1">
        <v>25</v>
      </c>
      <c r="AJ34" s="1" t="s">
        <v>4</v>
      </c>
      <c r="AK34" s="2">
        <v>3</v>
      </c>
      <c r="AL34" s="2">
        <v>360</v>
      </c>
      <c r="AM34" s="2">
        <v>1</v>
      </c>
      <c r="AO34" s="15">
        <v>0.34165932333548521</v>
      </c>
      <c r="AP34" s="1">
        <v>35</v>
      </c>
      <c r="AQ34" s="1" t="s">
        <v>4</v>
      </c>
      <c r="AR34" s="3">
        <v>5</v>
      </c>
      <c r="AS34" s="3">
        <v>270</v>
      </c>
      <c r="AT34" s="16">
        <v>2</v>
      </c>
      <c r="AU34" s="6"/>
      <c r="AV34" s="17">
        <v>0.39201629894880308</v>
      </c>
      <c r="AW34" s="1">
        <v>32</v>
      </c>
      <c r="AX34" s="1" t="s">
        <v>4</v>
      </c>
      <c r="AY34" s="2">
        <v>5</v>
      </c>
      <c r="AZ34" s="2">
        <v>540</v>
      </c>
      <c r="BA34" s="2">
        <v>2</v>
      </c>
      <c r="BJ34" s="15">
        <v>0.90947099230350092</v>
      </c>
      <c r="BK34" s="1">
        <v>42</v>
      </c>
      <c r="BL34" s="1" t="s">
        <v>4</v>
      </c>
      <c r="BM34" s="2">
        <v>3</v>
      </c>
      <c r="BN34" s="2">
        <v>1440</v>
      </c>
      <c r="BO34" s="2">
        <v>3</v>
      </c>
    </row>
    <row r="35" spans="1:67" x14ac:dyDescent="0.25">
      <c r="A35" s="1">
        <v>37</v>
      </c>
      <c r="B35" s="1" t="s">
        <v>4</v>
      </c>
      <c r="C35" s="1">
        <v>3</v>
      </c>
      <c r="D35" s="1">
        <v>180</v>
      </c>
      <c r="E35" s="2">
        <f t="shared" si="1"/>
        <v>2</v>
      </c>
      <c r="L35" s="1">
        <v>26</v>
      </c>
      <c r="M35" s="1" t="s">
        <v>4</v>
      </c>
      <c r="N35" s="1">
        <v>6</v>
      </c>
      <c r="O35" s="1">
        <v>270</v>
      </c>
      <c r="AH35" s="15">
        <v>0.51829525865128778</v>
      </c>
      <c r="AI35" s="1">
        <v>24</v>
      </c>
      <c r="AJ35" s="1" t="s">
        <v>4</v>
      </c>
      <c r="AK35" s="2">
        <v>3</v>
      </c>
      <c r="AL35" s="2">
        <v>1440</v>
      </c>
      <c r="AM35" s="2">
        <v>1</v>
      </c>
      <c r="AV35" s="15">
        <v>0.40277246832372882</v>
      </c>
      <c r="AW35" s="1">
        <v>32</v>
      </c>
      <c r="AX35" s="1" t="s">
        <v>4</v>
      </c>
      <c r="AY35" s="2">
        <v>3</v>
      </c>
      <c r="AZ35" s="2">
        <v>10</v>
      </c>
      <c r="BA35" s="2">
        <v>2</v>
      </c>
      <c r="BJ35" s="15">
        <v>0.47525424066389577</v>
      </c>
      <c r="BK35" s="1">
        <v>48</v>
      </c>
      <c r="BL35" s="1" t="s">
        <v>4</v>
      </c>
      <c r="BM35" s="2">
        <v>4</v>
      </c>
      <c r="BN35" s="2">
        <v>600</v>
      </c>
      <c r="BO35" s="2">
        <v>3</v>
      </c>
    </row>
    <row r="36" spans="1:67" x14ac:dyDescent="0.25">
      <c r="A36" s="1">
        <v>43</v>
      </c>
      <c r="B36" s="1" t="s">
        <v>4</v>
      </c>
      <c r="C36" s="1">
        <v>4</v>
      </c>
      <c r="D36" s="1">
        <v>390</v>
      </c>
      <c r="E36" s="2">
        <f t="shared" si="1"/>
        <v>3</v>
      </c>
      <c r="L36" s="1">
        <v>48</v>
      </c>
      <c r="M36" s="1" t="s">
        <v>4</v>
      </c>
      <c r="N36" s="1">
        <v>5</v>
      </c>
      <c r="O36" s="1">
        <v>15</v>
      </c>
      <c r="AH36" s="15">
        <v>0.53881706617502512</v>
      </c>
      <c r="AI36" s="1">
        <v>21</v>
      </c>
      <c r="AJ36" s="1" t="s">
        <v>4</v>
      </c>
      <c r="AK36" s="2">
        <v>4</v>
      </c>
      <c r="AL36" s="2">
        <v>20</v>
      </c>
      <c r="AM36" s="2">
        <v>1</v>
      </c>
      <c r="AO36" s="5" t="s">
        <v>20</v>
      </c>
      <c r="AP36">
        <f>AVERAGE(AP11:AP34)</f>
        <v>33.416666666666664</v>
      </c>
      <c r="AS36">
        <f>AVERAGE(AS11:AS34)</f>
        <v>363.54166666666669</v>
      </c>
      <c r="AV36" s="15">
        <v>0.40834289817046221</v>
      </c>
      <c r="AW36" s="1">
        <v>34</v>
      </c>
      <c r="AX36" s="1" t="s">
        <v>4</v>
      </c>
      <c r="AY36" s="2">
        <v>5</v>
      </c>
      <c r="AZ36" s="2">
        <v>60</v>
      </c>
      <c r="BA36" s="2">
        <v>2</v>
      </c>
      <c r="BJ36" s="15">
        <v>0.93610314101825631</v>
      </c>
      <c r="BK36" s="1">
        <v>42</v>
      </c>
      <c r="BL36" s="1" t="s">
        <v>4</v>
      </c>
      <c r="BM36" s="2">
        <v>3</v>
      </c>
      <c r="BN36" s="2">
        <v>120</v>
      </c>
      <c r="BO36" s="2">
        <v>3</v>
      </c>
    </row>
    <row r="37" spans="1:67" x14ac:dyDescent="0.25">
      <c r="A37" s="1">
        <v>39</v>
      </c>
      <c r="B37" s="1" t="s">
        <v>4</v>
      </c>
      <c r="C37" s="1">
        <v>8</v>
      </c>
      <c r="D37" s="1">
        <v>240</v>
      </c>
      <c r="E37" s="2">
        <f t="shared" si="1"/>
        <v>2</v>
      </c>
      <c r="L37" s="1">
        <v>38</v>
      </c>
      <c r="M37" s="1" t="s">
        <v>4</v>
      </c>
      <c r="N37" s="1">
        <v>6</v>
      </c>
      <c r="O37" s="1">
        <v>240</v>
      </c>
      <c r="AH37" s="15">
        <v>0.56165628255021427</v>
      </c>
      <c r="AI37" s="1">
        <v>25</v>
      </c>
      <c r="AJ37" s="1" t="s">
        <v>4</v>
      </c>
      <c r="AK37" s="2">
        <v>8</v>
      </c>
      <c r="AL37" s="2">
        <v>10</v>
      </c>
      <c r="AM37" s="2">
        <v>1</v>
      </c>
      <c r="AO37" s="5" t="s">
        <v>21</v>
      </c>
      <c r="AQ37">
        <f>COUNTIF(AQ11:AQ34,"F")</f>
        <v>3</v>
      </c>
      <c r="AV37" s="15">
        <v>0.43560209444918108</v>
      </c>
      <c r="AW37" s="1">
        <v>31</v>
      </c>
      <c r="AX37" s="1" t="s">
        <v>4</v>
      </c>
      <c r="AY37" s="2">
        <v>3</v>
      </c>
      <c r="AZ37" s="2">
        <v>180</v>
      </c>
      <c r="BA37" s="2">
        <v>2</v>
      </c>
    </row>
    <row r="38" spans="1:67" x14ac:dyDescent="0.25">
      <c r="A38" s="1">
        <v>40</v>
      </c>
      <c r="B38" s="1" t="s">
        <v>4</v>
      </c>
      <c r="C38" s="1">
        <v>3</v>
      </c>
      <c r="D38" s="1">
        <v>360</v>
      </c>
      <c r="E38" s="2">
        <f t="shared" si="1"/>
        <v>2</v>
      </c>
      <c r="L38" s="1">
        <v>20</v>
      </c>
      <c r="M38" s="1" t="s">
        <v>4</v>
      </c>
      <c r="N38" s="1">
        <v>4</v>
      </c>
      <c r="O38" s="1">
        <v>240</v>
      </c>
      <c r="AH38" s="15">
        <v>0.60891090981860319</v>
      </c>
      <c r="AI38" s="1">
        <v>22</v>
      </c>
      <c r="AJ38" s="1" t="s">
        <v>4</v>
      </c>
      <c r="AK38" s="2">
        <v>5</v>
      </c>
      <c r="AL38" s="2">
        <v>10</v>
      </c>
      <c r="AM38" s="2">
        <v>1</v>
      </c>
      <c r="AO38" s="5" t="s">
        <v>22</v>
      </c>
      <c r="AQ38">
        <f>COUNTIF(AQ11:AQ34,"M")</f>
        <v>21</v>
      </c>
      <c r="AV38" s="15">
        <v>0.48168761021365802</v>
      </c>
      <c r="AW38" s="1">
        <v>33</v>
      </c>
      <c r="AX38" s="1" t="s">
        <v>4</v>
      </c>
      <c r="AY38" s="2">
        <v>3</v>
      </c>
      <c r="AZ38" s="2">
        <v>450</v>
      </c>
      <c r="BA38" s="2">
        <v>2</v>
      </c>
    </row>
    <row r="39" spans="1:67" x14ac:dyDescent="0.25">
      <c r="A39" s="1">
        <v>26</v>
      </c>
      <c r="B39" s="1" t="s">
        <v>4</v>
      </c>
      <c r="C39" s="1">
        <v>6</v>
      </c>
      <c r="D39" s="1">
        <v>270</v>
      </c>
      <c r="E39" s="2">
        <f t="shared" si="1"/>
        <v>2</v>
      </c>
      <c r="L39" s="1">
        <v>29</v>
      </c>
      <c r="M39" s="1" t="s">
        <v>4</v>
      </c>
      <c r="N39" s="1">
        <v>3</v>
      </c>
      <c r="O39" s="1">
        <v>180</v>
      </c>
      <c r="AH39" s="15">
        <v>0.63373877238428311</v>
      </c>
      <c r="AI39" s="1">
        <v>21</v>
      </c>
      <c r="AJ39" s="1" t="s">
        <v>4</v>
      </c>
      <c r="AK39" s="2">
        <v>5</v>
      </c>
      <c r="AL39" s="2">
        <v>240</v>
      </c>
      <c r="AM39" s="2">
        <v>1</v>
      </c>
      <c r="AV39" s="15">
        <v>0.48298043156064241</v>
      </c>
      <c r="AW39" s="1">
        <v>26</v>
      </c>
      <c r="AX39" s="1" t="s">
        <v>4</v>
      </c>
      <c r="AY39" s="2">
        <v>3</v>
      </c>
      <c r="AZ39" s="2">
        <v>480</v>
      </c>
      <c r="BA39" s="2">
        <v>2</v>
      </c>
    </row>
    <row r="40" spans="1:67" x14ac:dyDescent="0.25">
      <c r="A40" s="1">
        <v>48</v>
      </c>
      <c r="B40" s="1" t="s">
        <v>4</v>
      </c>
      <c r="C40" s="1">
        <v>5</v>
      </c>
      <c r="D40" s="1">
        <v>15</v>
      </c>
      <c r="E40" s="2">
        <f t="shared" si="1"/>
        <v>3</v>
      </c>
      <c r="L40" s="1">
        <v>26</v>
      </c>
      <c r="M40" s="1" t="s">
        <v>4</v>
      </c>
      <c r="N40" s="1">
        <v>4</v>
      </c>
      <c r="O40" s="1">
        <v>60</v>
      </c>
      <c r="AH40" s="15">
        <v>0.66684616439790423</v>
      </c>
      <c r="AI40" s="1">
        <v>24</v>
      </c>
      <c r="AJ40" s="1" t="s">
        <v>4</v>
      </c>
      <c r="AK40" s="2">
        <v>9</v>
      </c>
      <c r="AL40" s="2">
        <v>10</v>
      </c>
      <c r="AM40" s="2">
        <v>1</v>
      </c>
      <c r="AV40" s="15">
        <v>0.48421601512014201</v>
      </c>
      <c r="AW40" s="1">
        <v>28</v>
      </c>
      <c r="AX40" s="1" t="s">
        <v>4</v>
      </c>
      <c r="AY40" s="2">
        <v>3</v>
      </c>
      <c r="AZ40" s="2">
        <v>300</v>
      </c>
      <c r="BA40" s="2">
        <v>2</v>
      </c>
    </row>
    <row r="41" spans="1:67" x14ac:dyDescent="0.25">
      <c r="A41" s="1">
        <v>38</v>
      </c>
      <c r="B41" s="1" t="s">
        <v>4</v>
      </c>
      <c r="C41" s="1">
        <v>6</v>
      </c>
      <c r="D41" s="1">
        <v>240</v>
      </c>
      <c r="E41" s="2">
        <f t="shared" si="1"/>
        <v>2</v>
      </c>
      <c r="L41" s="1">
        <v>23</v>
      </c>
      <c r="M41" s="1" t="s">
        <v>4</v>
      </c>
      <c r="N41" s="3">
        <v>3</v>
      </c>
      <c r="O41" s="3">
        <v>240</v>
      </c>
      <c r="AH41" s="15">
        <v>0.71682113117818458</v>
      </c>
      <c r="AI41" s="1">
        <v>22</v>
      </c>
      <c r="AJ41" s="1" t="s">
        <v>4</v>
      </c>
      <c r="AK41" s="2">
        <v>3</v>
      </c>
      <c r="AL41" s="2">
        <v>240</v>
      </c>
      <c r="AM41" s="2">
        <v>1</v>
      </c>
      <c r="AV41" s="15">
        <v>0.49411549230034502</v>
      </c>
      <c r="AW41" s="1">
        <v>27</v>
      </c>
      <c r="AX41" s="1" t="s">
        <v>4</v>
      </c>
      <c r="AY41" s="2">
        <v>4</v>
      </c>
      <c r="AZ41" s="2">
        <v>240</v>
      </c>
      <c r="BA41" s="2">
        <v>2</v>
      </c>
    </row>
    <row r="42" spans="1:67" x14ac:dyDescent="0.25">
      <c r="A42" s="1">
        <v>33</v>
      </c>
      <c r="B42" s="1" t="s">
        <v>5</v>
      </c>
      <c r="C42" s="1">
        <v>4</v>
      </c>
      <c r="D42" s="1">
        <v>660</v>
      </c>
      <c r="E42" s="2">
        <f t="shared" si="1"/>
        <v>2</v>
      </c>
      <c r="L42" s="1">
        <v>18</v>
      </c>
      <c r="M42" s="1" t="s">
        <v>4</v>
      </c>
      <c r="N42" s="3">
        <v>3</v>
      </c>
      <c r="O42" s="3">
        <v>600</v>
      </c>
      <c r="AH42" s="15">
        <v>0.72653894201470803</v>
      </c>
      <c r="AI42" s="1">
        <v>20</v>
      </c>
      <c r="AJ42" s="1" t="s">
        <v>5</v>
      </c>
      <c r="AK42" s="2">
        <v>5</v>
      </c>
      <c r="AL42" s="2">
        <v>180</v>
      </c>
      <c r="AM42" s="2">
        <v>1</v>
      </c>
      <c r="AV42" s="15">
        <v>0.50498092883743895</v>
      </c>
      <c r="AW42" s="1">
        <v>36</v>
      </c>
      <c r="AX42" s="1" t="s">
        <v>4</v>
      </c>
      <c r="AY42" s="2">
        <v>5</v>
      </c>
      <c r="AZ42" s="2">
        <v>10</v>
      </c>
      <c r="BA42" s="2">
        <v>2</v>
      </c>
    </row>
    <row r="43" spans="1:67" x14ac:dyDescent="0.25">
      <c r="A43" s="1">
        <v>20</v>
      </c>
      <c r="B43" s="1" t="s">
        <v>4</v>
      </c>
      <c r="C43" s="1">
        <v>4</v>
      </c>
      <c r="D43" s="1">
        <v>240</v>
      </c>
      <c r="E43" s="2">
        <f t="shared" si="1"/>
        <v>1</v>
      </c>
      <c r="L43" s="1">
        <v>20</v>
      </c>
      <c r="M43" s="1" t="s">
        <v>4</v>
      </c>
      <c r="N43" s="3">
        <v>6</v>
      </c>
      <c r="O43" s="3">
        <v>10</v>
      </c>
      <c r="AH43" s="15">
        <v>0.74853436561263875</v>
      </c>
      <c r="AI43" s="1">
        <v>19</v>
      </c>
      <c r="AJ43" s="1" t="s">
        <v>4</v>
      </c>
      <c r="AK43" s="2">
        <v>3</v>
      </c>
      <c r="AL43" s="2">
        <v>30</v>
      </c>
      <c r="AM43" s="2">
        <v>1</v>
      </c>
      <c r="AV43" s="15">
        <v>0.51265220516579391</v>
      </c>
      <c r="AW43" s="1">
        <v>37</v>
      </c>
      <c r="AX43" s="1" t="s">
        <v>4</v>
      </c>
      <c r="AY43" s="2">
        <v>9</v>
      </c>
      <c r="AZ43" s="2">
        <v>10</v>
      </c>
      <c r="BA43" s="2">
        <v>2</v>
      </c>
    </row>
    <row r="44" spans="1:67" x14ac:dyDescent="0.25">
      <c r="A44" s="1">
        <v>29</v>
      </c>
      <c r="B44" s="1" t="s">
        <v>4</v>
      </c>
      <c r="C44" s="1">
        <v>3</v>
      </c>
      <c r="D44" s="1">
        <v>180</v>
      </c>
      <c r="E44" s="2">
        <f t="shared" si="1"/>
        <v>2</v>
      </c>
      <c r="L44" s="1">
        <v>48</v>
      </c>
      <c r="M44" s="1" t="s">
        <v>4</v>
      </c>
      <c r="N44" s="3">
        <v>4</v>
      </c>
      <c r="O44" s="3">
        <v>60</v>
      </c>
      <c r="AH44" s="15">
        <v>0.78057863873605282</v>
      </c>
      <c r="AI44" s="1">
        <v>24</v>
      </c>
      <c r="AJ44" s="1" t="s">
        <v>4</v>
      </c>
      <c r="AK44" s="2">
        <v>3</v>
      </c>
      <c r="AL44" s="2">
        <v>360</v>
      </c>
      <c r="AM44" s="2">
        <v>1</v>
      </c>
      <c r="AV44" s="15">
        <v>0.52319001367676932</v>
      </c>
      <c r="AW44" s="1">
        <v>26</v>
      </c>
      <c r="AX44" s="1" t="s">
        <v>4</v>
      </c>
      <c r="AY44" s="2">
        <v>6</v>
      </c>
      <c r="AZ44" s="2">
        <v>300</v>
      </c>
      <c r="BA44" s="2">
        <v>2</v>
      </c>
    </row>
    <row r="45" spans="1:67" x14ac:dyDescent="0.25">
      <c r="A45" s="1">
        <v>26</v>
      </c>
      <c r="B45" s="1" t="s">
        <v>4</v>
      </c>
      <c r="C45" s="1">
        <v>4</v>
      </c>
      <c r="D45" s="1">
        <v>60</v>
      </c>
      <c r="E45" s="2">
        <f t="shared" si="1"/>
        <v>2</v>
      </c>
      <c r="L45" s="1">
        <v>37</v>
      </c>
      <c r="M45" s="1" t="s">
        <v>4</v>
      </c>
      <c r="N45" s="3">
        <v>3</v>
      </c>
      <c r="O45" s="3">
        <v>720</v>
      </c>
      <c r="AH45" s="15">
        <v>0.78765332023471002</v>
      </c>
      <c r="AI45" s="1">
        <v>22</v>
      </c>
      <c r="AJ45" s="1" t="s">
        <v>4</v>
      </c>
      <c r="AK45" s="2">
        <v>4</v>
      </c>
      <c r="AL45" s="2">
        <v>30</v>
      </c>
      <c r="AM45" s="2">
        <v>1</v>
      </c>
      <c r="AV45" s="15">
        <v>0.52400368636127226</v>
      </c>
      <c r="AW45" s="1">
        <v>28</v>
      </c>
      <c r="AX45" s="1" t="s">
        <v>4</v>
      </c>
      <c r="AY45" s="2">
        <v>3</v>
      </c>
      <c r="AZ45" s="2">
        <v>300</v>
      </c>
      <c r="BA45" s="2">
        <v>2</v>
      </c>
    </row>
    <row r="46" spans="1:67" x14ac:dyDescent="0.25">
      <c r="A46" s="1">
        <v>23</v>
      </c>
      <c r="B46" s="1" t="s">
        <v>4</v>
      </c>
      <c r="C46" s="3">
        <v>3</v>
      </c>
      <c r="D46" s="3">
        <v>240</v>
      </c>
      <c r="E46" s="2">
        <f t="shared" si="1"/>
        <v>1</v>
      </c>
      <c r="L46" s="1">
        <v>33</v>
      </c>
      <c r="M46" s="1" t="s">
        <v>4</v>
      </c>
      <c r="N46" s="3">
        <v>4</v>
      </c>
      <c r="O46" s="3">
        <v>1440</v>
      </c>
      <c r="AH46" s="15">
        <v>0.79612126400630667</v>
      </c>
      <c r="AI46" s="1">
        <v>25</v>
      </c>
      <c r="AJ46" s="1" t="s">
        <v>5</v>
      </c>
      <c r="AK46" s="2">
        <v>3</v>
      </c>
      <c r="AL46" s="2">
        <v>1440</v>
      </c>
      <c r="AM46" s="2">
        <v>1</v>
      </c>
      <c r="AV46" s="15">
        <v>0.52726209189263551</v>
      </c>
      <c r="AW46" s="1">
        <v>32</v>
      </c>
      <c r="AX46" s="1" t="s">
        <v>5</v>
      </c>
      <c r="AY46" s="2">
        <v>4</v>
      </c>
      <c r="AZ46" s="2">
        <v>10</v>
      </c>
      <c r="BA46" s="2">
        <v>2</v>
      </c>
    </row>
    <row r="47" spans="1:67" x14ac:dyDescent="0.25">
      <c r="A47" s="1">
        <v>18</v>
      </c>
      <c r="B47" s="1" t="s">
        <v>4</v>
      </c>
      <c r="C47" s="3">
        <v>3</v>
      </c>
      <c r="D47" s="3">
        <v>600</v>
      </c>
      <c r="E47" s="2">
        <f t="shared" si="1"/>
        <v>1</v>
      </c>
      <c r="L47" s="1">
        <v>43</v>
      </c>
      <c r="M47" s="1" t="s">
        <v>4</v>
      </c>
      <c r="N47" s="3">
        <v>5</v>
      </c>
      <c r="O47" s="3">
        <v>330</v>
      </c>
      <c r="AH47" s="15">
        <v>0.81170270520536947</v>
      </c>
      <c r="AI47" s="1">
        <v>24</v>
      </c>
      <c r="AJ47" s="1" t="s">
        <v>4</v>
      </c>
      <c r="AK47" s="2">
        <v>5</v>
      </c>
      <c r="AL47" s="2">
        <v>420</v>
      </c>
      <c r="AM47" s="2">
        <v>1</v>
      </c>
      <c r="AV47" s="15">
        <v>0.53436808435690109</v>
      </c>
      <c r="AW47" s="1">
        <v>27</v>
      </c>
      <c r="AX47" s="1" t="s">
        <v>4</v>
      </c>
      <c r="AY47" s="2">
        <v>3</v>
      </c>
      <c r="AZ47" s="2">
        <v>1140</v>
      </c>
      <c r="BA47" s="2">
        <v>2</v>
      </c>
    </row>
    <row r="48" spans="1:67" x14ac:dyDescent="0.25">
      <c r="A48" s="1">
        <v>20</v>
      </c>
      <c r="B48" s="1" t="s">
        <v>4</v>
      </c>
      <c r="C48" s="3">
        <v>6</v>
      </c>
      <c r="D48" s="3">
        <v>10</v>
      </c>
      <c r="E48" s="2">
        <f t="shared" si="1"/>
        <v>1</v>
      </c>
      <c r="L48" s="1">
        <v>17</v>
      </c>
      <c r="M48" s="1" t="s">
        <v>4</v>
      </c>
      <c r="N48" s="3">
        <v>3</v>
      </c>
      <c r="O48" s="3">
        <v>15</v>
      </c>
      <c r="AH48" s="15">
        <v>0.84364399633207543</v>
      </c>
      <c r="AI48" s="1">
        <v>24</v>
      </c>
      <c r="AJ48" s="1" t="s">
        <v>4</v>
      </c>
      <c r="AK48" s="2">
        <v>4</v>
      </c>
      <c r="AL48" s="2">
        <v>10</v>
      </c>
      <c r="AM48" s="2">
        <v>1</v>
      </c>
      <c r="AV48" s="15">
        <v>0.55269945694517786</v>
      </c>
      <c r="AW48" s="1">
        <v>35</v>
      </c>
      <c r="AX48" s="1" t="s">
        <v>4</v>
      </c>
      <c r="AY48" s="2">
        <v>3</v>
      </c>
      <c r="AZ48" s="2">
        <v>570</v>
      </c>
      <c r="BA48" s="2">
        <v>2</v>
      </c>
    </row>
    <row r="49" spans="1:53" x14ac:dyDescent="0.25">
      <c r="A49" s="1">
        <v>48</v>
      </c>
      <c r="B49" s="1" t="s">
        <v>4</v>
      </c>
      <c r="C49" s="3">
        <v>4</v>
      </c>
      <c r="D49" s="3">
        <v>60</v>
      </c>
      <c r="E49" s="2">
        <f t="shared" si="1"/>
        <v>3</v>
      </c>
      <c r="L49" s="1">
        <v>26</v>
      </c>
      <c r="M49" s="1" t="s">
        <v>4</v>
      </c>
      <c r="N49" s="3">
        <v>3</v>
      </c>
      <c r="O49" s="3">
        <v>1080</v>
      </c>
      <c r="AH49" s="15">
        <v>0.84500658917110427</v>
      </c>
      <c r="AI49" s="1">
        <v>25</v>
      </c>
      <c r="AJ49" s="1" t="s">
        <v>4</v>
      </c>
      <c r="AK49" s="2">
        <v>3</v>
      </c>
      <c r="AL49" s="2">
        <v>300</v>
      </c>
      <c r="AM49" s="2">
        <v>1</v>
      </c>
      <c r="AV49" s="15">
        <v>0.58710288432841096</v>
      </c>
      <c r="AW49" s="1">
        <v>27</v>
      </c>
      <c r="AX49" s="1" t="s">
        <v>4</v>
      </c>
      <c r="AY49" s="2">
        <v>3</v>
      </c>
      <c r="AZ49" s="2">
        <v>1440</v>
      </c>
      <c r="BA49" s="2">
        <v>2</v>
      </c>
    </row>
    <row r="50" spans="1:53" x14ac:dyDescent="0.25">
      <c r="A50" s="1">
        <v>25</v>
      </c>
      <c r="B50" s="1" t="s">
        <v>5</v>
      </c>
      <c r="C50" s="3">
        <v>3</v>
      </c>
      <c r="D50" s="3">
        <v>270</v>
      </c>
      <c r="E50" s="2">
        <f t="shared" si="1"/>
        <v>1</v>
      </c>
      <c r="L50" s="1">
        <v>21</v>
      </c>
      <c r="M50" s="1" t="s">
        <v>4</v>
      </c>
      <c r="N50" s="3">
        <v>3</v>
      </c>
      <c r="O50" s="3">
        <v>240</v>
      </c>
      <c r="AH50" s="15">
        <v>0.86582961846646045</v>
      </c>
      <c r="AI50" s="1">
        <v>23</v>
      </c>
      <c r="AJ50" s="1" t="s">
        <v>4</v>
      </c>
      <c r="AK50" s="2">
        <v>3</v>
      </c>
      <c r="AL50" s="2">
        <v>1980</v>
      </c>
      <c r="AM50" s="2">
        <v>1</v>
      </c>
      <c r="AV50" s="15">
        <v>0.60375358166035042</v>
      </c>
      <c r="AW50" s="1">
        <v>33</v>
      </c>
      <c r="AX50" s="1" t="s">
        <v>4</v>
      </c>
      <c r="AY50" s="2">
        <v>3</v>
      </c>
      <c r="AZ50" s="2">
        <v>60</v>
      </c>
      <c r="BA50" s="2">
        <v>2</v>
      </c>
    </row>
    <row r="51" spans="1:53" x14ac:dyDescent="0.25">
      <c r="A51" s="1">
        <v>37</v>
      </c>
      <c r="B51" s="1" t="s">
        <v>4</v>
      </c>
      <c r="C51" s="3">
        <v>3</v>
      </c>
      <c r="D51" s="3">
        <v>720</v>
      </c>
      <c r="E51" s="2">
        <f t="shared" si="1"/>
        <v>2</v>
      </c>
      <c r="L51" s="1">
        <v>43</v>
      </c>
      <c r="M51" s="1" t="s">
        <v>4</v>
      </c>
      <c r="N51" s="3">
        <v>6</v>
      </c>
      <c r="O51" s="3">
        <v>15</v>
      </c>
      <c r="AH51" s="15">
        <v>0.86621180024754418</v>
      </c>
      <c r="AI51" s="1">
        <v>25</v>
      </c>
      <c r="AJ51" s="1" t="s">
        <v>4</v>
      </c>
      <c r="AK51" s="2">
        <v>3</v>
      </c>
      <c r="AL51" s="2">
        <v>480</v>
      </c>
      <c r="AM51" s="2">
        <v>1</v>
      </c>
      <c r="AV51" s="15">
        <v>0.62525780431467026</v>
      </c>
      <c r="AW51" s="1">
        <v>34</v>
      </c>
      <c r="AX51" s="1" t="s">
        <v>5</v>
      </c>
      <c r="AY51" s="2">
        <v>7</v>
      </c>
      <c r="AZ51" s="2">
        <v>10</v>
      </c>
      <c r="BA51" s="2">
        <v>2</v>
      </c>
    </row>
    <row r="52" spans="1:53" x14ac:dyDescent="0.25">
      <c r="A52" s="1">
        <v>33</v>
      </c>
      <c r="B52" s="1" t="s">
        <v>4</v>
      </c>
      <c r="C52" s="3">
        <v>4</v>
      </c>
      <c r="D52" s="3">
        <v>1440</v>
      </c>
      <c r="E52" s="2">
        <f t="shared" si="1"/>
        <v>2</v>
      </c>
      <c r="L52" s="1">
        <v>19</v>
      </c>
      <c r="M52" s="1" t="s">
        <v>4</v>
      </c>
      <c r="N52" s="3">
        <v>4</v>
      </c>
      <c r="O52" s="3">
        <v>15</v>
      </c>
      <c r="AH52" s="15">
        <v>0.86640625913334757</v>
      </c>
      <c r="AI52" s="1">
        <v>24</v>
      </c>
      <c r="AJ52" s="1" t="s">
        <v>4</v>
      </c>
      <c r="AK52" s="2">
        <v>5</v>
      </c>
      <c r="AL52" s="2">
        <v>450</v>
      </c>
      <c r="AM52" s="2">
        <v>1</v>
      </c>
      <c r="AV52" s="15">
        <v>0.63449574512144424</v>
      </c>
      <c r="AW52" s="1">
        <v>31</v>
      </c>
      <c r="AX52" s="1" t="s">
        <v>4</v>
      </c>
      <c r="AY52" s="2">
        <v>4</v>
      </c>
      <c r="AZ52" s="2">
        <v>10</v>
      </c>
      <c r="BA52" s="2">
        <v>2</v>
      </c>
    </row>
    <row r="53" spans="1:53" x14ac:dyDescent="0.25">
      <c r="A53" s="1">
        <v>43</v>
      </c>
      <c r="B53" s="1" t="s">
        <v>4</v>
      </c>
      <c r="C53" s="3">
        <v>5</v>
      </c>
      <c r="D53" s="3">
        <v>330</v>
      </c>
      <c r="E53" s="2">
        <f t="shared" si="1"/>
        <v>3</v>
      </c>
      <c r="L53" s="1">
        <v>22</v>
      </c>
      <c r="M53" s="1" t="s">
        <v>4</v>
      </c>
      <c r="N53" s="3">
        <v>3</v>
      </c>
      <c r="O53" s="3">
        <v>240</v>
      </c>
      <c r="AH53" s="15">
        <v>0.86797454286001408</v>
      </c>
      <c r="AI53" s="1">
        <v>17</v>
      </c>
      <c r="AJ53" s="1" t="s">
        <v>4</v>
      </c>
      <c r="AK53" s="2">
        <v>3</v>
      </c>
      <c r="AL53" s="2">
        <v>720</v>
      </c>
      <c r="AM53" s="2">
        <v>1</v>
      </c>
      <c r="AV53" s="15">
        <v>0.63562971725531558</v>
      </c>
      <c r="AW53" s="1">
        <v>30</v>
      </c>
      <c r="AX53" s="1" t="s">
        <v>4</v>
      </c>
      <c r="AY53" s="2">
        <v>4</v>
      </c>
      <c r="AZ53" s="2">
        <v>15</v>
      </c>
      <c r="BA53" s="2">
        <v>2</v>
      </c>
    </row>
    <row r="54" spans="1:53" x14ac:dyDescent="0.25">
      <c r="A54" s="1">
        <v>17</v>
      </c>
      <c r="B54" s="1" t="s">
        <v>4</v>
      </c>
      <c r="C54" s="3">
        <v>3</v>
      </c>
      <c r="D54" s="3">
        <v>15</v>
      </c>
      <c r="E54" s="2">
        <f t="shared" si="1"/>
        <v>1</v>
      </c>
      <c r="L54" s="1">
        <v>41</v>
      </c>
      <c r="M54" s="1" t="s">
        <v>4</v>
      </c>
      <c r="N54" s="3">
        <v>3</v>
      </c>
      <c r="O54" s="3">
        <v>390</v>
      </c>
      <c r="AH54" s="15">
        <v>0.88888499440540547</v>
      </c>
      <c r="AI54" s="1">
        <v>24</v>
      </c>
      <c r="AJ54" s="1" t="s">
        <v>4</v>
      </c>
      <c r="AK54" s="2">
        <v>4</v>
      </c>
      <c r="AL54" s="2">
        <v>45</v>
      </c>
      <c r="AM54" s="2">
        <v>1</v>
      </c>
      <c r="AV54" s="15">
        <v>0.67575279714713565</v>
      </c>
      <c r="AW54" s="1">
        <v>35</v>
      </c>
      <c r="AX54" s="1" t="s">
        <v>4</v>
      </c>
      <c r="AY54" s="2">
        <v>3</v>
      </c>
      <c r="AZ54" s="2">
        <v>450</v>
      </c>
      <c r="BA54" s="2">
        <v>2</v>
      </c>
    </row>
    <row r="55" spans="1:53" x14ac:dyDescent="0.25">
      <c r="A55" s="1">
        <v>26</v>
      </c>
      <c r="B55" s="1" t="s">
        <v>4</v>
      </c>
      <c r="C55" s="3">
        <v>3</v>
      </c>
      <c r="D55" s="3">
        <v>1080</v>
      </c>
      <c r="E55" s="2">
        <f t="shared" si="1"/>
        <v>2</v>
      </c>
      <c r="L55" s="1">
        <v>33</v>
      </c>
      <c r="M55" s="1" t="s">
        <v>4</v>
      </c>
      <c r="N55" s="3">
        <v>3</v>
      </c>
      <c r="O55" s="3">
        <v>360</v>
      </c>
      <c r="AH55" s="15">
        <v>0.89792066559063977</v>
      </c>
      <c r="AI55" s="1">
        <v>23</v>
      </c>
      <c r="AJ55" s="1" t="s">
        <v>4</v>
      </c>
      <c r="AK55" s="2">
        <v>5</v>
      </c>
      <c r="AL55" s="2">
        <v>10</v>
      </c>
      <c r="AM55" s="2">
        <v>1</v>
      </c>
      <c r="AV55" s="15">
        <v>0.68428176483611847</v>
      </c>
      <c r="AW55" s="1">
        <v>32</v>
      </c>
      <c r="AX55" s="1" t="s">
        <v>4</v>
      </c>
      <c r="AY55" s="2">
        <v>5</v>
      </c>
      <c r="AZ55" s="2">
        <v>5</v>
      </c>
      <c r="BA55" s="2">
        <v>2</v>
      </c>
    </row>
    <row r="56" spans="1:53" x14ac:dyDescent="0.25">
      <c r="A56" s="1">
        <v>21</v>
      </c>
      <c r="B56" s="1" t="s">
        <v>4</v>
      </c>
      <c r="C56" s="3">
        <v>3</v>
      </c>
      <c r="D56" s="3">
        <v>240</v>
      </c>
      <c r="E56" s="2">
        <f t="shared" si="1"/>
        <v>1</v>
      </c>
      <c r="L56" s="1">
        <v>39</v>
      </c>
      <c r="M56" s="1" t="s">
        <v>4</v>
      </c>
      <c r="N56" s="3">
        <v>3</v>
      </c>
      <c r="O56" s="3">
        <v>540</v>
      </c>
      <c r="AH56" s="15">
        <v>0.93016778788526244</v>
      </c>
      <c r="AI56" s="1">
        <v>19</v>
      </c>
      <c r="AJ56" s="1" t="s">
        <v>4</v>
      </c>
      <c r="AK56" s="2">
        <v>5</v>
      </c>
      <c r="AL56" s="2">
        <v>10</v>
      </c>
      <c r="AM56" s="2">
        <v>1</v>
      </c>
      <c r="AV56" s="15">
        <v>0.68523786259632147</v>
      </c>
      <c r="AW56" s="1">
        <v>26</v>
      </c>
      <c r="AX56" s="1" t="s">
        <v>4</v>
      </c>
      <c r="AY56" s="2">
        <v>6</v>
      </c>
      <c r="AZ56" s="2">
        <v>180</v>
      </c>
      <c r="BA56" s="2">
        <v>2</v>
      </c>
    </row>
    <row r="57" spans="1:53" x14ac:dyDescent="0.25">
      <c r="A57" s="1">
        <v>53</v>
      </c>
      <c r="B57" s="1" t="s">
        <v>5</v>
      </c>
      <c r="C57" s="3">
        <v>3</v>
      </c>
      <c r="D57" s="3">
        <v>10</v>
      </c>
      <c r="E57" s="2">
        <f t="shared" si="1"/>
        <v>3</v>
      </c>
      <c r="L57" s="1">
        <v>28</v>
      </c>
      <c r="M57" s="1" t="s">
        <v>4</v>
      </c>
      <c r="N57" s="3">
        <v>3</v>
      </c>
      <c r="O57" s="3">
        <v>330</v>
      </c>
      <c r="AH57" s="15">
        <v>0.93904839574154786</v>
      </c>
      <c r="AI57" s="1">
        <v>25</v>
      </c>
      <c r="AJ57" s="1" t="s">
        <v>4</v>
      </c>
      <c r="AK57" s="2">
        <v>5</v>
      </c>
      <c r="AL57" s="2">
        <v>20</v>
      </c>
      <c r="AM57" s="2">
        <v>1</v>
      </c>
      <c r="AV57" s="15">
        <v>0.70365410456270383</v>
      </c>
      <c r="AW57" s="1">
        <v>28</v>
      </c>
      <c r="AX57" s="1" t="s">
        <v>4</v>
      </c>
      <c r="AY57" s="2">
        <v>3</v>
      </c>
      <c r="AZ57" s="2">
        <v>330</v>
      </c>
      <c r="BA57" s="2">
        <v>2</v>
      </c>
    </row>
    <row r="58" spans="1:53" x14ac:dyDescent="0.25">
      <c r="A58" s="1">
        <v>43</v>
      </c>
      <c r="B58" s="1" t="s">
        <v>4</v>
      </c>
      <c r="C58" s="3">
        <v>6</v>
      </c>
      <c r="D58" s="3">
        <v>15</v>
      </c>
      <c r="E58" s="2">
        <f t="shared" si="1"/>
        <v>3</v>
      </c>
      <c r="L58" s="1">
        <v>30</v>
      </c>
      <c r="M58" s="1" t="s">
        <v>4</v>
      </c>
      <c r="N58" s="3">
        <v>6</v>
      </c>
      <c r="O58" s="3">
        <v>30</v>
      </c>
      <c r="AH58" s="15">
        <v>0.96397321795306212</v>
      </c>
      <c r="AI58" s="1">
        <v>25</v>
      </c>
      <c r="AJ58" s="1" t="s">
        <v>4</v>
      </c>
      <c r="AK58" s="2">
        <v>4</v>
      </c>
      <c r="AL58" s="2">
        <v>10</v>
      </c>
      <c r="AM58" s="2">
        <v>1</v>
      </c>
      <c r="AV58" s="15">
        <v>0.71143066680302758</v>
      </c>
      <c r="AW58" s="1">
        <v>34</v>
      </c>
      <c r="AX58" s="1" t="s">
        <v>4</v>
      </c>
      <c r="AY58" s="2">
        <v>3</v>
      </c>
      <c r="AZ58" s="2">
        <v>15</v>
      </c>
      <c r="BA58" s="2">
        <v>2</v>
      </c>
    </row>
    <row r="59" spans="1:53" x14ac:dyDescent="0.25">
      <c r="A59" s="1">
        <v>19</v>
      </c>
      <c r="B59" s="1" t="s">
        <v>4</v>
      </c>
      <c r="C59" s="3">
        <v>4</v>
      </c>
      <c r="D59" s="3">
        <v>15</v>
      </c>
      <c r="E59" s="2">
        <f t="shared" si="1"/>
        <v>1</v>
      </c>
      <c r="L59" s="1">
        <v>24</v>
      </c>
      <c r="M59" s="1" t="s">
        <v>4</v>
      </c>
      <c r="N59" s="3">
        <v>5</v>
      </c>
      <c r="O59" s="3">
        <v>30</v>
      </c>
      <c r="AH59" s="15">
        <v>0.96872780690945326</v>
      </c>
      <c r="AI59" s="1">
        <v>24</v>
      </c>
      <c r="AJ59" s="1" t="s">
        <v>4</v>
      </c>
      <c r="AK59" s="2">
        <v>3</v>
      </c>
      <c r="AL59" s="2">
        <v>600</v>
      </c>
      <c r="AM59" s="2">
        <v>1</v>
      </c>
      <c r="AV59" s="15">
        <v>0.71154128367313796</v>
      </c>
      <c r="AW59" s="1">
        <v>28</v>
      </c>
      <c r="AX59" s="1" t="s">
        <v>4</v>
      </c>
      <c r="AY59" s="2">
        <v>3</v>
      </c>
      <c r="AZ59" s="2">
        <v>10</v>
      </c>
      <c r="BA59" s="2">
        <v>2</v>
      </c>
    </row>
    <row r="60" spans="1:53" x14ac:dyDescent="0.25">
      <c r="A60" s="1">
        <v>22</v>
      </c>
      <c r="B60" s="1" t="s">
        <v>4</v>
      </c>
      <c r="C60" s="3">
        <v>3</v>
      </c>
      <c r="D60" s="3">
        <v>240</v>
      </c>
      <c r="E60" s="2">
        <f t="shared" si="1"/>
        <v>1</v>
      </c>
      <c r="L60" s="1">
        <v>35</v>
      </c>
      <c r="M60" s="1" t="s">
        <v>4</v>
      </c>
      <c r="N60" s="3">
        <v>5</v>
      </c>
      <c r="O60" s="3">
        <v>270</v>
      </c>
      <c r="AH60" s="15">
        <v>0.99065749843168105</v>
      </c>
      <c r="AI60" s="1">
        <v>24</v>
      </c>
      <c r="AJ60" s="8" t="s">
        <v>4</v>
      </c>
      <c r="AK60" s="9">
        <v>5</v>
      </c>
      <c r="AL60" s="9">
        <v>15</v>
      </c>
      <c r="AM60" s="9">
        <v>1</v>
      </c>
      <c r="AV60" s="15">
        <v>0.72057315001913003</v>
      </c>
      <c r="AW60" s="1">
        <v>32</v>
      </c>
      <c r="AX60" s="1" t="s">
        <v>4</v>
      </c>
      <c r="AY60" s="2">
        <v>3</v>
      </c>
      <c r="AZ60" s="2">
        <v>10</v>
      </c>
      <c r="BA60" s="2">
        <v>2</v>
      </c>
    </row>
    <row r="61" spans="1:53" x14ac:dyDescent="0.25">
      <c r="A61" s="1">
        <v>41</v>
      </c>
      <c r="B61" s="1" t="s">
        <v>4</v>
      </c>
      <c r="C61" s="3">
        <v>3</v>
      </c>
      <c r="D61" s="3">
        <v>390</v>
      </c>
      <c r="E61" s="2">
        <f t="shared" si="1"/>
        <v>3</v>
      </c>
      <c r="L61" s="1">
        <v>47</v>
      </c>
      <c r="M61" s="1" t="s">
        <v>4</v>
      </c>
      <c r="N61" s="3">
        <v>3</v>
      </c>
      <c r="O61" s="3">
        <v>390</v>
      </c>
      <c r="AH61" s="15">
        <v>0.99126813421349647</v>
      </c>
      <c r="AI61" s="1">
        <v>19</v>
      </c>
      <c r="AJ61" s="1" t="s">
        <v>4</v>
      </c>
      <c r="AK61" s="2">
        <v>3</v>
      </c>
      <c r="AL61" s="2">
        <v>120</v>
      </c>
      <c r="AM61" s="2">
        <v>1</v>
      </c>
      <c r="AV61" s="15">
        <v>0.73343048753674367</v>
      </c>
      <c r="AW61" s="1">
        <v>40</v>
      </c>
      <c r="AX61" s="1" t="s">
        <v>4</v>
      </c>
      <c r="AY61" s="2">
        <v>6</v>
      </c>
      <c r="AZ61" s="2">
        <v>120</v>
      </c>
      <c r="BA61" s="2">
        <v>2</v>
      </c>
    </row>
    <row r="62" spans="1:53" x14ac:dyDescent="0.25">
      <c r="A62" s="1">
        <v>33</v>
      </c>
      <c r="B62" s="1" t="s">
        <v>4</v>
      </c>
      <c r="C62" s="3">
        <v>3</v>
      </c>
      <c r="D62" s="3">
        <v>360</v>
      </c>
      <c r="E62" s="2">
        <f t="shared" si="1"/>
        <v>2</v>
      </c>
      <c r="L62" s="1">
        <v>21</v>
      </c>
      <c r="M62" s="1" t="s">
        <v>4</v>
      </c>
      <c r="N62" s="3">
        <v>3</v>
      </c>
      <c r="O62" s="3">
        <v>45</v>
      </c>
      <c r="AK62" s="7"/>
      <c r="AL62" s="7"/>
      <c r="AV62" s="15">
        <v>0.77175319101701867</v>
      </c>
      <c r="AW62" s="1">
        <v>32</v>
      </c>
      <c r="AX62" s="1" t="s">
        <v>4</v>
      </c>
      <c r="AY62" s="2">
        <v>5</v>
      </c>
      <c r="AZ62" s="2">
        <v>330</v>
      </c>
      <c r="BA62" s="2">
        <v>2</v>
      </c>
    </row>
    <row r="63" spans="1:53" x14ac:dyDescent="0.25">
      <c r="A63" s="1">
        <v>39</v>
      </c>
      <c r="B63" s="1" t="s">
        <v>4</v>
      </c>
      <c r="C63" s="3">
        <v>3</v>
      </c>
      <c r="D63" s="3">
        <v>540</v>
      </c>
      <c r="E63" s="2">
        <f t="shared" si="1"/>
        <v>2</v>
      </c>
      <c r="L63" s="1">
        <v>32</v>
      </c>
      <c r="M63" s="1" t="s">
        <v>4</v>
      </c>
      <c r="N63" s="2">
        <v>5</v>
      </c>
      <c r="O63" s="2">
        <v>540</v>
      </c>
      <c r="AK63" s="7"/>
      <c r="AL63" s="7"/>
      <c r="AV63" s="15">
        <v>0.78072806468433831</v>
      </c>
      <c r="AW63" s="1">
        <v>40</v>
      </c>
      <c r="AX63" s="1" t="s">
        <v>4</v>
      </c>
      <c r="AY63" s="2">
        <v>6</v>
      </c>
      <c r="AZ63" s="2">
        <v>10</v>
      </c>
      <c r="BA63" s="2">
        <v>2</v>
      </c>
    </row>
    <row r="64" spans="1:53" x14ac:dyDescent="0.25">
      <c r="A64" s="1">
        <v>28</v>
      </c>
      <c r="B64" s="1" t="s">
        <v>4</v>
      </c>
      <c r="C64" s="3">
        <v>3</v>
      </c>
      <c r="D64" s="3">
        <v>330</v>
      </c>
      <c r="E64" s="2">
        <f t="shared" si="1"/>
        <v>2</v>
      </c>
      <c r="L64" s="1">
        <v>22</v>
      </c>
      <c r="M64" s="1" t="s">
        <v>4</v>
      </c>
      <c r="N64" s="2">
        <v>3</v>
      </c>
      <c r="O64" s="2">
        <v>180</v>
      </c>
      <c r="AK64" s="7"/>
      <c r="AL64" s="7"/>
      <c r="AV64" s="15">
        <v>0.81804154859589362</v>
      </c>
      <c r="AW64" s="1">
        <v>35</v>
      </c>
      <c r="AX64" s="1" t="s">
        <v>4</v>
      </c>
      <c r="AY64" s="2">
        <v>4</v>
      </c>
      <c r="AZ64" s="2">
        <v>660</v>
      </c>
      <c r="BA64" s="2">
        <v>2</v>
      </c>
    </row>
    <row r="65" spans="1:53" x14ac:dyDescent="0.25">
      <c r="A65" s="1">
        <v>30</v>
      </c>
      <c r="B65" s="1" t="s">
        <v>4</v>
      </c>
      <c r="C65" s="3">
        <v>6</v>
      </c>
      <c r="D65" s="3">
        <v>30</v>
      </c>
      <c r="E65" s="2">
        <f t="shared" si="1"/>
        <v>2</v>
      </c>
      <c r="L65" s="1">
        <v>56</v>
      </c>
      <c r="M65" s="1" t="s">
        <v>4</v>
      </c>
      <c r="N65" s="2">
        <v>3</v>
      </c>
      <c r="O65" s="2">
        <v>15</v>
      </c>
      <c r="AK65" s="7"/>
      <c r="AL65" s="7"/>
      <c r="AV65" s="15">
        <v>0.82765501799588626</v>
      </c>
      <c r="AW65" s="1">
        <v>40</v>
      </c>
      <c r="AX65" s="1" t="s">
        <v>4</v>
      </c>
      <c r="AY65" s="2">
        <v>3</v>
      </c>
      <c r="AZ65" s="2">
        <v>660</v>
      </c>
      <c r="BA65" s="2">
        <v>2</v>
      </c>
    </row>
    <row r="66" spans="1:53" x14ac:dyDescent="0.25">
      <c r="A66" s="1">
        <v>24</v>
      </c>
      <c r="B66" s="1" t="s">
        <v>4</v>
      </c>
      <c r="C66" s="3">
        <v>5</v>
      </c>
      <c r="D66" s="3">
        <v>30</v>
      </c>
      <c r="E66" s="2">
        <f t="shared" si="1"/>
        <v>1</v>
      </c>
      <c r="L66" s="1">
        <v>45</v>
      </c>
      <c r="M66" s="1" t="s">
        <v>4</v>
      </c>
      <c r="N66" s="2">
        <v>4</v>
      </c>
      <c r="O66" s="2">
        <v>10</v>
      </c>
      <c r="AK66" s="7"/>
      <c r="AL66" s="7"/>
      <c r="AV66" s="15">
        <v>0.84076090716213969</v>
      </c>
      <c r="AW66" s="1">
        <v>35</v>
      </c>
      <c r="AX66" s="1" t="s">
        <v>4</v>
      </c>
      <c r="AY66" s="2">
        <v>4</v>
      </c>
      <c r="AZ66" s="2">
        <v>30</v>
      </c>
      <c r="BA66" s="2">
        <v>2</v>
      </c>
    </row>
    <row r="67" spans="1:53" x14ac:dyDescent="0.25">
      <c r="A67" s="1">
        <v>35</v>
      </c>
      <c r="B67" s="1" t="s">
        <v>4</v>
      </c>
      <c r="C67" s="3">
        <v>5</v>
      </c>
      <c r="D67" s="3">
        <v>270</v>
      </c>
      <c r="E67" s="2">
        <f t="shared" si="1"/>
        <v>2</v>
      </c>
      <c r="L67" s="1">
        <v>32</v>
      </c>
      <c r="M67" s="1" t="s">
        <v>4</v>
      </c>
      <c r="N67" s="2">
        <v>3</v>
      </c>
      <c r="O67" s="2">
        <v>10</v>
      </c>
      <c r="AK67" s="7"/>
      <c r="AL67" s="7"/>
      <c r="AV67" s="15">
        <v>0.84126255665005012</v>
      </c>
      <c r="AW67" s="1">
        <v>40</v>
      </c>
      <c r="AX67" s="1" t="s">
        <v>4</v>
      </c>
      <c r="AY67" s="2">
        <v>3</v>
      </c>
      <c r="AZ67" s="2">
        <v>60</v>
      </c>
      <c r="BA67" s="2">
        <v>2</v>
      </c>
    </row>
    <row r="68" spans="1:53" x14ac:dyDescent="0.25">
      <c r="A68" s="1">
        <v>47</v>
      </c>
      <c r="B68" s="1" t="s">
        <v>4</v>
      </c>
      <c r="C68" s="3">
        <v>3</v>
      </c>
      <c r="D68" s="3">
        <v>390</v>
      </c>
      <c r="E68" s="2">
        <f t="shared" si="1"/>
        <v>3</v>
      </c>
      <c r="L68" s="1">
        <v>34</v>
      </c>
      <c r="M68" s="1" t="s">
        <v>4</v>
      </c>
      <c r="N68" s="2">
        <v>5</v>
      </c>
      <c r="O68" s="2">
        <v>60</v>
      </c>
      <c r="AK68" s="7"/>
      <c r="AL68" s="7"/>
      <c r="AV68" s="15">
        <v>0.86246682396012431</v>
      </c>
      <c r="AW68" s="1">
        <v>32</v>
      </c>
      <c r="AX68" s="1" t="s">
        <v>4</v>
      </c>
      <c r="AY68" s="2">
        <v>3</v>
      </c>
      <c r="AZ68" s="2">
        <v>600</v>
      </c>
      <c r="BA68" s="2">
        <v>2</v>
      </c>
    </row>
    <row r="69" spans="1:53" x14ac:dyDescent="0.25">
      <c r="A69" s="1">
        <v>21</v>
      </c>
      <c r="B69" s="1" t="s">
        <v>4</v>
      </c>
      <c r="C69" s="3">
        <v>3</v>
      </c>
      <c r="D69" s="3">
        <v>45</v>
      </c>
      <c r="E69" s="2">
        <f t="shared" si="1"/>
        <v>1</v>
      </c>
      <c r="L69" s="1">
        <v>24</v>
      </c>
      <c r="M69" s="1" t="s">
        <v>4</v>
      </c>
      <c r="N69" s="2">
        <v>3</v>
      </c>
      <c r="O69" s="2">
        <v>330</v>
      </c>
      <c r="AK69" s="7"/>
      <c r="AL69" s="7"/>
      <c r="AV69" s="15">
        <v>0.9190567036921321</v>
      </c>
      <c r="AW69" s="1">
        <v>32</v>
      </c>
      <c r="AX69" s="1" t="s">
        <v>4</v>
      </c>
      <c r="AY69" s="2">
        <v>3</v>
      </c>
      <c r="AZ69" s="2">
        <v>120</v>
      </c>
      <c r="BA69" s="2">
        <v>2</v>
      </c>
    </row>
    <row r="70" spans="1:53" x14ac:dyDescent="0.25">
      <c r="A70" s="1">
        <v>32</v>
      </c>
      <c r="B70" s="1" t="s">
        <v>4</v>
      </c>
      <c r="C70" s="2">
        <v>5</v>
      </c>
      <c r="D70" s="2">
        <v>540</v>
      </c>
      <c r="E70" s="2">
        <f t="shared" si="1"/>
        <v>2</v>
      </c>
      <c r="L70" s="1">
        <v>31</v>
      </c>
      <c r="M70" s="1" t="s">
        <v>4</v>
      </c>
      <c r="N70" s="2">
        <v>3</v>
      </c>
      <c r="O70" s="2">
        <v>180</v>
      </c>
      <c r="AK70" s="6"/>
      <c r="AL70" s="6"/>
      <c r="AV70" s="15">
        <v>0.92823531460800535</v>
      </c>
      <c r="AW70" s="1">
        <v>40</v>
      </c>
      <c r="AX70" s="1" t="s">
        <v>4</v>
      </c>
      <c r="AY70" s="2">
        <v>4</v>
      </c>
      <c r="AZ70" s="2">
        <v>10</v>
      </c>
      <c r="BA70" s="2">
        <v>2</v>
      </c>
    </row>
    <row r="71" spans="1:53" x14ac:dyDescent="0.25">
      <c r="A71" s="1">
        <v>22</v>
      </c>
      <c r="B71" s="1" t="s">
        <v>4</v>
      </c>
      <c r="C71" s="2">
        <v>3</v>
      </c>
      <c r="D71" s="2">
        <v>180</v>
      </c>
      <c r="E71" s="2">
        <f t="shared" si="1"/>
        <v>1</v>
      </c>
      <c r="L71" s="1">
        <v>25</v>
      </c>
      <c r="M71" s="1" t="s">
        <v>4</v>
      </c>
      <c r="N71" s="2">
        <v>3</v>
      </c>
      <c r="O71" s="2">
        <v>360</v>
      </c>
      <c r="AK71" s="6"/>
      <c r="AL71" s="6"/>
      <c r="AV71" s="15">
        <v>0.93196479634214424</v>
      </c>
      <c r="AW71" s="1">
        <v>29</v>
      </c>
      <c r="AX71" s="1" t="s">
        <v>4</v>
      </c>
      <c r="AY71" s="2">
        <v>4</v>
      </c>
      <c r="AZ71" s="2">
        <v>330</v>
      </c>
      <c r="BA71" s="2">
        <v>2</v>
      </c>
    </row>
    <row r="72" spans="1:53" x14ac:dyDescent="0.25">
      <c r="A72" s="1">
        <v>56</v>
      </c>
      <c r="B72" s="1" t="s">
        <v>4</v>
      </c>
      <c r="C72" s="2">
        <v>3</v>
      </c>
      <c r="D72" s="2">
        <v>15</v>
      </c>
      <c r="E72" s="2">
        <f t="shared" si="1"/>
        <v>3</v>
      </c>
      <c r="L72" s="1">
        <v>24</v>
      </c>
      <c r="M72" s="1" t="s">
        <v>4</v>
      </c>
      <c r="N72" s="2">
        <v>3</v>
      </c>
      <c r="O72" s="2">
        <v>1440</v>
      </c>
      <c r="AK72" s="6"/>
      <c r="AL72" s="6"/>
      <c r="AV72" s="15">
        <v>0.93824333985163499</v>
      </c>
      <c r="AW72" s="1">
        <v>32</v>
      </c>
      <c r="AX72" s="1" t="s">
        <v>4</v>
      </c>
      <c r="AY72" s="2">
        <v>3</v>
      </c>
      <c r="AZ72" s="2">
        <v>240</v>
      </c>
      <c r="BA72" s="2">
        <v>2</v>
      </c>
    </row>
    <row r="73" spans="1:53" x14ac:dyDescent="0.25">
      <c r="A73" s="1">
        <v>45</v>
      </c>
      <c r="B73" s="1" t="s">
        <v>4</v>
      </c>
      <c r="C73" s="2">
        <v>4</v>
      </c>
      <c r="D73" s="2">
        <v>10</v>
      </c>
      <c r="E73" s="2">
        <f t="shared" si="1"/>
        <v>3</v>
      </c>
      <c r="L73" s="1">
        <v>21</v>
      </c>
      <c r="M73" s="1" t="s">
        <v>4</v>
      </c>
      <c r="N73" s="2">
        <v>4</v>
      </c>
      <c r="O73" s="2">
        <v>20</v>
      </c>
      <c r="AK73" s="6"/>
      <c r="AL73" s="6"/>
      <c r="AV73" s="15">
        <v>0.94117548233772785</v>
      </c>
      <c r="AW73" s="1">
        <v>37</v>
      </c>
      <c r="AX73" s="1" t="s">
        <v>4</v>
      </c>
      <c r="AY73" s="2">
        <v>3</v>
      </c>
      <c r="AZ73" s="2">
        <v>120</v>
      </c>
      <c r="BA73" s="2">
        <v>2</v>
      </c>
    </row>
    <row r="74" spans="1:53" x14ac:dyDescent="0.25">
      <c r="A74" s="1">
        <v>32</v>
      </c>
      <c r="B74" s="1" t="s">
        <v>4</v>
      </c>
      <c r="C74" s="2">
        <v>3</v>
      </c>
      <c r="D74" s="2">
        <v>10</v>
      </c>
      <c r="E74" s="2">
        <f t="shared" si="1"/>
        <v>2</v>
      </c>
      <c r="L74" s="1">
        <v>33</v>
      </c>
      <c r="M74" s="1" t="s">
        <v>4</v>
      </c>
      <c r="N74" s="2">
        <v>3</v>
      </c>
      <c r="O74" s="2">
        <v>450</v>
      </c>
      <c r="AK74" s="6"/>
      <c r="AL74" s="6"/>
      <c r="AV74" s="15">
        <v>0.94239592054637722</v>
      </c>
      <c r="AW74" s="1">
        <v>27</v>
      </c>
      <c r="AX74" s="1" t="s">
        <v>4</v>
      </c>
      <c r="AY74" s="2">
        <v>3</v>
      </c>
      <c r="AZ74" s="2">
        <v>60</v>
      </c>
      <c r="BA74" s="2">
        <v>2</v>
      </c>
    </row>
    <row r="75" spans="1:53" x14ac:dyDescent="0.25">
      <c r="A75" s="1">
        <v>34</v>
      </c>
      <c r="B75" s="1" t="s">
        <v>4</v>
      </c>
      <c r="C75" s="2">
        <v>5</v>
      </c>
      <c r="D75" s="2">
        <v>60</v>
      </c>
      <c r="E75" s="2">
        <f t="shared" ref="E75:E138" si="2">IF(A75&lt;$B$5,1,IF(A75&lt;$B$6,2,3))</f>
        <v>2</v>
      </c>
      <c r="L75" s="1">
        <v>25</v>
      </c>
      <c r="M75" s="1" t="s">
        <v>4</v>
      </c>
      <c r="N75" s="2">
        <v>8</v>
      </c>
      <c r="O75" s="2">
        <v>10</v>
      </c>
      <c r="AK75" s="6"/>
      <c r="AL75" s="6"/>
      <c r="AV75" s="15">
        <v>0.94252968264839643</v>
      </c>
      <c r="AW75" s="1">
        <v>28</v>
      </c>
      <c r="AX75" s="1" t="s">
        <v>4</v>
      </c>
      <c r="AY75" s="2">
        <v>9</v>
      </c>
      <c r="AZ75" s="2">
        <v>15</v>
      </c>
      <c r="BA75" s="2">
        <v>2</v>
      </c>
    </row>
    <row r="76" spans="1:53" x14ac:dyDescent="0.25">
      <c r="A76" s="1">
        <v>24</v>
      </c>
      <c r="B76" s="1" t="s">
        <v>4</v>
      </c>
      <c r="C76" s="2">
        <v>3</v>
      </c>
      <c r="D76" s="2">
        <v>330</v>
      </c>
      <c r="E76" s="2">
        <f t="shared" si="2"/>
        <v>1</v>
      </c>
      <c r="L76" s="1">
        <v>47</v>
      </c>
      <c r="M76" s="1" t="s">
        <v>4</v>
      </c>
      <c r="N76" s="2">
        <v>7</v>
      </c>
      <c r="O76" s="2">
        <v>10</v>
      </c>
      <c r="AK76" s="6"/>
      <c r="AL76" s="6"/>
      <c r="AV76" s="15">
        <v>0.95953453090642948</v>
      </c>
      <c r="AW76" s="1">
        <v>31</v>
      </c>
      <c r="AX76" s="1" t="s">
        <v>4</v>
      </c>
      <c r="AY76" s="2">
        <v>4</v>
      </c>
      <c r="AZ76" s="2">
        <v>45</v>
      </c>
      <c r="BA76" s="2">
        <v>2</v>
      </c>
    </row>
    <row r="77" spans="1:53" x14ac:dyDescent="0.25">
      <c r="A77" s="1">
        <v>31</v>
      </c>
      <c r="B77" s="1" t="s">
        <v>4</v>
      </c>
      <c r="C77" s="2">
        <v>3</v>
      </c>
      <c r="D77" s="2">
        <v>180</v>
      </c>
      <c r="E77" s="2">
        <f t="shared" si="2"/>
        <v>2</v>
      </c>
      <c r="L77" s="1">
        <v>22</v>
      </c>
      <c r="M77" s="1" t="s">
        <v>4</v>
      </c>
      <c r="N77" s="2">
        <v>5</v>
      </c>
      <c r="O77" s="2">
        <v>10</v>
      </c>
      <c r="AK77" s="6"/>
      <c r="AL77" s="6"/>
      <c r="AV77" s="15">
        <v>0.96048166891737541</v>
      </c>
      <c r="AW77" s="1">
        <v>39</v>
      </c>
      <c r="AX77" s="1" t="s">
        <v>4</v>
      </c>
      <c r="AY77" s="2">
        <v>7</v>
      </c>
      <c r="AZ77" s="2">
        <v>30</v>
      </c>
      <c r="BA77" s="2">
        <v>2</v>
      </c>
    </row>
    <row r="78" spans="1:53" x14ac:dyDescent="0.25">
      <c r="A78" s="1">
        <v>25</v>
      </c>
      <c r="B78" s="1" t="s">
        <v>4</v>
      </c>
      <c r="C78" s="2">
        <v>3</v>
      </c>
      <c r="D78" s="2">
        <v>360</v>
      </c>
      <c r="E78" s="2">
        <f t="shared" si="2"/>
        <v>1</v>
      </c>
      <c r="L78" s="1">
        <v>26</v>
      </c>
      <c r="M78" s="1" t="s">
        <v>4</v>
      </c>
      <c r="N78" s="2">
        <v>3</v>
      </c>
      <c r="O78" s="2">
        <v>480</v>
      </c>
      <c r="AK78" s="6"/>
      <c r="AL78" s="6"/>
      <c r="AV78" s="15">
        <v>0.99443112466708727</v>
      </c>
      <c r="AW78" s="1">
        <v>32</v>
      </c>
      <c r="AX78" s="1" t="s">
        <v>4</v>
      </c>
      <c r="AY78" s="2">
        <v>3</v>
      </c>
      <c r="AZ78" s="2">
        <v>540</v>
      </c>
      <c r="BA78" s="2">
        <v>2</v>
      </c>
    </row>
    <row r="79" spans="1:53" x14ac:dyDescent="0.25">
      <c r="A79" s="1">
        <v>24</v>
      </c>
      <c r="B79" s="1" t="s">
        <v>4</v>
      </c>
      <c r="C79" s="2">
        <v>3</v>
      </c>
      <c r="D79" s="2">
        <v>1440</v>
      </c>
      <c r="E79" s="2">
        <f t="shared" si="2"/>
        <v>1</v>
      </c>
      <c r="L79" s="1">
        <v>28</v>
      </c>
      <c r="M79" s="1" t="s">
        <v>4</v>
      </c>
      <c r="N79" s="2">
        <v>3</v>
      </c>
      <c r="O79" s="2">
        <v>300</v>
      </c>
      <c r="AK79" s="6"/>
      <c r="AL79" s="6"/>
      <c r="AV79" s="15">
        <v>0.99692231678322663</v>
      </c>
      <c r="AW79" s="1">
        <v>30</v>
      </c>
      <c r="AX79" s="1" t="s">
        <v>5</v>
      </c>
      <c r="AY79" s="2">
        <v>3</v>
      </c>
      <c r="AZ79" s="2">
        <v>300</v>
      </c>
      <c r="BA79" s="2">
        <v>2</v>
      </c>
    </row>
    <row r="80" spans="1:53" x14ac:dyDescent="0.25">
      <c r="A80" s="1">
        <v>21</v>
      </c>
      <c r="B80" s="1" t="s">
        <v>4</v>
      </c>
      <c r="C80" s="2">
        <v>4</v>
      </c>
      <c r="D80" s="2">
        <v>20</v>
      </c>
      <c r="E80" s="2">
        <f t="shared" si="2"/>
        <v>1</v>
      </c>
      <c r="L80" s="1">
        <v>27</v>
      </c>
      <c r="M80" s="1" t="s">
        <v>4</v>
      </c>
      <c r="N80" s="2">
        <v>4</v>
      </c>
      <c r="O80" s="2">
        <v>240</v>
      </c>
      <c r="AK80" s="6"/>
      <c r="AL80" s="6"/>
      <c r="AV80" s="15">
        <v>0.99941367115918633</v>
      </c>
      <c r="AW80" s="1">
        <v>28</v>
      </c>
      <c r="AX80" s="1" t="s">
        <v>4</v>
      </c>
      <c r="AY80" s="2">
        <v>3</v>
      </c>
      <c r="AZ80" s="2">
        <v>1200</v>
      </c>
      <c r="BA80" s="2">
        <v>2</v>
      </c>
    </row>
    <row r="81" spans="1:38" x14ac:dyDescent="0.25">
      <c r="A81" s="1">
        <v>33</v>
      </c>
      <c r="B81" s="1" t="s">
        <v>4</v>
      </c>
      <c r="C81" s="2">
        <v>3</v>
      </c>
      <c r="D81" s="2">
        <v>450</v>
      </c>
      <c r="E81" s="2">
        <f t="shared" si="2"/>
        <v>2</v>
      </c>
      <c r="L81" s="1">
        <v>36</v>
      </c>
      <c r="M81" s="1" t="s">
        <v>4</v>
      </c>
      <c r="N81" s="2">
        <v>5</v>
      </c>
      <c r="O81" s="2">
        <v>10</v>
      </c>
      <c r="AK81" s="6"/>
      <c r="AL81" s="6"/>
    </row>
    <row r="82" spans="1:38" x14ac:dyDescent="0.25">
      <c r="A82" s="1">
        <v>25</v>
      </c>
      <c r="B82" s="1" t="s">
        <v>4</v>
      </c>
      <c r="C82" s="2">
        <v>8</v>
      </c>
      <c r="D82" s="2">
        <v>10</v>
      </c>
      <c r="E82" s="2">
        <f t="shared" si="2"/>
        <v>1</v>
      </c>
      <c r="L82" s="1">
        <v>37</v>
      </c>
      <c r="M82" s="1" t="s">
        <v>4</v>
      </c>
      <c r="N82" s="2">
        <v>9</v>
      </c>
      <c r="O82" s="2">
        <v>10</v>
      </c>
      <c r="AK82" s="6"/>
      <c r="AL82" s="6"/>
    </row>
    <row r="83" spans="1:38" x14ac:dyDescent="0.25">
      <c r="A83" s="1">
        <v>47</v>
      </c>
      <c r="B83" s="1" t="s">
        <v>4</v>
      </c>
      <c r="C83" s="2">
        <v>7</v>
      </c>
      <c r="D83" s="2">
        <v>10</v>
      </c>
      <c r="E83" s="2">
        <f t="shared" si="2"/>
        <v>3</v>
      </c>
      <c r="L83" s="1">
        <v>21</v>
      </c>
      <c r="M83" s="1" t="s">
        <v>4</v>
      </c>
      <c r="N83" s="2">
        <v>5</v>
      </c>
      <c r="O83" s="2">
        <v>240</v>
      </c>
      <c r="AK83" s="6"/>
      <c r="AL83" s="6"/>
    </row>
    <row r="84" spans="1:38" x14ac:dyDescent="0.25">
      <c r="A84" s="1">
        <v>22</v>
      </c>
      <c r="B84" s="1" t="s">
        <v>4</v>
      </c>
      <c r="C84" s="2">
        <v>5</v>
      </c>
      <c r="D84" s="2">
        <v>10</v>
      </c>
      <c r="E84" s="2">
        <f t="shared" si="2"/>
        <v>1</v>
      </c>
      <c r="L84" s="1">
        <v>24</v>
      </c>
      <c r="M84" s="1" t="s">
        <v>4</v>
      </c>
      <c r="N84" s="2">
        <v>9</v>
      </c>
      <c r="O84" s="2">
        <v>10</v>
      </c>
      <c r="AK84" s="6"/>
      <c r="AL84" s="6"/>
    </row>
    <row r="85" spans="1:38" x14ac:dyDescent="0.25">
      <c r="A85" s="1">
        <v>26</v>
      </c>
      <c r="B85" s="1" t="s">
        <v>4</v>
      </c>
      <c r="C85" s="2">
        <v>3</v>
      </c>
      <c r="D85" s="2">
        <v>480</v>
      </c>
      <c r="E85" s="2">
        <f t="shared" si="2"/>
        <v>2</v>
      </c>
      <c r="L85" s="1">
        <v>22</v>
      </c>
      <c r="M85" s="1" t="s">
        <v>4</v>
      </c>
      <c r="N85" s="2">
        <v>3</v>
      </c>
      <c r="O85" s="2">
        <v>240</v>
      </c>
      <c r="AK85" s="6"/>
      <c r="AL85" s="6"/>
    </row>
    <row r="86" spans="1:38" x14ac:dyDescent="0.25">
      <c r="A86" s="1">
        <v>28</v>
      </c>
      <c r="B86" s="1" t="s">
        <v>4</v>
      </c>
      <c r="C86" s="2">
        <v>3</v>
      </c>
      <c r="D86" s="2">
        <v>300</v>
      </c>
      <c r="E86" s="2">
        <f t="shared" si="2"/>
        <v>2</v>
      </c>
      <c r="L86" s="1">
        <v>26</v>
      </c>
      <c r="M86" s="1" t="s">
        <v>4</v>
      </c>
      <c r="N86" s="2">
        <v>6</v>
      </c>
      <c r="O86" s="2">
        <v>300</v>
      </c>
      <c r="AK86" s="6"/>
      <c r="AL86" s="6"/>
    </row>
    <row r="87" spans="1:38" x14ac:dyDescent="0.25">
      <c r="A87" s="1">
        <v>27</v>
      </c>
      <c r="B87" s="1" t="s">
        <v>4</v>
      </c>
      <c r="C87" s="2">
        <v>4</v>
      </c>
      <c r="D87" s="2">
        <v>240</v>
      </c>
      <c r="E87" s="2">
        <f t="shared" si="2"/>
        <v>2</v>
      </c>
      <c r="L87" s="1">
        <v>19</v>
      </c>
      <c r="M87" s="1" t="s">
        <v>4</v>
      </c>
      <c r="N87" s="2">
        <v>3</v>
      </c>
      <c r="O87" s="2">
        <v>30</v>
      </c>
      <c r="AK87" s="6"/>
      <c r="AL87" s="6"/>
    </row>
    <row r="88" spans="1:38" x14ac:dyDescent="0.25">
      <c r="A88" s="1">
        <v>36</v>
      </c>
      <c r="B88" s="1" t="s">
        <v>4</v>
      </c>
      <c r="C88" s="2">
        <v>5</v>
      </c>
      <c r="D88" s="2">
        <v>10</v>
      </c>
      <c r="E88" s="2">
        <f t="shared" si="2"/>
        <v>2</v>
      </c>
      <c r="L88" s="1">
        <v>28</v>
      </c>
      <c r="M88" s="1" t="s">
        <v>4</v>
      </c>
      <c r="N88" s="2">
        <v>3</v>
      </c>
      <c r="O88" s="2">
        <v>300</v>
      </c>
      <c r="AK88" s="6"/>
      <c r="AL88" s="6"/>
    </row>
    <row r="89" spans="1:38" x14ac:dyDescent="0.25">
      <c r="A89" s="1">
        <v>37</v>
      </c>
      <c r="B89" s="1" t="s">
        <v>4</v>
      </c>
      <c r="C89" s="2">
        <v>9</v>
      </c>
      <c r="D89" s="2">
        <v>10</v>
      </c>
      <c r="E89" s="2">
        <f t="shared" si="2"/>
        <v>2</v>
      </c>
      <c r="L89" s="1">
        <v>27</v>
      </c>
      <c r="M89" s="1" t="s">
        <v>4</v>
      </c>
      <c r="N89" s="2">
        <v>3</v>
      </c>
      <c r="O89" s="2">
        <v>1140</v>
      </c>
      <c r="AK89" s="6"/>
      <c r="AL89" s="6"/>
    </row>
    <row r="90" spans="1:38" x14ac:dyDescent="0.25">
      <c r="A90" s="1">
        <v>21</v>
      </c>
      <c r="B90" s="1" t="s">
        <v>4</v>
      </c>
      <c r="C90" s="2">
        <v>5</v>
      </c>
      <c r="D90" s="2">
        <v>240</v>
      </c>
      <c r="E90" s="2">
        <f t="shared" si="2"/>
        <v>1</v>
      </c>
      <c r="L90" s="1">
        <v>35</v>
      </c>
      <c r="M90" s="1" t="s">
        <v>4</v>
      </c>
      <c r="N90" s="2">
        <v>3</v>
      </c>
      <c r="O90" s="2">
        <v>570</v>
      </c>
      <c r="AK90" s="6"/>
      <c r="AL90" s="6"/>
    </row>
    <row r="91" spans="1:38" x14ac:dyDescent="0.25">
      <c r="A91" s="1">
        <v>24</v>
      </c>
      <c r="B91" s="1" t="s">
        <v>4</v>
      </c>
      <c r="C91" s="2">
        <v>9</v>
      </c>
      <c r="D91" s="2">
        <v>10</v>
      </c>
      <c r="E91" s="2">
        <f t="shared" si="2"/>
        <v>1</v>
      </c>
      <c r="L91" s="1">
        <v>24</v>
      </c>
      <c r="M91" s="1" t="s">
        <v>4</v>
      </c>
      <c r="N91" s="2">
        <v>3</v>
      </c>
      <c r="O91" s="2">
        <v>360</v>
      </c>
      <c r="AK91" s="6"/>
      <c r="AL91" s="6"/>
    </row>
    <row r="92" spans="1:38" x14ac:dyDescent="0.25">
      <c r="A92" s="1">
        <v>22</v>
      </c>
      <c r="B92" s="1" t="s">
        <v>4</v>
      </c>
      <c r="C92" s="2">
        <v>3</v>
      </c>
      <c r="D92" s="2">
        <v>240</v>
      </c>
      <c r="E92" s="2">
        <f t="shared" si="2"/>
        <v>1</v>
      </c>
      <c r="L92" s="1">
        <v>43</v>
      </c>
      <c r="M92" s="1" t="s">
        <v>4</v>
      </c>
      <c r="N92" s="2">
        <v>4</v>
      </c>
      <c r="O92" s="2">
        <v>15</v>
      </c>
      <c r="AK92" s="6"/>
      <c r="AL92" s="6"/>
    </row>
    <row r="93" spans="1:38" x14ac:dyDescent="0.25">
      <c r="A93" s="1">
        <v>20</v>
      </c>
      <c r="B93" s="1" t="s">
        <v>5</v>
      </c>
      <c r="C93" s="2">
        <v>5</v>
      </c>
      <c r="D93" s="2">
        <v>180</v>
      </c>
      <c r="E93" s="2">
        <f t="shared" si="2"/>
        <v>1</v>
      </c>
      <c r="L93" s="1">
        <v>27</v>
      </c>
      <c r="M93" s="1" t="s">
        <v>4</v>
      </c>
      <c r="N93" s="2">
        <v>3</v>
      </c>
      <c r="O93" s="2">
        <v>1440</v>
      </c>
      <c r="AK93" s="6"/>
      <c r="AL93" s="6"/>
    </row>
    <row r="94" spans="1:38" x14ac:dyDescent="0.25">
      <c r="A94" s="1">
        <v>26</v>
      </c>
      <c r="B94" s="1" t="s">
        <v>4</v>
      </c>
      <c r="C94" s="2">
        <v>6</v>
      </c>
      <c r="D94" s="2">
        <v>300</v>
      </c>
      <c r="E94" s="2">
        <f t="shared" si="2"/>
        <v>2</v>
      </c>
      <c r="L94" s="1">
        <v>22</v>
      </c>
      <c r="M94" s="1" t="s">
        <v>4</v>
      </c>
      <c r="N94" s="2">
        <v>4</v>
      </c>
      <c r="O94" s="2">
        <v>30</v>
      </c>
      <c r="AK94" s="6"/>
      <c r="AL94" s="6"/>
    </row>
    <row r="95" spans="1:38" x14ac:dyDescent="0.25">
      <c r="A95" s="1">
        <v>19</v>
      </c>
      <c r="B95" s="1" t="s">
        <v>4</v>
      </c>
      <c r="C95" s="2">
        <v>3</v>
      </c>
      <c r="D95" s="2">
        <v>30</v>
      </c>
      <c r="E95" s="2">
        <f t="shared" si="2"/>
        <v>1</v>
      </c>
      <c r="L95" s="1">
        <v>52</v>
      </c>
      <c r="M95" s="1" t="s">
        <v>4</v>
      </c>
      <c r="N95" s="2">
        <v>3</v>
      </c>
      <c r="O95" s="2">
        <v>240</v>
      </c>
      <c r="AK95" s="6"/>
      <c r="AL95" s="6"/>
    </row>
    <row r="96" spans="1:38" x14ac:dyDescent="0.25">
      <c r="A96" s="1">
        <v>28</v>
      </c>
      <c r="B96" s="1" t="s">
        <v>4</v>
      </c>
      <c r="C96" s="2">
        <v>3</v>
      </c>
      <c r="D96" s="2">
        <v>300</v>
      </c>
      <c r="E96" s="2">
        <f t="shared" si="2"/>
        <v>2</v>
      </c>
      <c r="L96" s="1">
        <v>33</v>
      </c>
      <c r="M96" s="1" t="s">
        <v>4</v>
      </c>
      <c r="N96" s="2">
        <v>3</v>
      </c>
      <c r="O96" s="2">
        <v>60</v>
      </c>
      <c r="AK96" s="6"/>
      <c r="AL96" s="6"/>
    </row>
    <row r="97" spans="1:38" x14ac:dyDescent="0.25">
      <c r="A97" s="1">
        <v>32</v>
      </c>
      <c r="B97" s="1" t="s">
        <v>5</v>
      </c>
      <c r="C97" s="2">
        <v>4</v>
      </c>
      <c r="D97" s="2">
        <v>10</v>
      </c>
      <c r="E97" s="2">
        <f t="shared" si="2"/>
        <v>2</v>
      </c>
      <c r="L97" s="1">
        <v>45</v>
      </c>
      <c r="M97" s="1" t="s">
        <v>4</v>
      </c>
      <c r="N97" s="2">
        <v>7</v>
      </c>
      <c r="O97" s="2">
        <v>10</v>
      </c>
      <c r="AK97" s="6"/>
      <c r="AL97" s="6"/>
    </row>
    <row r="98" spans="1:38" x14ac:dyDescent="0.25">
      <c r="A98" s="1">
        <v>27</v>
      </c>
      <c r="B98" s="1" t="s">
        <v>4</v>
      </c>
      <c r="C98" s="2">
        <v>3</v>
      </c>
      <c r="D98" s="2">
        <v>1140</v>
      </c>
      <c r="E98" s="2">
        <f t="shared" si="2"/>
        <v>2</v>
      </c>
      <c r="L98" s="1">
        <v>31</v>
      </c>
      <c r="M98" s="1" t="s">
        <v>4</v>
      </c>
      <c r="N98" s="2">
        <v>4</v>
      </c>
      <c r="O98" s="2">
        <v>10</v>
      </c>
      <c r="AK98" s="6"/>
      <c r="AL98" s="6"/>
    </row>
    <row r="99" spans="1:38" x14ac:dyDescent="0.25">
      <c r="A99" s="1">
        <v>35</v>
      </c>
      <c r="B99" s="1" t="s">
        <v>4</v>
      </c>
      <c r="C99" s="2">
        <v>3</v>
      </c>
      <c r="D99" s="2">
        <v>570</v>
      </c>
      <c r="E99" s="2">
        <f t="shared" si="2"/>
        <v>2</v>
      </c>
      <c r="L99" s="1">
        <v>30</v>
      </c>
      <c r="M99" s="1" t="s">
        <v>4</v>
      </c>
      <c r="N99" s="2">
        <v>4</v>
      </c>
      <c r="O99" s="2">
        <v>15</v>
      </c>
      <c r="AK99" s="6"/>
      <c r="AL99" s="6"/>
    </row>
    <row r="100" spans="1:38" x14ac:dyDescent="0.25">
      <c r="A100" s="1">
        <v>24</v>
      </c>
      <c r="B100" s="1" t="s">
        <v>4</v>
      </c>
      <c r="C100" s="2">
        <v>3</v>
      </c>
      <c r="D100" s="2">
        <v>360</v>
      </c>
      <c r="E100" s="2">
        <f t="shared" si="2"/>
        <v>1</v>
      </c>
      <c r="L100" s="1">
        <v>35</v>
      </c>
      <c r="M100" s="1" t="s">
        <v>4</v>
      </c>
      <c r="N100" s="2">
        <v>3</v>
      </c>
      <c r="O100" s="2">
        <v>450</v>
      </c>
      <c r="AK100" s="6"/>
      <c r="AL100" s="6"/>
    </row>
    <row r="101" spans="1:38" x14ac:dyDescent="0.25">
      <c r="A101" s="1">
        <v>43</v>
      </c>
      <c r="B101" s="1" t="s">
        <v>4</v>
      </c>
      <c r="C101" s="2">
        <v>4</v>
      </c>
      <c r="D101" s="2">
        <v>15</v>
      </c>
      <c r="E101" s="2">
        <f t="shared" si="2"/>
        <v>3</v>
      </c>
      <c r="L101" s="1">
        <v>32</v>
      </c>
      <c r="M101" s="1" t="s">
        <v>4</v>
      </c>
      <c r="N101" s="2">
        <v>5</v>
      </c>
      <c r="O101" s="2">
        <v>5</v>
      </c>
      <c r="AK101" s="6"/>
      <c r="AL101" s="6"/>
    </row>
    <row r="102" spans="1:38" x14ac:dyDescent="0.25">
      <c r="A102" s="1">
        <v>27</v>
      </c>
      <c r="B102" s="1" t="s">
        <v>4</v>
      </c>
      <c r="C102" s="2">
        <v>3</v>
      </c>
      <c r="D102" s="2">
        <v>1440</v>
      </c>
      <c r="E102" s="2">
        <f t="shared" si="2"/>
        <v>2</v>
      </c>
      <c r="L102" s="1">
        <v>26</v>
      </c>
      <c r="M102" s="1" t="s">
        <v>4</v>
      </c>
      <c r="N102" s="2">
        <v>6</v>
      </c>
      <c r="O102" s="2">
        <v>180</v>
      </c>
      <c r="AK102" s="6"/>
      <c r="AL102" s="6"/>
    </row>
    <row r="103" spans="1:38" x14ac:dyDescent="0.25">
      <c r="A103" s="1">
        <v>22</v>
      </c>
      <c r="B103" s="1" t="s">
        <v>4</v>
      </c>
      <c r="C103" s="2">
        <v>4</v>
      </c>
      <c r="D103" s="2">
        <v>30</v>
      </c>
      <c r="E103" s="2">
        <f t="shared" si="2"/>
        <v>1</v>
      </c>
      <c r="L103" s="1">
        <v>24</v>
      </c>
      <c r="M103" s="1" t="s">
        <v>4</v>
      </c>
      <c r="N103" s="2">
        <v>5</v>
      </c>
      <c r="O103" s="2">
        <v>420</v>
      </c>
      <c r="AK103" s="6"/>
      <c r="AL103" s="6"/>
    </row>
    <row r="104" spans="1:38" x14ac:dyDescent="0.25">
      <c r="A104" s="1">
        <v>52</v>
      </c>
      <c r="B104" s="1" t="s">
        <v>4</v>
      </c>
      <c r="C104" s="2">
        <v>3</v>
      </c>
      <c r="D104" s="2">
        <v>240</v>
      </c>
      <c r="E104" s="2">
        <f t="shared" si="2"/>
        <v>3</v>
      </c>
      <c r="L104" s="1">
        <v>28</v>
      </c>
      <c r="M104" s="1" t="s">
        <v>4</v>
      </c>
      <c r="N104" s="2">
        <v>3</v>
      </c>
      <c r="O104" s="2">
        <v>330</v>
      </c>
      <c r="AK104" s="6"/>
      <c r="AL104" s="6"/>
    </row>
    <row r="105" spans="1:38" x14ac:dyDescent="0.25">
      <c r="A105" s="1">
        <v>33</v>
      </c>
      <c r="B105" s="1" t="s">
        <v>4</v>
      </c>
      <c r="C105" s="2">
        <v>3</v>
      </c>
      <c r="D105" s="2">
        <v>60</v>
      </c>
      <c r="E105" s="2">
        <f t="shared" si="2"/>
        <v>2</v>
      </c>
      <c r="L105" s="1">
        <v>34</v>
      </c>
      <c r="M105" s="1" t="s">
        <v>4</v>
      </c>
      <c r="N105" s="2">
        <v>3</v>
      </c>
      <c r="O105" s="2">
        <v>15</v>
      </c>
      <c r="AK105" s="6"/>
      <c r="AL105" s="6"/>
    </row>
    <row r="106" spans="1:38" x14ac:dyDescent="0.25">
      <c r="A106" s="1">
        <v>34</v>
      </c>
      <c r="B106" s="1" t="s">
        <v>5</v>
      </c>
      <c r="C106" s="2">
        <v>7</v>
      </c>
      <c r="D106" s="2">
        <v>10</v>
      </c>
      <c r="E106" s="2">
        <f t="shared" si="2"/>
        <v>2</v>
      </c>
      <c r="L106" s="1">
        <v>24</v>
      </c>
      <c r="M106" s="1" t="s">
        <v>4</v>
      </c>
      <c r="N106" s="2">
        <v>4</v>
      </c>
      <c r="O106" s="2">
        <v>10</v>
      </c>
      <c r="AK106" s="6"/>
      <c r="AL106" s="6"/>
    </row>
    <row r="107" spans="1:38" x14ac:dyDescent="0.25">
      <c r="A107" s="1">
        <v>45</v>
      </c>
      <c r="B107" s="1" t="s">
        <v>4</v>
      </c>
      <c r="C107" s="2">
        <v>7</v>
      </c>
      <c r="D107" s="2">
        <v>10</v>
      </c>
      <c r="E107" s="2">
        <f t="shared" si="2"/>
        <v>3</v>
      </c>
      <c r="L107" s="1">
        <v>25</v>
      </c>
      <c r="M107" s="1" t="s">
        <v>4</v>
      </c>
      <c r="N107" s="2">
        <v>3</v>
      </c>
      <c r="O107" s="2">
        <v>300</v>
      </c>
      <c r="AK107" s="6"/>
      <c r="AL107" s="6"/>
    </row>
    <row r="108" spans="1:38" x14ac:dyDescent="0.25">
      <c r="A108" s="1">
        <v>49</v>
      </c>
      <c r="B108" s="1" t="s">
        <v>5</v>
      </c>
      <c r="C108" s="2">
        <v>3</v>
      </c>
      <c r="D108" s="2">
        <v>450</v>
      </c>
      <c r="E108" s="2">
        <f t="shared" si="2"/>
        <v>3</v>
      </c>
      <c r="L108" s="1">
        <v>28</v>
      </c>
      <c r="M108" s="1" t="s">
        <v>4</v>
      </c>
      <c r="N108" s="2">
        <v>3</v>
      </c>
      <c r="O108" s="2">
        <v>10</v>
      </c>
      <c r="AK108" s="6"/>
      <c r="AL108" s="6"/>
    </row>
    <row r="109" spans="1:38" x14ac:dyDescent="0.25">
      <c r="A109" s="1">
        <v>31</v>
      </c>
      <c r="B109" s="1" t="s">
        <v>4</v>
      </c>
      <c r="C109" s="2">
        <v>4</v>
      </c>
      <c r="D109" s="2">
        <v>10</v>
      </c>
      <c r="E109" s="2">
        <f t="shared" si="2"/>
        <v>2</v>
      </c>
      <c r="L109" s="1">
        <v>23</v>
      </c>
      <c r="M109" s="1" t="s">
        <v>4</v>
      </c>
      <c r="N109" s="2">
        <v>3</v>
      </c>
      <c r="O109" s="2">
        <v>1980</v>
      </c>
      <c r="AK109" s="6"/>
      <c r="AL109" s="6"/>
    </row>
    <row r="110" spans="1:38" x14ac:dyDescent="0.25">
      <c r="A110" s="1">
        <v>30</v>
      </c>
      <c r="B110" s="1" t="s">
        <v>4</v>
      </c>
      <c r="C110" s="2">
        <v>4</v>
      </c>
      <c r="D110" s="2">
        <v>15</v>
      </c>
      <c r="E110" s="2">
        <f t="shared" si="2"/>
        <v>2</v>
      </c>
      <c r="L110" s="1">
        <v>25</v>
      </c>
      <c r="M110" s="1" t="s">
        <v>4</v>
      </c>
      <c r="N110" s="2">
        <v>3</v>
      </c>
      <c r="O110" s="2">
        <v>480</v>
      </c>
      <c r="AK110" s="6"/>
      <c r="AL110" s="6"/>
    </row>
    <row r="111" spans="1:38" x14ac:dyDescent="0.25">
      <c r="A111" s="1">
        <v>35</v>
      </c>
      <c r="B111" s="1" t="s">
        <v>4</v>
      </c>
      <c r="C111" s="2">
        <v>3</v>
      </c>
      <c r="D111" s="2">
        <v>450</v>
      </c>
      <c r="E111" s="2">
        <f t="shared" si="2"/>
        <v>2</v>
      </c>
      <c r="L111" s="1">
        <v>32</v>
      </c>
      <c r="M111" s="1" t="s">
        <v>4</v>
      </c>
      <c r="N111" s="2">
        <v>3</v>
      </c>
      <c r="O111" s="2">
        <v>10</v>
      </c>
      <c r="AK111" s="6"/>
      <c r="AL111" s="6"/>
    </row>
    <row r="112" spans="1:38" x14ac:dyDescent="0.25">
      <c r="A112" s="1">
        <v>25</v>
      </c>
      <c r="B112" s="1" t="s">
        <v>5</v>
      </c>
      <c r="C112" s="2">
        <v>3</v>
      </c>
      <c r="D112" s="2">
        <v>1440</v>
      </c>
      <c r="E112" s="2">
        <f t="shared" si="2"/>
        <v>1</v>
      </c>
      <c r="L112" s="1">
        <v>40</v>
      </c>
      <c r="M112" s="1" t="s">
        <v>4</v>
      </c>
      <c r="N112" s="2">
        <v>6</v>
      </c>
      <c r="O112" s="2">
        <v>120</v>
      </c>
      <c r="AK112" s="6"/>
      <c r="AL112" s="6"/>
    </row>
    <row r="113" spans="1:38" x14ac:dyDescent="0.25">
      <c r="A113" s="1">
        <v>32</v>
      </c>
      <c r="B113" s="1" t="s">
        <v>4</v>
      </c>
      <c r="C113" s="2">
        <v>5</v>
      </c>
      <c r="D113" s="2">
        <v>5</v>
      </c>
      <c r="E113" s="2">
        <f t="shared" si="2"/>
        <v>2</v>
      </c>
      <c r="L113" s="1">
        <v>24</v>
      </c>
      <c r="M113" s="1" t="s">
        <v>4</v>
      </c>
      <c r="N113" s="2">
        <v>5</v>
      </c>
      <c r="O113" s="2">
        <v>450</v>
      </c>
      <c r="AK113" s="6"/>
      <c r="AL113" s="6"/>
    </row>
    <row r="114" spans="1:38" x14ac:dyDescent="0.25">
      <c r="A114" s="1">
        <v>26</v>
      </c>
      <c r="B114" s="1" t="s">
        <v>4</v>
      </c>
      <c r="C114" s="2">
        <v>6</v>
      </c>
      <c r="D114" s="2">
        <v>180</v>
      </c>
      <c r="E114" s="2">
        <f t="shared" si="2"/>
        <v>2</v>
      </c>
      <c r="L114" s="1">
        <v>32</v>
      </c>
      <c r="M114" s="1" t="s">
        <v>4</v>
      </c>
      <c r="N114" s="2">
        <v>5</v>
      </c>
      <c r="O114" s="2">
        <v>330</v>
      </c>
      <c r="AK114" s="6"/>
      <c r="AL114" s="6"/>
    </row>
    <row r="115" spans="1:38" x14ac:dyDescent="0.25">
      <c r="A115" s="1">
        <v>24</v>
      </c>
      <c r="B115" s="1" t="s">
        <v>4</v>
      </c>
      <c r="C115" s="2">
        <v>5</v>
      </c>
      <c r="D115" s="2">
        <v>420</v>
      </c>
      <c r="E115" s="2">
        <f t="shared" si="2"/>
        <v>1</v>
      </c>
      <c r="L115" s="1">
        <v>40</v>
      </c>
      <c r="M115" s="1" t="s">
        <v>4</v>
      </c>
      <c r="N115" s="2">
        <v>6</v>
      </c>
      <c r="O115" s="2">
        <v>10</v>
      </c>
      <c r="AK115" s="6"/>
      <c r="AL115" s="6"/>
    </row>
    <row r="116" spans="1:38" x14ac:dyDescent="0.25">
      <c r="A116" s="1">
        <v>28</v>
      </c>
      <c r="B116" s="1" t="s">
        <v>4</v>
      </c>
      <c r="C116" s="2">
        <v>3</v>
      </c>
      <c r="D116" s="2">
        <v>330</v>
      </c>
      <c r="E116" s="2">
        <f t="shared" si="2"/>
        <v>2</v>
      </c>
      <c r="L116" s="1">
        <v>35</v>
      </c>
      <c r="M116" s="1" t="s">
        <v>4</v>
      </c>
      <c r="N116" s="2">
        <v>4</v>
      </c>
      <c r="O116" s="2">
        <v>660</v>
      </c>
      <c r="AK116" s="6"/>
      <c r="AL116" s="6"/>
    </row>
    <row r="117" spans="1:38" x14ac:dyDescent="0.25">
      <c r="A117" s="1">
        <v>34</v>
      </c>
      <c r="B117" s="1" t="s">
        <v>4</v>
      </c>
      <c r="C117" s="2">
        <v>3</v>
      </c>
      <c r="D117" s="2">
        <v>15</v>
      </c>
      <c r="E117" s="2">
        <f t="shared" si="2"/>
        <v>2</v>
      </c>
      <c r="L117" s="1">
        <v>50</v>
      </c>
      <c r="M117" s="1" t="s">
        <v>4</v>
      </c>
      <c r="N117" s="2">
        <v>3</v>
      </c>
      <c r="O117" s="2">
        <v>1140</v>
      </c>
      <c r="AK117" s="6"/>
      <c r="AL117" s="6"/>
    </row>
    <row r="118" spans="1:38" x14ac:dyDescent="0.25">
      <c r="A118" s="1">
        <v>24</v>
      </c>
      <c r="B118" s="1" t="s">
        <v>4</v>
      </c>
      <c r="C118" s="2">
        <v>4</v>
      </c>
      <c r="D118" s="2">
        <v>10</v>
      </c>
      <c r="E118" s="2">
        <f t="shared" si="2"/>
        <v>1</v>
      </c>
      <c r="L118" s="1">
        <v>40</v>
      </c>
      <c r="M118" s="1" t="s">
        <v>4</v>
      </c>
      <c r="N118" s="2">
        <v>3</v>
      </c>
      <c r="O118" s="2">
        <v>660</v>
      </c>
      <c r="AK118" s="6"/>
      <c r="AL118" s="6"/>
    </row>
    <row r="119" spans="1:38" x14ac:dyDescent="0.25">
      <c r="A119" s="1">
        <v>25</v>
      </c>
      <c r="B119" s="1" t="s">
        <v>4</v>
      </c>
      <c r="C119" s="2">
        <v>3</v>
      </c>
      <c r="D119" s="2">
        <v>300</v>
      </c>
      <c r="E119" s="2">
        <f t="shared" si="2"/>
        <v>1</v>
      </c>
      <c r="L119" s="1">
        <v>35</v>
      </c>
      <c r="M119" s="1" t="s">
        <v>4</v>
      </c>
      <c r="N119" s="2">
        <v>4</v>
      </c>
      <c r="O119" s="2">
        <v>30</v>
      </c>
      <c r="AK119" s="6"/>
      <c r="AL119" s="6"/>
    </row>
    <row r="120" spans="1:38" x14ac:dyDescent="0.25">
      <c r="A120" s="1">
        <v>28</v>
      </c>
      <c r="B120" s="1" t="s">
        <v>4</v>
      </c>
      <c r="C120" s="2">
        <v>3</v>
      </c>
      <c r="D120" s="2">
        <v>10</v>
      </c>
      <c r="E120" s="2">
        <f t="shared" si="2"/>
        <v>2</v>
      </c>
      <c r="L120" s="1">
        <v>40</v>
      </c>
      <c r="M120" s="1" t="s">
        <v>4</v>
      </c>
      <c r="N120" s="2">
        <v>3</v>
      </c>
      <c r="O120" s="2">
        <v>60</v>
      </c>
      <c r="AK120" s="6"/>
      <c r="AL120" s="6"/>
    </row>
    <row r="121" spans="1:38" x14ac:dyDescent="0.25">
      <c r="A121" s="1">
        <v>23</v>
      </c>
      <c r="B121" s="1" t="s">
        <v>4</v>
      </c>
      <c r="C121" s="2">
        <v>3</v>
      </c>
      <c r="D121" s="2">
        <v>1980</v>
      </c>
      <c r="E121" s="2">
        <f t="shared" si="2"/>
        <v>1</v>
      </c>
      <c r="L121" s="1">
        <v>17</v>
      </c>
      <c r="M121" s="1" t="s">
        <v>4</v>
      </c>
      <c r="N121" s="2">
        <v>3</v>
      </c>
      <c r="O121" s="2">
        <v>720</v>
      </c>
      <c r="AK121" s="6"/>
      <c r="AL121" s="6"/>
    </row>
    <row r="122" spans="1:38" x14ac:dyDescent="0.25">
      <c r="A122" s="1">
        <v>25</v>
      </c>
      <c r="B122" s="1" t="s">
        <v>4</v>
      </c>
      <c r="C122" s="2">
        <v>3</v>
      </c>
      <c r="D122" s="2">
        <v>480</v>
      </c>
      <c r="E122" s="2">
        <f t="shared" si="2"/>
        <v>1</v>
      </c>
      <c r="L122" s="1">
        <v>32</v>
      </c>
      <c r="M122" s="1" t="s">
        <v>4</v>
      </c>
      <c r="N122" s="2">
        <v>3</v>
      </c>
      <c r="O122" s="2">
        <v>600</v>
      </c>
      <c r="AK122" s="6"/>
      <c r="AL122" s="6"/>
    </row>
    <row r="123" spans="1:38" x14ac:dyDescent="0.25">
      <c r="A123" s="1">
        <v>32</v>
      </c>
      <c r="B123" s="1" t="s">
        <v>4</v>
      </c>
      <c r="C123" s="2">
        <v>3</v>
      </c>
      <c r="D123" s="2">
        <v>10</v>
      </c>
      <c r="E123" s="2">
        <f t="shared" si="2"/>
        <v>2</v>
      </c>
      <c r="L123" s="1">
        <v>32</v>
      </c>
      <c r="M123" s="1" t="s">
        <v>4</v>
      </c>
      <c r="N123" s="2">
        <v>3</v>
      </c>
      <c r="O123" s="2">
        <v>120</v>
      </c>
      <c r="AK123" s="6"/>
      <c r="AL123" s="6"/>
    </row>
    <row r="124" spans="1:38" x14ac:dyDescent="0.25">
      <c r="A124" s="1">
        <v>40</v>
      </c>
      <c r="B124" s="1" t="s">
        <v>4</v>
      </c>
      <c r="C124" s="2">
        <v>6</v>
      </c>
      <c r="D124" s="2">
        <v>120</v>
      </c>
      <c r="E124" s="2">
        <f t="shared" si="2"/>
        <v>2</v>
      </c>
      <c r="L124" s="1">
        <v>24</v>
      </c>
      <c r="M124" s="1" t="s">
        <v>4</v>
      </c>
      <c r="N124" s="2">
        <v>4</v>
      </c>
      <c r="O124" s="2">
        <v>45</v>
      </c>
      <c r="AK124" s="6"/>
      <c r="AL124" s="6"/>
    </row>
    <row r="125" spans="1:38" x14ac:dyDescent="0.25">
      <c r="A125" s="1">
        <v>24</v>
      </c>
      <c r="B125" s="1" t="s">
        <v>4</v>
      </c>
      <c r="C125" s="2">
        <v>5</v>
      </c>
      <c r="D125" s="2">
        <v>450</v>
      </c>
      <c r="E125" s="2">
        <f t="shared" si="2"/>
        <v>1</v>
      </c>
      <c r="L125" s="1">
        <v>40</v>
      </c>
      <c r="M125" s="1" t="s">
        <v>4</v>
      </c>
      <c r="N125" s="2">
        <v>4</v>
      </c>
      <c r="O125" s="2">
        <v>10</v>
      </c>
      <c r="AK125" s="6"/>
      <c r="AL125" s="6"/>
    </row>
    <row r="126" spans="1:38" x14ac:dyDescent="0.25">
      <c r="A126" s="1">
        <v>32</v>
      </c>
      <c r="B126" s="1" t="s">
        <v>4</v>
      </c>
      <c r="C126" s="2">
        <v>5</v>
      </c>
      <c r="D126" s="2">
        <v>330</v>
      </c>
      <c r="E126" s="2">
        <f t="shared" si="2"/>
        <v>2</v>
      </c>
      <c r="L126" s="1">
        <v>29</v>
      </c>
      <c r="M126" s="1" t="s">
        <v>4</v>
      </c>
      <c r="N126" s="2">
        <v>4</v>
      </c>
      <c r="O126" s="2">
        <v>330</v>
      </c>
      <c r="AK126" s="6"/>
      <c r="AL126" s="6"/>
    </row>
    <row r="127" spans="1:38" x14ac:dyDescent="0.25">
      <c r="A127" s="1">
        <v>40</v>
      </c>
      <c r="B127" s="1" t="s">
        <v>4</v>
      </c>
      <c r="C127" s="2">
        <v>6</v>
      </c>
      <c r="D127" s="2">
        <v>10</v>
      </c>
      <c r="E127" s="2">
        <f t="shared" si="2"/>
        <v>2</v>
      </c>
      <c r="L127" s="1">
        <v>32</v>
      </c>
      <c r="M127" s="1" t="s">
        <v>4</v>
      </c>
      <c r="N127" s="2">
        <v>3</v>
      </c>
      <c r="O127" s="2">
        <v>240</v>
      </c>
      <c r="AK127" s="6"/>
      <c r="AL127" s="6"/>
    </row>
    <row r="128" spans="1:38" x14ac:dyDescent="0.25">
      <c r="A128" s="1">
        <v>35</v>
      </c>
      <c r="B128" s="1" t="s">
        <v>4</v>
      </c>
      <c r="C128" s="2">
        <v>4</v>
      </c>
      <c r="D128" s="2">
        <v>660</v>
      </c>
      <c r="E128" s="2">
        <f t="shared" si="2"/>
        <v>2</v>
      </c>
      <c r="L128" s="1">
        <v>23</v>
      </c>
      <c r="M128" s="1" t="s">
        <v>4</v>
      </c>
      <c r="N128" s="2">
        <v>5</v>
      </c>
      <c r="O128" s="2">
        <v>10</v>
      </c>
      <c r="AK128" s="6"/>
      <c r="AL128" s="6"/>
    </row>
    <row r="129" spans="1:38" x14ac:dyDescent="0.25">
      <c r="A129" s="1">
        <v>50</v>
      </c>
      <c r="B129" s="1" t="s">
        <v>4</v>
      </c>
      <c r="C129" s="2">
        <v>3</v>
      </c>
      <c r="D129" s="2">
        <v>1140</v>
      </c>
      <c r="E129" s="2">
        <f t="shared" si="2"/>
        <v>3</v>
      </c>
      <c r="L129" s="1">
        <v>19</v>
      </c>
      <c r="M129" s="1" t="s">
        <v>4</v>
      </c>
      <c r="N129" s="2">
        <v>5</v>
      </c>
      <c r="O129" s="2">
        <v>10</v>
      </c>
      <c r="AK129" s="6"/>
      <c r="AL129" s="6"/>
    </row>
    <row r="130" spans="1:38" x14ac:dyDescent="0.25">
      <c r="A130" s="1">
        <v>40</v>
      </c>
      <c r="B130" s="1" t="s">
        <v>4</v>
      </c>
      <c r="C130" s="2">
        <v>3</v>
      </c>
      <c r="D130" s="2">
        <v>660</v>
      </c>
      <c r="E130" s="2">
        <f t="shared" si="2"/>
        <v>2</v>
      </c>
      <c r="L130" s="1">
        <v>37</v>
      </c>
      <c r="M130" s="1" t="s">
        <v>4</v>
      </c>
      <c r="N130" s="2">
        <v>3</v>
      </c>
      <c r="O130" s="2">
        <v>120</v>
      </c>
      <c r="AK130" s="6"/>
      <c r="AL130" s="6"/>
    </row>
    <row r="131" spans="1:38" x14ac:dyDescent="0.25">
      <c r="A131" s="1">
        <v>35</v>
      </c>
      <c r="B131" s="1" t="s">
        <v>4</v>
      </c>
      <c r="C131" s="2">
        <v>4</v>
      </c>
      <c r="D131" s="2">
        <v>30</v>
      </c>
      <c r="E131" s="2">
        <f t="shared" si="2"/>
        <v>2</v>
      </c>
      <c r="L131" s="1">
        <v>27</v>
      </c>
      <c r="M131" s="1" t="s">
        <v>4</v>
      </c>
      <c r="N131" s="2">
        <v>3</v>
      </c>
      <c r="O131" s="2">
        <v>60</v>
      </c>
      <c r="AK131" s="6"/>
      <c r="AL131" s="6"/>
    </row>
    <row r="132" spans="1:38" x14ac:dyDescent="0.25">
      <c r="A132" s="1">
        <v>40</v>
      </c>
      <c r="B132" s="1" t="s">
        <v>4</v>
      </c>
      <c r="C132" s="2">
        <v>3</v>
      </c>
      <c r="D132" s="2">
        <v>60</v>
      </c>
      <c r="E132" s="2">
        <f t="shared" si="2"/>
        <v>2</v>
      </c>
      <c r="L132" s="1">
        <v>28</v>
      </c>
      <c r="M132" s="1" t="s">
        <v>4</v>
      </c>
      <c r="N132" s="2">
        <v>9</v>
      </c>
      <c r="O132" s="2">
        <v>15</v>
      </c>
      <c r="AK132" s="6"/>
      <c r="AL132" s="6"/>
    </row>
    <row r="133" spans="1:38" x14ac:dyDescent="0.25">
      <c r="A133" s="1">
        <v>17</v>
      </c>
      <c r="B133" s="1" t="s">
        <v>4</v>
      </c>
      <c r="C133" s="2">
        <v>3</v>
      </c>
      <c r="D133" s="2">
        <v>720</v>
      </c>
      <c r="E133" s="2">
        <f t="shared" si="2"/>
        <v>1</v>
      </c>
      <c r="L133" s="1">
        <v>31</v>
      </c>
      <c r="M133" s="1" t="s">
        <v>4</v>
      </c>
      <c r="N133" s="2">
        <v>4</v>
      </c>
      <c r="O133" s="2">
        <v>45</v>
      </c>
      <c r="AK133" s="6"/>
      <c r="AL133" s="6"/>
    </row>
    <row r="134" spans="1:38" x14ac:dyDescent="0.25">
      <c r="A134" s="1">
        <v>32</v>
      </c>
      <c r="B134" s="1" t="s">
        <v>4</v>
      </c>
      <c r="C134" s="2">
        <v>3</v>
      </c>
      <c r="D134" s="2">
        <v>600</v>
      </c>
      <c r="E134" s="2">
        <f t="shared" si="2"/>
        <v>2</v>
      </c>
      <c r="L134" s="1">
        <v>42</v>
      </c>
      <c r="M134" s="1" t="s">
        <v>4</v>
      </c>
      <c r="N134" s="2">
        <v>3</v>
      </c>
      <c r="O134" s="2">
        <v>1440</v>
      </c>
      <c r="AK134" s="6"/>
      <c r="AL134" s="6"/>
    </row>
    <row r="135" spans="1:38" x14ac:dyDescent="0.25">
      <c r="A135" s="1">
        <v>32</v>
      </c>
      <c r="B135" s="1" t="s">
        <v>4</v>
      </c>
      <c r="C135" s="2">
        <v>3</v>
      </c>
      <c r="D135" s="2">
        <v>120</v>
      </c>
      <c r="E135" s="2">
        <f t="shared" si="2"/>
        <v>2</v>
      </c>
      <c r="L135" s="1">
        <v>39</v>
      </c>
      <c r="M135" s="1" t="s">
        <v>4</v>
      </c>
      <c r="N135" s="2">
        <v>7</v>
      </c>
      <c r="O135" s="2">
        <v>30</v>
      </c>
      <c r="AK135" s="6"/>
      <c r="AL135" s="6"/>
    </row>
    <row r="136" spans="1:38" x14ac:dyDescent="0.25">
      <c r="A136" s="1">
        <v>24</v>
      </c>
      <c r="B136" s="1" t="s">
        <v>4</v>
      </c>
      <c r="C136" s="2">
        <v>4</v>
      </c>
      <c r="D136" s="2">
        <v>45</v>
      </c>
      <c r="E136" s="2">
        <f t="shared" si="2"/>
        <v>1</v>
      </c>
      <c r="L136" s="1">
        <v>48</v>
      </c>
      <c r="M136" s="1" t="s">
        <v>4</v>
      </c>
      <c r="N136" s="2">
        <v>4</v>
      </c>
      <c r="O136" s="2">
        <v>600</v>
      </c>
      <c r="AK136" s="6"/>
      <c r="AL136" s="6"/>
    </row>
    <row r="137" spans="1:38" x14ac:dyDescent="0.25">
      <c r="A137" s="1">
        <v>40</v>
      </c>
      <c r="B137" s="1" t="s">
        <v>4</v>
      </c>
      <c r="C137" s="2">
        <v>4</v>
      </c>
      <c r="D137" s="2">
        <v>10</v>
      </c>
      <c r="E137" s="2">
        <f t="shared" si="2"/>
        <v>2</v>
      </c>
      <c r="L137" s="1">
        <v>32</v>
      </c>
      <c r="M137" s="1" t="s">
        <v>4</v>
      </c>
      <c r="N137" s="2">
        <v>3</v>
      </c>
      <c r="O137" s="2">
        <v>540</v>
      </c>
      <c r="AK137" s="6"/>
      <c r="AL137" s="6"/>
    </row>
    <row r="138" spans="1:38" x14ac:dyDescent="0.25">
      <c r="A138" s="1">
        <v>29</v>
      </c>
      <c r="B138" s="1" t="s">
        <v>4</v>
      </c>
      <c r="C138" s="2">
        <v>4</v>
      </c>
      <c r="D138" s="2">
        <v>330</v>
      </c>
      <c r="E138" s="2">
        <f t="shared" si="2"/>
        <v>2</v>
      </c>
      <c r="L138" s="1">
        <v>25</v>
      </c>
      <c r="M138" s="1" t="s">
        <v>4</v>
      </c>
      <c r="N138" s="2">
        <v>5</v>
      </c>
      <c r="O138" s="2">
        <v>20</v>
      </c>
      <c r="AK138" s="6"/>
      <c r="AL138" s="6"/>
    </row>
    <row r="139" spans="1:38" x14ac:dyDescent="0.25">
      <c r="A139" s="1">
        <v>32</v>
      </c>
      <c r="B139" s="1" t="s">
        <v>4</v>
      </c>
      <c r="C139" s="2">
        <v>3</v>
      </c>
      <c r="D139" s="2">
        <v>240</v>
      </c>
      <c r="E139" s="2">
        <f t="shared" ref="E139:E159" si="3">IF(A139&lt;$B$5,1,IF(A139&lt;$B$6,2,3))</f>
        <v>2</v>
      </c>
      <c r="L139" s="1">
        <v>42</v>
      </c>
      <c r="M139" s="1" t="s">
        <v>4</v>
      </c>
      <c r="N139" s="2">
        <v>3</v>
      </c>
      <c r="O139" s="2">
        <v>120</v>
      </c>
      <c r="AK139" s="6"/>
      <c r="AL139" s="6"/>
    </row>
    <row r="140" spans="1:38" x14ac:dyDescent="0.25">
      <c r="A140" s="1">
        <v>23</v>
      </c>
      <c r="B140" s="1" t="s">
        <v>4</v>
      </c>
      <c r="C140" s="2">
        <v>5</v>
      </c>
      <c r="D140" s="2">
        <v>10</v>
      </c>
      <c r="E140" s="2">
        <f t="shared" si="3"/>
        <v>1</v>
      </c>
      <c r="L140" s="1">
        <v>25</v>
      </c>
      <c r="M140" s="1" t="s">
        <v>4</v>
      </c>
      <c r="N140" s="2">
        <v>4</v>
      </c>
      <c r="O140" s="2">
        <v>10</v>
      </c>
      <c r="AK140" s="6"/>
      <c r="AL140" s="6"/>
    </row>
    <row r="141" spans="1:38" x14ac:dyDescent="0.25">
      <c r="A141" s="1">
        <v>46</v>
      </c>
      <c r="B141" s="1" t="s">
        <v>5</v>
      </c>
      <c r="C141" s="2">
        <v>4</v>
      </c>
      <c r="D141" s="2">
        <v>120</v>
      </c>
      <c r="E141" s="2">
        <f t="shared" si="3"/>
        <v>3</v>
      </c>
      <c r="L141" s="1">
        <v>24</v>
      </c>
      <c r="M141" s="1" t="s">
        <v>4</v>
      </c>
      <c r="N141" s="2">
        <v>3</v>
      </c>
      <c r="O141" s="2">
        <v>600</v>
      </c>
      <c r="AK141" s="6"/>
      <c r="AL141" s="6"/>
    </row>
    <row r="142" spans="1:38" x14ac:dyDescent="0.25">
      <c r="A142" s="1">
        <v>19</v>
      </c>
      <c r="B142" s="1" t="s">
        <v>4</v>
      </c>
      <c r="C142" s="2">
        <v>5</v>
      </c>
      <c r="D142" s="2">
        <v>10</v>
      </c>
      <c r="E142" s="2">
        <f t="shared" si="3"/>
        <v>1</v>
      </c>
      <c r="L142" s="1">
        <v>28</v>
      </c>
      <c r="M142" s="1" t="s">
        <v>4</v>
      </c>
      <c r="N142" s="2">
        <v>3</v>
      </c>
      <c r="O142" s="2">
        <v>1200</v>
      </c>
      <c r="AK142" s="6"/>
      <c r="AL142" s="6"/>
    </row>
    <row r="143" spans="1:38" x14ac:dyDescent="0.25">
      <c r="A143" s="1">
        <v>45</v>
      </c>
      <c r="B143" s="1" t="s">
        <v>5</v>
      </c>
      <c r="C143" s="2">
        <v>3</v>
      </c>
      <c r="D143" s="2">
        <v>15</v>
      </c>
      <c r="E143" s="2">
        <f t="shared" si="3"/>
        <v>3</v>
      </c>
      <c r="L143" s="1">
        <v>24</v>
      </c>
      <c r="M143" s="1" t="s">
        <v>4</v>
      </c>
      <c r="N143" s="2">
        <v>5</v>
      </c>
      <c r="O143" s="2">
        <v>15</v>
      </c>
      <c r="AK143" s="6"/>
      <c r="AL143" s="6"/>
    </row>
    <row r="144" spans="1:38" x14ac:dyDescent="0.25">
      <c r="A144" s="1">
        <v>37</v>
      </c>
      <c r="B144" s="1" t="s">
        <v>4</v>
      </c>
      <c r="C144" s="2">
        <v>3</v>
      </c>
      <c r="D144" s="2">
        <v>120</v>
      </c>
      <c r="E144" s="2">
        <f t="shared" si="3"/>
        <v>2</v>
      </c>
      <c r="L144" s="1">
        <v>19</v>
      </c>
      <c r="M144" s="1" t="s">
        <v>4</v>
      </c>
      <c r="N144" s="2">
        <v>3</v>
      </c>
      <c r="O144" s="2">
        <v>120</v>
      </c>
      <c r="AK144" s="6"/>
      <c r="AL144" s="6"/>
    </row>
    <row r="145" spans="1:38" x14ac:dyDescent="0.25">
      <c r="A145" s="1">
        <v>27</v>
      </c>
      <c r="B145" s="1" t="s">
        <v>4</v>
      </c>
      <c r="C145" s="2">
        <v>3</v>
      </c>
      <c r="D145" s="2">
        <v>60</v>
      </c>
      <c r="E145" s="2">
        <f t="shared" si="3"/>
        <v>2</v>
      </c>
      <c r="AK145" s="6"/>
      <c r="AL145" s="6"/>
    </row>
    <row r="146" spans="1:38" x14ac:dyDescent="0.25">
      <c r="A146" s="1">
        <v>28</v>
      </c>
      <c r="B146" s="1" t="s">
        <v>4</v>
      </c>
      <c r="C146" s="2">
        <v>9</v>
      </c>
      <c r="D146" s="2">
        <v>15</v>
      </c>
      <c r="E146" s="2">
        <f t="shared" si="3"/>
        <v>2</v>
      </c>
      <c r="AK146" s="6"/>
      <c r="AL146" s="6"/>
    </row>
    <row r="147" spans="1:38" x14ac:dyDescent="0.25">
      <c r="A147" s="1">
        <v>31</v>
      </c>
      <c r="B147" s="1" t="s">
        <v>4</v>
      </c>
      <c r="C147" s="2">
        <v>4</v>
      </c>
      <c r="D147" s="2">
        <v>45</v>
      </c>
      <c r="E147" s="2">
        <f t="shared" si="3"/>
        <v>2</v>
      </c>
      <c r="AK147" s="6"/>
      <c r="AL147" s="6"/>
    </row>
    <row r="148" spans="1:38" x14ac:dyDescent="0.25">
      <c r="A148" s="1">
        <v>42</v>
      </c>
      <c r="B148" s="1" t="s">
        <v>4</v>
      </c>
      <c r="C148" s="2">
        <v>3</v>
      </c>
      <c r="D148" s="2">
        <v>1440</v>
      </c>
      <c r="E148" s="2">
        <f t="shared" si="3"/>
        <v>3</v>
      </c>
      <c r="AK148" s="6"/>
      <c r="AL148" s="6"/>
    </row>
    <row r="149" spans="1:38" x14ac:dyDescent="0.25">
      <c r="A149" s="1">
        <v>39</v>
      </c>
      <c r="B149" s="1" t="s">
        <v>4</v>
      </c>
      <c r="C149" s="2">
        <v>7</v>
      </c>
      <c r="D149" s="2">
        <v>30</v>
      </c>
      <c r="E149" s="2">
        <f t="shared" si="3"/>
        <v>2</v>
      </c>
      <c r="AK149" s="6"/>
      <c r="AL149" s="6"/>
    </row>
    <row r="150" spans="1:38" x14ac:dyDescent="0.25">
      <c r="A150" s="1">
        <v>48</v>
      </c>
      <c r="B150" s="1" t="s">
        <v>4</v>
      </c>
      <c r="C150" s="2">
        <v>4</v>
      </c>
      <c r="D150" s="2">
        <v>600</v>
      </c>
      <c r="E150" s="2">
        <f t="shared" si="3"/>
        <v>3</v>
      </c>
      <c r="AK150" s="6"/>
      <c r="AL150" s="6"/>
    </row>
    <row r="151" spans="1:38" x14ac:dyDescent="0.25">
      <c r="A151" s="1">
        <v>32</v>
      </c>
      <c r="B151" s="1" t="s">
        <v>4</v>
      </c>
      <c r="C151" s="2">
        <v>3</v>
      </c>
      <c r="D151" s="2">
        <v>540</v>
      </c>
      <c r="E151" s="2">
        <f t="shared" si="3"/>
        <v>2</v>
      </c>
      <c r="AK151" s="6"/>
      <c r="AL151" s="6"/>
    </row>
    <row r="152" spans="1:38" x14ac:dyDescent="0.25">
      <c r="A152" s="1">
        <v>30</v>
      </c>
      <c r="B152" s="1" t="s">
        <v>5</v>
      </c>
      <c r="C152" s="2">
        <v>3</v>
      </c>
      <c r="D152" s="2">
        <v>300</v>
      </c>
      <c r="E152" s="2">
        <f t="shared" si="3"/>
        <v>2</v>
      </c>
      <c r="AK152" s="6"/>
      <c r="AL152" s="6"/>
    </row>
    <row r="153" spans="1:38" x14ac:dyDescent="0.25">
      <c r="A153" s="1">
        <v>25</v>
      </c>
      <c r="B153" s="1" t="s">
        <v>4</v>
      </c>
      <c r="C153" s="2">
        <v>5</v>
      </c>
      <c r="D153" s="2">
        <v>20</v>
      </c>
      <c r="E153" s="2">
        <f t="shared" si="3"/>
        <v>1</v>
      </c>
      <c r="AK153" s="6"/>
      <c r="AL153" s="6"/>
    </row>
    <row r="154" spans="1:38" x14ac:dyDescent="0.25">
      <c r="A154" s="1">
        <v>42</v>
      </c>
      <c r="B154" s="1" t="s">
        <v>4</v>
      </c>
      <c r="C154" s="2">
        <v>3</v>
      </c>
      <c r="D154" s="2">
        <v>120</v>
      </c>
      <c r="E154" s="2">
        <f t="shared" si="3"/>
        <v>3</v>
      </c>
      <c r="AK154" s="6"/>
      <c r="AL154" s="6"/>
    </row>
    <row r="155" spans="1:38" x14ac:dyDescent="0.25">
      <c r="A155" s="1">
        <v>25</v>
      </c>
      <c r="B155" s="1" t="s">
        <v>4</v>
      </c>
      <c r="C155" s="2">
        <v>4</v>
      </c>
      <c r="D155" s="2">
        <v>10</v>
      </c>
      <c r="E155" s="2">
        <f t="shared" si="3"/>
        <v>1</v>
      </c>
      <c r="AK155" s="6"/>
      <c r="AL155" s="6"/>
    </row>
    <row r="156" spans="1:38" x14ac:dyDescent="0.25">
      <c r="A156" s="1">
        <v>24</v>
      </c>
      <c r="B156" s="1" t="s">
        <v>4</v>
      </c>
      <c r="C156" s="2">
        <v>3</v>
      </c>
      <c r="D156" s="2">
        <v>600</v>
      </c>
      <c r="E156" s="2">
        <f t="shared" si="3"/>
        <v>1</v>
      </c>
      <c r="AK156" s="6"/>
      <c r="AL156" s="6"/>
    </row>
    <row r="157" spans="1:38" x14ac:dyDescent="0.25">
      <c r="A157" s="1">
        <v>28</v>
      </c>
      <c r="B157" s="1" t="s">
        <v>4</v>
      </c>
      <c r="C157" s="2">
        <v>3</v>
      </c>
      <c r="D157" s="2">
        <v>1200</v>
      </c>
      <c r="E157" s="2">
        <f t="shared" si="3"/>
        <v>2</v>
      </c>
      <c r="AK157" s="6"/>
      <c r="AL157" s="6"/>
    </row>
    <row r="158" spans="1:38" x14ac:dyDescent="0.25">
      <c r="A158" s="1">
        <v>24</v>
      </c>
      <c r="B158" s="1" t="s">
        <v>4</v>
      </c>
      <c r="C158" s="2">
        <v>5</v>
      </c>
      <c r="D158" s="2">
        <v>15</v>
      </c>
      <c r="E158" s="2">
        <f t="shared" si="3"/>
        <v>1</v>
      </c>
      <c r="AK158" s="6"/>
      <c r="AL158" s="6"/>
    </row>
    <row r="159" spans="1:38" x14ac:dyDescent="0.25">
      <c r="A159" s="1">
        <v>19</v>
      </c>
      <c r="B159" s="1" t="s">
        <v>4</v>
      </c>
      <c r="C159" s="2">
        <v>3</v>
      </c>
      <c r="D159" s="2">
        <v>120</v>
      </c>
      <c r="E159" s="2">
        <f t="shared" si="3"/>
        <v>1</v>
      </c>
      <c r="AK159" s="6"/>
      <c r="AL159" s="6"/>
    </row>
  </sheetData>
  <sortState ref="AV10:AV80">
    <sortCondition ref="AV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2019-02-14T05:23:50Z</dcterms:modified>
</cp:coreProperties>
</file>