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"/>
    </mc:Choice>
  </mc:AlternateContent>
  <bookViews>
    <workbookView xWindow="-105" yWindow="-105" windowWidth="23250" windowHeight="12450" firstSheet="1" activeTab="1"/>
  </bookViews>
  <sheets>
    <sheet name="Inputs" sheetId="34" state="hidden" r:id="rId1"/>
    <sheet name="Detailed Model" sheetId="17" r:id="rId2"/>
    <sheet name="Asset Codes" sheetId="11" r:id="rId3"/>
    <sheet name="Trend Analysis" sheetId="19" state="hidden" r:id="rId4"/>
    <sheet name="KPI's &amp; Charts" sheetId="18" state="hidden" r:id="rId5"/>
    <sheet name="Master Request LIst" sheetId="22" state="hidden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\\A">#REF!</definedName>
    <definedName name="\0">#N/A</definedName>
    <definedName name="\A">#REF!</definedName>
    <definedName name="\b">#N/A</definedName>
    <definedName name="\C">#REF!</definedName>
    <definedName name="\d">#N/A</definedName>
    <definedName name="\E">#REF!</definedName>
    <definedName name="\F">#REF!</definedName>
    <definedName name="\h">#REF!</definedName>
    <definedName name="\I">#REF!</definedName>
    <definedName name="\j">#N/A</definedName>
    <definedName name="\k">#N/A</definedName>
    <definedName name="\l">#N/A</definedName>
    <definedName name="\M">#REF!</definedName>
    <definedName name="\NOS">#N/A</definedName>
    <definedName name="\P">#REF!</definedName>
    <definedName name="\q">#REF!</definedName>
    <definedName name="\R">#REF!</definedName>
    <definedName name="\S">#REF!</definedName>
    <definedName name="\u">#N/A</definedName>
    <definedName name="\v">#N/A</definedName>
    <definedName name="\W">#REF!</definedName>
    <definedName name="\y">#N/A</definedName>
    <definedName name="\Z">#REF!</definedName>
    <definedName name="_" hidden="1">#REF!</definedName>
    <definedName name="________________a1" hidden="1">{"Assump",#N/A,TRUE,"Proforma";"first",#N/A,TRUE,"Proforma";"second",#N/A,TRUE,"Proforma";"lease1",#N/A,TRUE,"Proforma";"lease2",#N/A,TRUE,"Proforma"}</definedName>
    <definedName name="________________jo2" hidden="1">{#N/A,#N/A,FALSE,"DCF-COM";#N/A,#N/A,FALSE,"VAC-COM"}</definedName>
    <definedName name="________________jo3" hidden="1">{"CASHFLOW",#N/A,FALSE,"Northpointe"}</definedName>
    <definedName name="________________jo4" hidden="1">{#N/A,#N/A,FALSE,"SHEET1";#N/A,#N/A,FALSE,"SHEET2";#N/A,#N/A,FALSE,"SHEET3";#N/A,#N/A,FALSE,"SHEET4"}</definedName>
    <definedName name="_______________a1" hidden="1">{"Assump",#N/A,TRUE,"Proforma";"first",#N/A,TRUE,"Proforma";"second",#N/A,TRUE,"Proforma";"lease1",#N/A,TRUE,"Proforma";"lease2",#N/A,TRUE,"Proforma"}</definedName>
    <definedName name="_______________jo2" hidden="1">{#N/A,#N/A,FALSE,"DCF-COM";#N/A,#N/A,FALSE,"VAC-COM"}</definedName>
    <definedName name="_______________jo3" hidden="1">{"CASHFLOW",#N/A,FALSE,"Northpointe"}</definedName>
    <definedName name="_______________jo4" hidden="1">{#N/A,#N/A,FALSE,"SHEET1";#N/A,#N/A,FALSE,"SHEET2";#N/A,#N/A,FALSE,"SHEET3";#N/A,#N/A,FALSE,"SHEET4"}</definedName>
    <definedName name="______________a1" hidden="1">{"Assump",#N/A,TRUE,"Proforma";"first",#N/A,TRUE,"Proforma";"second",#N/A,TRUE,"Proforma";"lease1",#N/A,TRUE,"Proforma";"lease2",#N/A,TRUE,"Proforma"}</definedName>
    <definedName name="______________jo2" hidden="1">{#N/A,#N/A,FALSE,"DCF-COM";#N/A,#N/A,FALSE,"VAC-COM"}</definedName>
    <definedName name="______________jo3" hidden="1">{"CASHFLOW",#N/A,FALSE,"Northpointe"}</definedName>
    <definedName name="______________jo4" hidden="1">{#N/A,#N/A,FALSE,"SHEET1";#N/A,#N/A,FALSE,"SHEET2";#N/A,#N/A,FALSE,"SHEET3";#N/A,#N/A,FALSE,"SHEET4"}</definedName>
    <definedName name="_____________a1" hidden="1">{"Assump",#N/A,TRUE,"Proforma";"first",#N/A,TRUE,"Proforma";"second",#N/A,TRUE,"Proforma";"lease1",#N/A,TRUE,"Proforma";"lease2",#N/A,TRUE,"Proforma"}</definedName>
    <definedName name="_____________jo2" hidden="1">{#N/A,#N/A,FALSE,"DCF-COM";#N/A,#N/A,FALSE,"VAC-COM"}</definedName>
    <definedName name="_____________jo3" hidden="1">{"CASHFLOW",#N/A,FALSE,"Northpointe"}</definedName>
    <definedName name="_____________jo4" hidden="1">{#N/A,#N/A,FALSE,"SHEET1";#N/A,#N/A,FALSE,"SHEET2";#N/A,#N/A,FALSE,"SHEET3";#N/A,#N/A,FALSE,"SHEET4"}</definedName>
    <definedName name="____________a1" hidden="1">{"Assump",#N/A,TRUE,"Proforma";"first",#N/A,TRUE,"Proforma";"second",#N/A,TRUE,"Proforma";"lease1",#N/A,TRUE,"Proforma";"lease2",#N/A,TRUE,"Proforma"}</definedName>
    <definedName name="____________jo2" hidden="1">{#N/A,#N/A,FALSE,"DCF-COM";#N/A,#N/A,FALSE,"VAC-COM"}</definedName>
    <definedName name="____________jo3" hidden="1">{"CASHFLOW",#N/A,FALSE,"Northpointe"}</definedName>
    <definedName name="____________jo4" hidden="1">{#N/A,#N/A,FALSE,"SHEET1";#N/A,#N/A,FALSE,"SHEET2";#N/A,#N/A,FALSE,"SHEET3";#N/A,#N/A,FALSE,"SHEET4"}</definedName>
    <definedName name="___________a1" hidden="1">{"Assump",#N/A,TRUE,"Proforma";"first",#N/A,TRUE,"Proforma";"second",#N/A,TRUE,"Proforma";"lease1",#N/A,TRUE,"Proforma";"lease2",#N/A,TRUE,"Proforma"}</definedName>
    <definedName name="___________jo2" hidden="1">{#N/A,#N/A,FALSE,"DCF-COM";#N/A,#N/A,FALSE,"VAC-COM"}</definedName>
    <definedName name="___________jo3" hidden="1">{"CASHFLOW",#N/A,FALSE,"Northpointe"}</definedName>
    <definedName name="___________jo4" hidden="1">{#N/A,#N/A,FALSE,"SHEET1";#N/A,#N/A,FALSE,"SHEET2";#N/A,#N/A,FALSE,"SHEET3";#N/A,#N/A,FALSE,"SHEET4"}</definedName>
    <definedName name="_________a1" hidden="1">{"Assump",#N/A,TRUE,"Proforma";"first",#N/A,TRUE,"Proforma";"second",#N/A,TRUE,"Proforma";"lease1",#N/A,TRUE,"Proforma";"lease2",#N/A,TRUE,"Proforma"}</definedName>
    <definedName name="_________jo2" hidden="1">{#N/A,#N/A,FALSE,"DCF-COM";#N/A,#N/A,FALSE,"VAC-COM"}</definedName>
    <definedName name="_________jo3" hidden="1">{"CASHFLOW",#N/A,FALSE,"Northpointe"}</definedName>
    <definedName name="_________jo4" hidden="1">{#N/A,#N/A,FALSE,"SHEET1";#N/A,#N/A,FALSE,"SHEET2";#N/A,#N/A,FALSE,"SHEET3";#N/A,#N/A,FALSE,"SHEET4"}</definedName>
    <definedName name="________a1" hidden="1">{"Assump",#N/A,TRUE,"Proforma";"first",#N/A,TRUE,"Proforma";"second",#N/A,TRUE,"Proforma";"lease1",#N/A,TRUE,"Proforma";"lease2",#N/A,TRUE,"Proforma"}</definedName>
    <definedName name="________jo2" hidden="1">{#N/A,#N/A,FALSE,"DCF-COM";#N/A,#N/A,FALSE,"VAC-COM"}</definedName>
    <definedName name="________jo3" hidden="1">{"CASHFLOW",#N/A,FALSE,"Northpointe"}</definedName>
    <definedName name="________jo4" hidden="1">{#N/A,#N/A,FALSE,"SHEET1";#N/A,#N/A,FALSE,"SHEET2";#N/A,#N/A,FALSE,"SHEET3";#N/A,#N/A,FALSE,"SHEET4"}</definedName>
    <definedName name="_______a1" hidden="1">{"Assump",#N/A,TRUE,"Proforma";"first",#N/A,TRUE,"Proforma";"second",#N/A,TRUE,"Proforma";"lease1",#N/A,TRUE,"Proforma";"lease2",#N/A,TRUE,"Proforma"}</definedName>
    <definedName name="_______ADR13" localSheetId="3">[1]Main!#REF!</definedName>
    <definedName name="_______ADR13">[1]Main!#REF!</definedName>
    <definedName name="_______jo2" hidden="1">{#N/A,#N/A,FALSE,"DCF-COM";#N/A,#N/A,FALSE,"VAC-COM"}</definedName>
    <definedName name="_______jo3" hidden="1">{"CASHFLOW",#N/A,FALSE,"Northpointe"}</definedName>
    <definedName name="_______jo4" hidden="1">{#N/A,#N/A,FALSE,"SHEET1";#N/A,#N/A,FALSE,"SHEET2";#N/A,#N/A,FALSE,"SHEET3";#N/A,#N/A,FALSE,"SHEET4"}</definedName>
    <definedName name="_______sp1" localSheetId="3">[1]Main!#REF!</definedName>
    <definedName name="_______sp1">[1]Main!#REF!</definedName>
    <definedName name="_______sp10" localSheetId="3">[1]Main!#REF!</definedName>
    <definedName name="_______sp10">[1]Main!#REF!</definedName>
    <definedName name="_______sp100" localSheetId="3">[1]Main!#REF!</definedName>
    <definedName name="_______sp100">[1]Main!#REF!</definedName>
    <definedName name="_______sp109" localSheetId="3">[1]Main!#REF!</definedName>
    <definedName name="_______sp109">[1]Main!#REF!</definedName>
    <definedName name="_______sp118">[1]Main!#REF!</definedName>
    <definedName name="_______sp19">[1]Main!#REF!</definedName>
    <definedName name="_______sp28">[1]Main!#REF!</definedName>
    <definedName name="_______sp37">[1]Main!#REF!</definedName>
    <definedName name="_______sp46">[1]Main!#REF!</definedName>
    <definedName name="_______sp55">[1]Main!#REF!</definedName>
    <definedName name="_______sp64">[1]Main!#REF!</definedName>
    <definedName name="_______sp73">[1]Main!#REF!</definedName>
    <definedName name="_______sp82">[1]Main!#REF!</definedName>
    <definedName name="_______sp91">[1]Main!#REF!</definedName>
    <definedName name="______a1" hidden="1">{"Assump",#N/A,TRUE,"Proforma";"first",#N/A,TRUE,"Proforma";"second",#N/A,TRUE,"Proforma";"lease1",#N/A,TRUE,"Proforma";"lease2",#N/A,TRUE,"Proforma"}</definedName>
    <definedName name="______jo1" hidden="1">{#N/A,#N/A,FALSE,"Calculator"}</definedName>
    <definedName name="______jo2" hidden="1">{#N/A,#N/A,FALSE,"DCF-COM";#N/A,#N/A,FALSE,"VAC-COM"}</definedName>
    <definedName name="______jo3" hidden="1">{"CASHFLOW",#N/A,FALSE,"Northpointe"}</definedName>
    <definedName name="______jo4" hidden="1">{#N/A,#N/A,FALSE,"SHEET1";#N/A,#N/A,FALSE,"SHEET2";#N/A,#N/A,FALSE,"SHEET3";#N/A,#N/A,FALSE,"SHEET4"}</definedName>
    <definedName name="__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__www1" hidden="1">{#N/A,#N/A,FALSE,"Calculator"}</definedName>
    <definedName name="______www2" hidden="1">{#N/A,#N/A,FALSE,"Calculator"}</definedName>
    <definedName name="_____a1" hidden="1">{"Assump",#N/A,TRUE,"Proforma";"first",#N/A,TRUE,"Proforma";"second",#N/A,TRUE,"Proforma";"lease1",#N/A,TRUE,"Proforma";"lease2",#N/A,TRUE,"Proforma"}</definedName>
    <definedName name="_____jo2" hidden="1">{#N/A,#N/A,FALSE,"DCF-COM";#N/A,#N/A,FALSE,"VAC-COM"}</definedName>
    <definedName name="_____jo3" hidden="1">{"CASHFLOW",#N/A,FALSE,"Northpointe"}</definedName>
    <definedName name="_____jo4" hidden="1">{#N/A,#N/A,FALSE,"SHEET1";#N/A,#N/A,FALSE,"SHEET2";#N/A,#N/A,FALSE,"SHEET3";#N/A,#N/A,FALSE,"SHEET4"}</definedName>
    <definedName name="____2__123Graph_ACHART_1" hidden="1">#REF!</definedName>
    <definedName name="____a1" hidden="1">{"Assump",#N/A,TRUE,"Proforma";"first",#N/A,TRUE,"Proforma";"second",#N/A,TRUE,"Proforma";"lease1",#N/A,TRUE,"Proforma";"lease2",#N/A,TRUE,"Proforma"}</definedName>
    <definedName name="____ADR1">#REF!</definedName>
    <definedName name="____ADR10">#REF!</definedName>
    <definedName name="____ADR11">#REF!</definedName>
    <definedName name="____ADR12">#REF!</definedName>
    <definedName name="____ADR13">[1]Main!#REF!</definedName>
    <definedName name="____ADR2">#REF!</definedName>
    <definedName name="____ADR3">#REF!</definedName>
    <definedName name="____ADR4">#REF!</definedName>
    <definedName name="____ADR5">#REF!</definedName>
    <definedName name="____ADR6">#REF!</definedName>
    <definedName name="____ADR7">#REF!</definedName>
    <definedName name="____ADR8">#REF!</definedName>
    <definedName name="____ADR9">#REF!</definedName>
    <definedName name="____jo1" hidden="1">{#N/A,#N/A,FALSE,"Calculator"}</definedName>
    <definedName name="____jo2" hidden="1">{#N/A,#N/A,FALSE,"DCF-COM";#N/A,#N/A,FALSE,"VAC-COM"}</definedName>
    <definedName name="____jo3" hidden="1">{"CASHFLOW",#N/A,FALSE,"Northpointe"}</definedName>
    <definedName name="____jo4" hidden="1">{#N/A,#N/A,FALSE,"SHEET1";#N/A,#N/A,FALSE,"SHEET2";#N/A,#N/A,FALSE,"SHEET3";#N/A,#N/A,FALSE,"SHEET4"}</definedName>
    <definedName name="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sp1">[1]Main!#REF!</definedName>
    <definedName name="____sp10">[1]Main!#REF!</definedName>
    <definedName name="____sp100">[1]Main!#REF!</definedName>
    <definedName name="____sp101">#REF!</definedName>
    <definedName name="____sp102">#REF!</definedName>
    <definedName name="____sp103">#REF!</definedName>
    <definedName name="____sp104">#REF!</definedName>
    <definedName name="____sp105">#REF!</definedName>
    <definedName name="____sp106">#REF!</definedName>
    <definedName name="____sp107">#REF!</definedName>
    <definedName name="____sp108">#REF!</definedName>
    <definedName name="____sp109">[1]Main!#REF!</definedName>
    <definedName name="____sp11">#REF!</definedName>
    <definedName name="____sp110">#REF!</definedName>
    <definedName name="____sp111">#REF!</definedName>
    <definedName name="____sp112">#REF!</definedName>
    <definedName name="____sp113">#REF!</definedName>
    <definedName name="____sp114">#REF!</definedName>
    <definedName name="____sp115">#REF!</definedName>
    <definedName name="____sp116">#REF!</definedName>
    <definedName name="____sp117">#REF!</definedName>
    <definedName name="____sp118">[1]Main!#REF!</definedName>
    <definedName name="____sp119">#REF!</definedName>
    <definedName name="____sp12">#REF!</definedName>
    <definedName name="____sp120">#REF!</definedName>
    <definedName name="____sp121">#REF!</definedName>
    <definedName name="____sp122">#REF!</definedName>
    <definedName name="____sp123">#REF!</definedName>
    <definedName name="____sp124">#REF!</definedName>
    <definedName name="____sp125">#REF!</definedName>
    <definedName name="____sp126">#REF!</definedName>
    <definedName name="____sp127">#REF!</definedName>
    <definedName name="____sp128">#REF!</definedName>
    <definedName name="____sp129">#REF!</definedName>
    <definedName name="____sp13">#REF!</definedName>
    <definedName name="____sp130">#REF!</definedName>
    <definedName name="____sp131">#REF!</definedName>
    <definedName name="____sp132">#REF!</definedName>
    <definedName name="____sp133">#REF!</definedName>
    <definedName name="____sp134">#REF!</definedName>
    <definedName name="____sp135">#REF!</definedName>
    <definedName name="____sp14">#REF!</definedName>
    <definedName name="____sp15">#REF!</definedName>
    <definedName name="____sp16">#REF!</definedName>
    <definedName name="____sp17">#REF!</definedName>
    <definedName name="____sp18">#REF!</definedName>
    <definedName name="____sp19">[1]Main!#REF!</definedName>
    <definedName name="____sp2">#REF!</definedName>
    <definedName name="____sp20">#REF!</definedName>
    <definedName name="____sp21">#REF!</definedName>
    <definedName name="____sp22">#REF!</definedName>
    <definedName name="____sp23">#REF!</definedName>
    <definedName name="____sp24">#REF!</definedName>
    <definedName name="____sp25">#REF!</definedName>
    <definedName name="____sp26">#REF!</definedName>
    <definedName name="____sp27">#REF!</definedName>
    <definedName name="____sp28">[1]Main!#REF!</definedName>
    <definedName name="____sp29">#REF!</definedName>
    <definedName name="____sp3">#REF!</definedName>
    <definedName name="____sp30">#REF!</definedName>
    <definedName name="____sp31">#REF!</definedName>
    <definedName name="____sp32">#REF!</definedName>
    <definedName name="____sp33">#REF!</definedName>
    <definedName name="____sp34">#REF!</definedName>
    <definedName name="____sp35">#REF!</definedName>
    <definedName name="____sp36">#REF!</definedName>
    <definedName name="____sp37">[1]Main!#REF!</definedName>
    <definedName name="____sp38">#REF!</definedName>
    <definedName name="____sp39">#REF!</definedName>
    <definedName name="____sp4">#REF!</definedName>
    <definedName name="____sp40">#REF!</definedName>
    <definedName name="____sp41">#REF!</definedName>
    <definedName name="____sp42">#REF!</definedName>
    <definedName name="____sp43">#REF!</definedName>
    <definedName name="____sp44">#REF!</definedName>
    <definedName name="____sp45">#REF!</definedName>
    <definedName name="____sp46">[1]Main!#REF!</definedName>
    <definedName name="____sp47">#REF!</definedName>
    <definedName name="____sp48">#REF!</definedName>
    <definedName name="____sp49">#REF!</definedName>
    <definedName name="____sp5">#REF!</definedName>
    <definedName name="____sp50">#REF!</definedName>
    <definedName name="____sp51">#REF!</definedName>
    <definedName name="____sp52">#REF!</definedName>
    <definedName name="____sp53">#REF!</definedName>
    <definedName name="____sp54">#REF!</definedName>
    <definedName name="____sp55">[1]Main!#REF!</definedName>
    <definedName name="____sp56">#REF!</definedName>
    <definedName name="____sp57">#REF!</definedName>
    <definedName name="____sp58">#REF!</definedName>
    <definedName name="____sp59">#REF!</definedName>
    <definedName name="____sp6">#REF!</definedName>
    <definedName name="____sp60">#REF!</definedName>
    <definedName name="____sp61">#REF!</definedName>
    <definedName name="____sp62">#REF!</definedName>
    <definedName name="____sp63">#REF!</definedName>
    <definedName name="____sp64">[1]Main!#REF!</definedName>
    <definedName name="____sp65">#REF!</definedName>
    <definedName name="____sp66">#REF!</definedName>
    <definedName name="____sp67">#REF!</definedName>
    <definedName name="____sp68">#REF!</definedName>
    <definedName name="____sp69">#REF!</definedName>
    <definedName name="____sp7">#REF!</definedName>
    <definedName name="____sp70">#REF!</definedName>
    <definedName name="____sp71">#REF!</definedName>
    <definedName name="____sp72">#REF!</definedName>
    <definedName name="____sp73">[1]Main!#REF!</definedName>
    <definedName name="____sp74">#REF!</definedName>
    <definedName name="____sp75">#REF!</definedName>
    <definedName name="____sp76">#REF!</definedName>
    <definedName name="____sp77">#REF!</definedName>
    <definedName name="____sp78">#REF!</definedName>
    <definedName name="____sp79">#REF!</definedName>
    <definedName name="____sp8">#REF!</definedName>
    <definedName name="____sp80">#REF!</definedName>
    <definedName name="____sp81">#REF!</definedName>
    <definedName name="____sp82">[1]Main!#REF!</definedName>
    <definedName name="____sp83">#REF!</definedName>
    <definedName name="____sp84">#REF!</definedName>
    <definedName name="____sp85">#REF!</definedName>
    <definedName name="____sp86">#REF!</definedName>
    <definedName name="____sp87">#REF!</definedName>
    <definedName name="____sp88">#REF!</definedName>
    <definedName name="____sp89">#REF!</definedName>
    <definedName name="____sp9">#REF!</definedName>
    <definedName name="____sp90">#REF!</definedName>
    <definedName name="____sp91">[1]Main!#REF!</definedName>
    <definedName name="____sp92">#REF!</definedName>
    <definedName name="____sp93">#REF!</definedName>
    <definedName name="____sp94">#REF!</definedName>
    <definedName name="____sp95">#REF!</definedName>
    <definedName name="____sp96">#REF!</definedName>
    <definedName name="____sp97">#REF!</definedName>
    <definedName name="____sp98">#REF!</definedName>
    <definedName name="____sp99">#REF!</definedName>
    <definedName name="____www1" hidden="1">{#N/A,#N/A,FALSE,"Calculator"}</definedName>
    <definedName name="____www2" hidden="1">{#N/A,#N/A,FALSE,"Calculator"}</definedName>
    <definedName name="____xlfn.BAHTTEXT" hidden="1">#NAME?</definedName>
    <definedName name="___1__123Graph_ACHART_1" hidden="1">#REF!</definedName>
    <definedName name="___2__123Graph_ACHART_1" hidden="1">#REF!</definedName>
    <definedName name="___2__123Graph_XCHART_1" hidden="1">#REF!</definedName>
    <definedName name="___a1" hidden="1">{"Assump",#N/A,TRUE,"Proforma";"first",#N/A,TRUE,"Proforma";"second",#N/A,TRUE,"Proforma";"lease1",#N/A,TRUE,"Proforma";"lease2",#N/A,TRUE,"Proforma"}</definedName>
    <definedName name="___ADR1">#REF!</definedName>
    <definedName name="___ADR10">#REF!</definedName>
    <definedName name="___ADR11">#REF!</definedName>
    <definedName name="___ADR12">#REF!</definedName>
    <definedName name="___ADR13">[1]Main!#REF!</definedName>
    <definedName name="___ADR2">#REF!</definedName>
    <definedName name="___ADR3">#REF!</definedName>
    <definedName name="___ADR4">#REF!</definedName>
    <definedName name="___ADR5">#REF!</definedName>
    <definedName name="___ADR6">#REF!</definedName>
    <definedName name="___ADR7">#REF!</definedName>
    <definedName name="___ADR8">#REF!</definedName>
    <definedName name="___ADR9">#REF!</definedName>
    <definedName name="___del1" hidden="1">{"Page1",#N/A,FALSE,"7979";"Page2",#N/A,FALSE,"7979";"Page3",#N/A,FALSE,"7979"}</definedName>
    <definedName name="___jo2" hidden="1">{#N/A,#N/A,FALSE,"DCF-COM";#N/A,#N/A,FALSE,"VAC-COM"}</definedName>
    <definedName name="___jo3" hidden="1">{"CASHFLOW",#N/A,FALSE,"Northpointe"}</definedName>
    <definedName name="___jo4" hidden="1">{#N/A,#N/A,FALSE,"SHEET1";#N/A,#N/A,FALSE,"SHEET2";#N/A,#N/A,FALSE,"SHEET3";#N/A,#N/A,FALSE,"SHEET4"}</definedName>
    <definedName name="___old2" hidden="1">{#N/A,#N/A,FALSE,"Chart 2 by Prop Type"}</definedName>
    <definedName name="___PAY2">#REF!</definedName>
    <definedName name="___pr1">SUM(#REF!)</definedName>
    <definedName name="___pr10">SUM(#REF!)</definedName>
    <definedName name="___pr11">SUM(#REF!)</definedName>
    <definedName name="___pr12">SUM(#REF!)</definedName>
    <definedName name="___pr13">SUM(#REF!)</definedName>
    <definedName name="___pr14">SUM(#REF!)</definedName>
    <definedName name="___pr15">SUM(#REF!)</definedName>
    <definedName name="___pr16">SUM(#REF!)</definedName>
    <definedName name="___pr17">SUM(#REF!)</definedName>
    <definedName name="___pr18">SUM(#REF!)</definedName>
    <definedName name="___pr19">SUM(#REF!)</definedName>
    <definedName name="___pr2">SUM(#REF!)</definedName>
    <definedName name="___pr20">SUM(#REF!)</definedName>
    <definedName name="___pr21">SUM(#REF!)</definedName>
    <definedName name="___pr3">SUM(#REF!)</definedName>
    <definedName name="___pr4">SUM(#REF!)</definedName>
    <definedName name="___pr5">SUM(#REF!)</definedName>
    <definedName name="___pr6">SUM(#REF!)</definedName>
    <definedName name="___pr7">SUM(#REF!)</definedName>
    <definedName name="___pr8">SUM(#REF!)</definedName>
    <definedName name="___pr9">SUM(#REF!)</definedName>
    <definedName name="___sp1">[1]Main!#REF!</definedName>
    <definedName name="___sp10">[1]Main!#REF!</definedName>
    <definedName name="___sp100">[1]Main!#REF!</definedName>
    <definedName name="___sp101">#REF!</definedName>
    <definedName name="___sp102">#REF!</definedName>
    <definedName name="___sp103">#REF!</definedName>
    <definedName name="___sp104">#REF!</definedName>
    <definedName name="___sp105">#REF!</definedName>
    <definedName name="___sp106">#REF!</definedName>
    <definedName name="___sp107">#REF!</definedName>
    <definedName name="___sp108">#REF!</definedName>
    <definedName name="___sp109">[1]Main!#REF!</definedName>
    <definedName name="___sp11">#REF!</definedName>
    <definedName name="___sp110">#REF!</definedName>
    <definedName name="___sp111">#REF!</definedName>
    <definedName name="___sp112">#REF!</definedName>
    <definedName name="___sp113">#REF!</definedName>
    <definedName name="___sp114">#REF!</definedName>
    <definedName name="___sp115">#REF!</definedName>
    <definedName name="___sp116">#REF!</definedName>
    <definedName name="___sp117">#REF!</definedName>
    <definedName name="___sp118">[1]Main!#REF!</definedName>
    <definedName name="___sp119">#REF!</definedName>
    <definedName name="___sp12">#REF!</definedName>
    <definedName name="___sp120">#REF!</definedName>
    <definedName name="___sp121">#REF!</definedName>
    <definedName name="___sp122">#REF!</definedName>
    <definedName name="___sp123">#REF!</definedName>
    <definedName name="___sp124">#REF!</definedName>
    <definedName name="___sp125">#REF!</definedName>
    <definedName name="___sp126">#REF!</definedName>
    <definedName name="___sp127">#REF!</definedName>
    <definedName name="___sp128">#REF!</definedName>
    <definedName name="___sp129">#REF!</definedName>
    <definedName name="___sp13">#REF!</definedName>
    <definedName name="___sp130">#REF!</definedName>
    <definedName name="___sp131">#REF!</definedName>
    <definedName name="___sp132">#REF!</definedName>
    <definedName name="___sp133">#REF!</definedName>
    <definedName name="___sp134">#REF!</definedName>
    <definedName name="___sp135">#REF!</definedName>
    <definedName name="___sp14">#REF!</definedName>
    <definedName name="___sp15">#REF!</definedName>
    <definedName name="___sp16">#REF!</definedName>
    <definedName name="___sp17">#REF!</definedName>
    <definedName name="___sp18">#REF!</definedName>
    <definedName name="___sp19">[1]Main!#REF!</definedName>
    <definedName name="___sp2">#REF!</definedName>
    <definedName name="___sp20">#REF!</definedName>
    <definedName name="___sp21">#REF!</definedName>
    <definedName name="___sp22">#REF!</definedName>
    <definedName name="___sp23">#REF!</definedName>
    <definedName name="___sp24">#REF!</definedName>
    <definedName name="___sp25">#REF!</definedName>
    <definedName name="___sp26">#REF!</definedName>
    <definedName name="___sp27">#REF!</definedName>
    <definedName name="___sp28">[1]Main!#REF!</definedName>
    <definedName name="___sp29">#REF!</definedName>
    <definedName name="___sp3">#REF!</definedName>
    <definedName name="___sp30">#REF!</definedName>
    <definedName name="___sp31">#REF!</definedName>
    <definedName name="___sp32">#REF!</definedName>
    <definedName name="___sp33">#REF!</definedName>
    <definedName name="___sp34">#REF!</definedName>
    <definedName name="___sp35">#REF!</definedName>
    <definedName name="___sp36">#REF!</definedName>
    <definedName name="___sp37">[1]Main!#REF!</definedName>
    <definedName name="___sp38">#REF!</definedName>
    <definedName name="___sp39">#REF!</definedName>
    <definedName name="___sp4">#REF!</definedName>
    <definedName name="___sp40">#REF!</definedName>
    <definedName name="___sp41">#REF!</definedName>
    <definedName name="___sp42">#REF!</definedName>
    <definedName name="___sp43">#REF!</definedName>
    <definedName name="___sp44">#REF!</definedName>
    <definedName name="___sp45">#REF!</definedName>
    <definedName name="___sp46">[1]Main!#REF!</definedName>
    <definedName name="___sp47">#REF!</definedName>
    <definedName name="___sp48">#REF!</definedName>
    <definedName name="___sp49">#REF!</definedName>
    <definedName name="___sp5">#REF!</definedName>
    <definedName name="___sp50">#REF!</definedName>
    <definedName name="___sp51">#REF!</definedName>
    <definedName name="___sp52">#REF!</definedName>
    <definedName name="___sp53">#REF!</definedName>
    <definedName name="___sp54">#REF!</definedName>
    <definedName name="___sp55">[1]Main!#REF!</definedName>
    <definedName name="___sp56">#REF!</definedName>
    <definedName name="___sp57">#REF!</definedName>
    <definedName name="___sp58">#REF!</definedName>
    <definedName name="___sp59">#REF!</definedName>
    <definedName name="___sp6">#REF!</definedName>
    <definedName name="___sp60">#REF!</definedName>
    <definedName name="___sp61">#REF!</definedName>
    <definedName name="___sp62">#REF!</definedName>
    <definedName name="___sp63">#REF!</definedName>
    <definedName name="___sp64">[1]Main!#REF!</definedName>
    <definedName name="___sp65">#REF!</definedName>
    <definedName name="___sp66">#REF!</definedName>
    <definedName name="___sp67">#REF!</definedName>
    <definedName name="___sp68">#REF!</definedName>
    <definedName name="___sp69">#REF!</definedName>
    <definedName name="___sp7">#REF!</definedName>
    <definedName name="___sp70">#REF!</definedName>
    <definedName name="___sp71">#REF!</definedName>
    <definedName name="___sp72">#REF!</definedName>
    <definedName name="___sp73">[1]Main!#REF!</definedName>
    <definedName name="___sp74">#REF!</definedName>
    <definedName name="___sp75">#REF!</definedName>
    <definedName name="___sp76">#REF!</definedName>
    <definedName name="___sp77">#REF!</definedName>
    <definedName name="___sp78">#REF!</definedName>
    <definedName name="___sp79">#REF!</definedName>
    <definedName name="___sp8">#REF!</definedName>
    <definedName name="___sp80">#REF!</definedName>
    <definedName name="___sp81">#REF!</definedName>
    <definedName name="___sp82">[1]Main!#REF!</definedName>
    <definedName name="___sp83">#REF!</definedName>
    <definedName name="___sp84">#REF!</definedName>
    <definedName name="___sp85">#REF!</definedName>
    <definedName name="___sp86">#REF!</definedName>
    <definedName name="___sp87">#REF!</definedName>
    <definedName name="___sp88">#REF!</definedName>
    <definedName name="___sp89">#REF!</definedName>
    <definedName name="___sp9">#REF!</definedName>
    <definedName name="___sp90">#REF!</definedName>
    <definedName name="___sp91">[1]Main!#REF!</definedName>
    <definedName name="___sp92">#REF!</definedName>
    <definedName name="___sp93">#REF!</definedName>
    <definedName name="___sp94">#REF!</definedName>
    <definedName name="___sp95">#REF!</definedName>
    <definedName name="___sp96">#REF!</definedName>
    <definedName name="___sp97">#REF!</definedName>
    <definedName name="___sp98">#REF!</definedName>
    <definedName name="___sp99">#REF!</definedName>
    <definedName name="___xlfn.BAHTTEXT" hidden="1">#NAME?</definedName>
    <definedName name="___xlfn.RTD" hidden="1">#NAME?</definedName>
    <definedName name="__1__123Graph_ACHART_1" hidden="1">#REF!</definedName>
    <definedName name="__10__123Graph_BCHART_2" hidden="1">#REF!</definedName>
    <definedName name="__123Graph_A" hidden="1">#REF!</definedName>
    <definedName name="__123Graph_ACONC" hidden="1">#REF!</definedName>
    <definedName name="__123Graph_AGRAPH4" hidden="1">#REF!</definedName>
    <definedName name="__123Graph_AGRAPH5" hidden="1">#REF!</definedName>
    <definedName name="__123Graph_AGRPH_EXPIRE" hidden="1">#N/A</definedName>
    <definedName name="__123Graph_ALTM_SHIPS" hidden="1">#REF!</definedName>
    <definedName name="__123Graph_AMEMBER" hidden="1">#REF!</definedName>
    <definedName name="__123Graph_AMEMGROW" hidden="1">#REF!</definedName>
    <definedName name="__123Graph_AOAR" hidden="1">#REF!</definedName>
    <definedName name="__123Graph_AQTR_PROFIT" hidden="1">#REF!</definedName>
    <definedName name="__123Graph_AQTR_SHIPS" hidden="1">#REF!</definedName>
    <definedName name="__123Graph_ATOP10" hidden="1">#N/A</definedName>
    <definedName name="__123Graph_B" hidden="1">#N/A</definedName>
    <definedName name="__123Graph_BCURRENT" hidden="1">#REF!</definedName>
    <definedName name="__123Graph_BQTR_SHIPS" hidden="1">#REF!</definedName>
    <definedName name="__123Graph_BTOP10" hidden="1">#N/A</definedName>
    <definedName name="__123Graph_C" hidden="1">#REF!</definedName>
    <definedName name="__123Graph_CCURRENT" hidden="1">#REF!</definedName>
    <definedName name="__123Graph_CQTR_PROFIT" hidden="1">#REF!</definedName>
    <definedName name="__123Graph_D" hidden="1">#REF!</definedName>
    <definedName name="__123Graph_DCURRENT" hidden="1">#REF!</definedName>
    <definedName name="__123Graph_E" hidden="1">#REF!</definedName>
    <definedName name="__123Graph_F" hidden="1">#REF!</definedName>
    <definedName name="__123Graph_LBL_A" hidden="1">#REF!</definedName>
    <definedName name="__123Graph_LBL_AGRAPH4" hidden="1">#REF!</definedName>
    <definedName name="__123Graph_LBL_AGRAPH5" hidden="1">#REF!</definedName>
    <definedName name="__123Graph_LBL_BGRAPH4" hidden="1">#REF!</definedName>
    <definedName name="__123Graph_LBL_BGRAPH5" hidden="1">#REF!</definedName>
    <definedName name="__123Graph_X" hidden="1">#REF!</definedName>
    <definedName name="__123Graph_XCONC" hidden="1">#REF!</definedName>
    <definedName name="__123Graph_XGRAPH4" hidden="1">#REF!</definedName>
    <definedName name="__123Graph_XGRAPH5" hidden="1">#REF!</definedName>
    <definedName name="__123Graph_XGRPH_EXPIRE" hidden="1">#N/A</definedName>
    <definedName name="__123Graph_XMEMBER" hidden="1">#REF!</definedName>
    <definedName name="__123Graph_XMEMGROW" hidden="1">#REF!</definedName>
    <definedName name="__123Graph_XOAR" hidden="1">#REF!</definedName>
    <definedName name="__123Graph_XTOP10" hidden="1">#N/A</definedName>
    <definedName name="__2__123Graph_ACHART_1" hidden="1">#REF!</definedName>
    <definedName name="__2__123Graph_ACHART_2" hidden="1">#REF!</definedName>
    <definedName name="__2__123Graph_XCHART_1" hidden="1">#REF!</definedName>
    <definedName name="__3__123Graph_ACHART_2" hidden="1">#REF!</definedName>
    <definedName name="__6__123Graph_BCHART_2" hidden="1">#REF!</definedName>
    <definedName name="__a1" hidden="1">{"mgmt forecast",#N/A,FALSE,"Mgmt Forecast";"dcf table",#N/A,FALSE,"Mgmt Forecast";"sensitivity",#N/A,FALSE,"Mgmt Forecast";"table inputs",#N/A,FALSE,"Mgmt Forecast";"calculations",#N/A,FALSE,"Mgmt Forecast"}</definedName>
    <definedName name="__a2" hidden="1">{"mgmt forecast",#N/A,FALSE,"Mgmt Forecast";"dcf table",#N/A,FALSE,"Mgmt Forecast";"sensitivity",#N/A,FALSE,"Mgmt Forecast";"table inputs",#N/A,FALSE,"Mgmt Forecast";"calculations",#N/A,FALSE,"Mgmt Forecast"}</definedName>
    <definedName name="__ADR1">#REF!</definedName>
    <definedName name="__ADR10">#REF!</definedName>
    <definedName name="__ADR11">#REF!</definedName>
    <definedName name="__ADR12">#REF!</definedName>
    <definedName name="__ADR13">[1]Main!#REF!</definedName>
    <definedName name="__ADR2">#REF!</definedName>
    <definedName name="__ADR3">#REF!</definedName>
    <definedName name="__ADR4">#REF!</definedName>
    <definedName name="__ADR5">#REF!</definedName>
    <definedName name="__ADR6">#REF!</definedName>
    <definedName name="__ADR7">#REF!</definedName>
    <definedName name="__ADR8">#REF!</definedName>
    <definedName name="__ADR9">#REF!</definedName>
    <definedName name="__adv2" hidden="1">{"Proforma",#N/A,FALSE,"Sheet1"}</definedName>
    <definedName name="__adv3" hidden="1">{"Proforma",#N/A,FALSE,"Sheet1"}</definedName>
    <definedName name="__adv4" hidden="1">{"Proforma",#N/A,FALSE,"Sheet1"}</definedName>
    <definedName name="__del1" hidden="1">{"Page1",#N/A,FALSE,"7979";"Page2",#N/A,FALSE,"7979";"Page3",#N/A,FALSE,"7979"}</definedName>
    <definedName name="__e4" hidden="1">{"new",#N/A,FALSE,"D";"PROFORMA",#N/A,FALSE,"A";"partial 1",#N/A,FALSE,"B";"partial 2",#N/A,FALSE,"B";"partial 3",#N/A,FALSE,"B";"SMALL CF 1",#N/A,FALSE,"C"}</definedName>
    <definedName name="__FDS_HYPERLINK_TOGGLE_STATE__" hidden="1">"ON"</definedName>
    <definedName name="__FDS_UNIQUE_RANGE_ID_GENERATOR_COUNTER" hidden="1">1</definedName>
    <definedName name="__FDS_USED_FOR_REUSING_RANGE_IDS_RECYCLE" hidden="1">{4}</definedName>
    <definedName name="_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ggg2" hidden="1">{"View1",#N/A,FALSE,"Sheet1";"View2",#N/A,FALSE,"Sheet1"}</definedName>
    <definedName name="__IntlFixup" hidden="1">TRUE</definedName>
    <definedName name="__jo1" hidden="1">{#N/A,#N/A,FALSE,"Calculator"}</definedName>
    <definedName name="__jo2" hidden="1">{#N/A,#N/A,FALSE,"DCF-COM";#N/A,#N/A,FALSE,"VAC-COM"}</definedName>
    <definedName name="__jo3" hidden="1">{"CASHFLOW",#N/A,FALSE,"Northpointe"}</definedName>
    <definedName name="__jo4" hidden="1">{#N/A,#N/A,FALSE,"SHEET1";#N/A,#N/A,FALSE,"SHEET2";#N/A,#N/A,FALSE,"SHEET3";#N/A,#N/A,FALSE,"SHEET4"}</definedName>
    <definedName name="__MCR2">#REF!</definedName>
    <definedName name="__MCR3">#REF!</definedName>
    <definedName name="__MCR4">#REF!</definedName>
    <definedName name="__MCR5">#REF!</definedName>
    <definedName name="__MCR6">#REF!</definedName>
    <definedName name="__New1" hidden="1">#REF!</definedName>
    <definedName name="__New10" hidden="1">{"View1",#N/A,FALSE,"Sheet1";"View2",#N/A,FALSE,"Sheet1"}</definedName>
    <definedName name="__New11" hidden="1">{"View1",#N/A,FALSE,"Sheet1";"View2",#N/A,FALSE,"Sheet1"}</definedName>
    <definedName name="__New1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4" hidden="1">{"View1",#N/A,FALSE,"Sheet1";"View2",#N/A,FALSE,"Sheet1"}</definedName>
    <definedName name="__New5" hidden="1">{"View1",#N/A,FALSE,"Sheet1";"View2",#N/A,FALSE,"Sheet1"}</definedName>
    <definedName name="__New6" hidden="1">{"View1",#N/A,FALSE,"Sheet1";"View2",#N/A,FALSE,"Sheet1"}</definedName>
    <definedName name="__New7" hidden="1">{"View1",#N/A,FALSE,"Sheet1";"View2",#N/A,FALSE,"Sheet1"}</definedName>
    <definedName name="__New8" hidden="1">{"View1",#N/A,FALSE,"Sheet1";"View2",#N/A,FALSE,"Sheet1"}</definedName>
    <definedName name="__New9" hidden="1">{"View1",#N/A,FALSE,"Sheet1";"View2",#N/A,FALSE,"Sheet1"}</definedName>
    <definedName name="__OK1" hidden="1">Main.SAPF4Help()</definedName>
    <definedName name="__OK16" hidden="1">Main.SAPF4Help()</definedName>
    <definedName name="__OK2" hidden="1">Main.SAPF4Help()</definedName>
    <definedName name="__OK50" hidden="1">Main.SAPF4Help()</definedName>
    <definedName name="__OK6" hidden="1">Main.SAPF4Help()</definedName>
    <definedName name="__OK8" hidden="1">Main.SAPF4Help()</definedName>
    <definedName name="__OK80" hidden="1">Main.SAPF4Help()</definedName>
    <definedName name="__old2" hidden="1">{#N/A,#N/A,FALSE,"Chart 2 by Prop Type"}</definedName>
    <definedName name="__PAY2">#REF!</definedName>
    <definedName name="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rec1">#REF!</definedName>
    <definedName name="__sp1">[1]Main!#REF!</definedName>
    <definedName name="__sp10">[1]Main!#REF!</definedName>
    <definedName name="__sp100">[1]Main!#REF!</definedName>
    <definedName name="__sp101">#REF!</definedName>
    <definedName name="__sp102">#REF!</definedName>
    <definedName name="__sp103">#REF!</definedName>
    <definedName name="__sp104">#REF!</definedName>
    <definedName name="__sp105">#REF!</definedName>
    <definedName name="__sp106">#REF!</definedName>
    <definedName name="__sp107">#REF!</definedName>
    <definedName name="__sp108">#REF!</definedName>
    <definedName name="__sp109">[1]Main!#REF!</definedName>
    <definedName name="__sp11">#REF!</definedName>
    <definedName name="__sp110">#REF!</definedName>
    <definedName name="__sp111">#REF!</definedName>
    <definedName name="__sp112">#REF!</definedName>
    <definedName name="__sp113">#REF!</definedName>
    <definedName name="__sp114">#REF!</definedName>
    <definedName name="__sp115">#REF!</definedName>
    <definedName name="__sp116">#REF!</definedName>
    <definedName name="__sp117">#REF!</definedName>
    <definedName name="__sp118">[1]Main!#REF!</definedName>
    <definedName name="__sp119">#REF!</definedName>
    <definedName name="__sp12">#REF!</definedName>
    <definedName name="__sp120">#REF!</definedName>
    <definedName name="__sp121">#REF!</definedName>
    <definedName name="__sp122">#REF!</definedName>
    <definedName name="__sp123">#REF!</definedName>
    <definedName name="__sp124">#REF!</definedName>
    <definedName name="__sp125">#REF!</definedName>
    <definedName name="__sp126">#REF!</definedName>
    <definedName name="__sp127">#REF!</definedName>
    <definedName name="__sp128">#REF!</definedName>
    <definedName name="__sp129">#REF!</definedName>
    <definedName name="__sp13">#REF!</definedName>
    <definedName name="__sp130">#REF!</definedName>
    <definedName name="__sp131">#REF!</definedName>
    <definedName name="__sp132">#REF!</definedName>
    <definedName name="__sp133">#REF!</definedName>
    <definedName name="__sp134">#REF!</definedName>
    <definedName name="__sp135">#REF!</definedName>
    <definedName name="__sp14">#REF!</definedName>
    <definedName name="__sp15">#REF!</definedName>
    <definedName name="__sp16">#REF!</definedName>
    <definedName name="__sp17">#REF!</definedName>
    <definedName name="__sp18">#REF!</definedName>
    <definedName name="__sp19">[1]Main!#REF!</definedName>
    <definedName name="__sp2">#REF!</definedName>
    <definedName name="__sp20">#REF!</definedName>
    <definedName name="__sp21">#REF!</definedName>
    <definedName name="__sp22">#REF!</definedName>
    <definedName name="__sp23">#REF!</definedName>
    <definedName name="__sp24">#REF!</definedName>
    <definedName name="__sp25">#REF!</definedName>
    <definedName name="__sp26">#REF!</definedName>
    <definedName name="__sp27">#REF!</definedName>
    <definedName name="__sp28">[1]Main!#REF!</definedName>
    <definedName name="__sp29">#REF!</definedName>
    <definedName name="__sp3">#REF!</definedName>
    <definedName name="__sp30">#REF!</definedName>
    <definedName name="__sp31">#REF!</definedName>
    <definedName name="__sp32">#REF!</definedName>
    <definedName name="__sp33">#REF!</definedName>
    <definedName name="__sp34">#REF!</definedName>
    <definedName name="__sp35">#REF!</definedName>
    <definedName name="__sp36">#REF!</definedName>
    <definedName name="__sp37">[1]Main!#REF!</definedName>
    <definedName name="__sp38">#REF!</definedName>
    <definedName name="__sp39">#REF!</definedName>
    <definedName name="__sp4">#REF!</definedName>
    <definedName name="__sp40">#REF!</definedName>
    <definedName name="__sp41">#REF!</definedName>
    <definedName name="__sp42">#REF!</definedName>
    <definedName name="__sp43">#REF!</definedName>
    <definedName name="__sp44">#REF!</definedName>
    <definedName name="__sp45">#REF!</definedName>
    <definedName name="__sp46">[1]Main!#REF!</definedName>
    <definedName name="__sp47">#REF!</definedName>
    <definedName name="__sp48">#REF!</definedName>
    <definedName name="__sp49">#REF!</definedName>
    <definedName name="__sp5">#REF!</definedName>
    <definedName name="__sp50">#REF!</definedName>
    <definedName name="__sp51">#REF!</definedName>
    <definedName name="__sp52">#REF!</definedName>
    <definedName name="__sp53">#REF!</definedName>
    <definedName name="__sp54">#REF!</definedName>
    <definedName name="__sp55">[1]Main!#REF!</definedName>
    <definedName name="__sp56">#REF!</definedName>
    <definedName name="__sp57">#REF!</definedName>
    <definedName name="__sp58">#REF!</definedName>
    <definedName name="__sp59">#REF!</definedName>
    <definedName name="__sp6">#REF!</definedName>
    <definedName name="__sp60">#REF!</definedName>
    <definedName name="__sp61">#REF!</definedName>
    <definedName name="__sp62">#REF!</definedName>
    <definedName name="__sp63">#REF!</definedName>
    <definedName name="__sp64">[1]Main!#REF!</definedName>
    <definedName name="__sp65">#REF!</definedName>
    <definedName name="__sp66">#REF!</definedName>
    <definedName name="__sp67">#REF!</definedName>
    <definedName name="__sp68">#REF!</definedName>
    <definedName name="__sp69">#REF!</definedName>
    <definedName name="__sp7">#REF!</definedName>
    <definedName name="__sp70">#REF!</definedName>
    <definedName name="__sp71">#REF!</definedName>
    <definedName name="__sp72">#REF!</definedName>
    <definedName name="__sp73">[1]Main!#REF!</definedName>
    <definedName name="__sp74">#REF!</definedName>
    <definedName name="__sp75">#REF!</definedName>
    <definedName name="__sp76">#REF!</definedName>
    <definedName name="__sp77">#REF!</definedName>
    <definedName name="__sp78">#REF!</definedName>
    <definedName name="__sp79">#REF!</definedName>
    <definedName name="__sp8">#REF!</definedName>
    <definedName name="__sp80">#REF!</definedName>
    <definedName name="__sp81">#REF!</definedName>
    <definedName name="__sp82">[1]Main!#REF!</definedName>
    <definedName name="__sp83">#REF!</definedName>
    <definedName name="__sp84">#REF!</definedName>
    <definedName name="__sp85">#REF!</definedName>
    <definedName name="__sp86">#REF!</definedName>
    <definedName name="__sp87">#REF!</definedName>
    <definedName name="__sp88">#REF!</definedName>
    <definedName name="__sp89">#REF!</definedName>
    <definedName name="__sp9">#REF!</definedName>
    <definedName name="__sp90">#REF!</definedName>
    <definedName name="__sp91">[1]Main!#REF!</definedName>
    <definedName name="__sp92">#REF!</definedName>
    <definedName name="__sp93">#REF!</definedName>
    <definedName name="__sp94">#REF!</definedName>
    <definedName name="__sp95">#REF!</definedName>
    <definedName name="__sp96">#REF!</definedName>
    <definedName name="__sp97">#REF!</definedName>
    <definedName name="__sp98">#REF!</definedName>
    <definedName name="__sp99">#REF!</definedName>
    <definedName name="__wmp1" hidden="1">{#N/A,#N/A,FALSE,"ENVIRONMENTAL"}</definedName>
    <definedName name="__wpm1" hidden="1">{#N/A,#N/A,FALSE,"LOAN ANALYSIS"}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_www1" hidden="1">{#N/A,#N/A,FALSE,"Calculator"}</definedName>
    <definedName name="__www2" hidden="1">{#N/A,#N/A,FALSE,"Calculator"}</definedName>
    <definedName name="__xlfn.BAHTTEXT" hidden="1">#NAME?</definedName>
    <definedName name="__xlfn.RTD" hidden="1">#NAME?</definedName>
    <definedName name="__yt1" hidden="1">Main.SAPF4Help()</definedName>
    <definedName name="_1">#REF!</definedName>
    <definedName name="_1__123Graph_ACHART_1" hidden="1">#REF!</definedName>
    <definedName name="_1__123Graph_ACHART_1A" hidden="1">#REF!</definedName>
    <definedName name="_1__123Graph_ACHART_2" hidden="1">#REF!</definedName>
    <definedName name="_1__123Graph_ACHART_4" hidden="1">#REF!</definedName>
    <definedName name="_1__123Graph_ACHART_4A" hidden="1">#REF!</definedName>
    <definedName name="_1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1_0_0__123Grap" hidden="1">#REF!</definedName>
    <definedName name="_1_0_S" hidden="1">#REF!</definedName>
    <definedName name="_1_21">#REF!</definedName>
    <definedName name="_10__123Graph_AChart_2A" hidden="1">#REF!</definedName>
    <definedName name="_10__123Graph_BCHART_2" hidden="1">#REF!</definedName>
    <definedName name="_10__123Graph_CCHART_2" hidden="1">#REF!</definedName>
    <definedName name="_10__123Graph_XCHART_5" hidden="1">#REF!</definedName>
    <definedName name="_10__FDSAUDITLINK__" hidden="1">{"fdsup://directions/FAT Viewer?action=UPDATE&amp;creator=factset&amp;DYN_ARGS=TRUE&amp;DOC_NAME=FAT:FQL_AUDITING_CLIENT_TEMPLATE.FAT&amp;display_string=Audit&amp;VAR:KEY=HOJCJGDKDE&amp;VAR:QUERY=RkZfRUZGX0lOVF9SQVRFKEFOTiwwKQ==&amp;WINDOW=FIRST_POPUP&amp;HEIGHT=450&amp;WIDTH=450&amp;START_MAXIMI","ZED=FALSE&amp;VAR:CALENDAR=US&amp;VAR:SYMBOL=SHO&amp;VAR:INDEX=0"}</definedName>
    <definedName name="_10MClosedContractUSGlobal">#REF!</definedName>
    <definedName name="_11">#REF!</definedName>
    <definedName name="_11__123Graph_ACHART_3" hidden="1">#REF!</definedName>
    <definedName name="_11__123Graph_CCHART_3" hidden="1">#REF!</definedName>
    <definedName name="_11__123Graph_XCHART_6" hidden="1">#REF!</definedName>
    <definedName name="_11__FDSAUDITLINK__" hidden="1">{"fdsup://directions/FAT Viewer?action=UPDATE&amp;creator=factset&amp;DYN_ARGS=TRUE&amp;DOC_NAME=FAT:FQL_AUDITING_CLIENT_TEMPLATE.FAT&amp;display_string=Audit&amp;VAR:KEY=VKLKTQBGZE&amp;VAR:QUERY=RkZfRUZGX0lOVF9SQVRFKEFOTiwwKQ==&amp;WINDOW=FIRST_POPUP&amp;HEIGHT=450&amp;WIDTH=450&amp;START_MAXIMI","ZED=FALSE&amp;VAR:CALENDAR=US&amp;VAR:SYMBOL=SPPR&amp;VAR:INDEX=0"}</definedName>
    <definedName name="_12__123Graph_ACHART_4" hidden="1">#REF!</definedName>
    <definedName name="_12__123Graph_BCHART_3" hidden="1">#REF!</definedName>
    <definedName name="_12__123Graph_CCHART_4" hidden="1">#REF!</definedName>
    <definedName name="_12__123Graph_XCHART_2" hidden="1">#REF!</definedName>
    <definedName name="_12__123Graph_XCHART_7" hidden="1">#REF!</definedName>
    <definedName name="_12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12_0_0_S" hidden="1">#REF!</definedName>
    <definedName name="_123" hidden="1">Main.SAPF4Help()</definedName>
    <definedName name="_123456" hidden="1">#REF!</definedName>
    <definedName name="_123Graph_A" hidden="1">#REF!</definedName>
    <definedName name="_123Graph_B2" hidden="1">#REF!</definedName>
    <definedName name="_123Graph_c3" hidden="1">#REF!</definedName>
    <definedName name="_13__123Graph_ACHART_5" hidden="1">#REF!</definedName>
    <definedName name="_13__123Graph_DCHART_1" hidden="1">#REF!</definedName>
    <definedName name="_14">#REF!</definedName>
    <definedName name="_14__123Graph_BCHART_4" hidden="1">#REF!</definedName>
    <definedName name="_14__123Graph_DCHART_2" hidden="1">#REF!</definedName>
    <definedName name="_14__123Graph_LBL_ACHART_1" hidden="1">#REF!</definedName>
    <definedName name="_15__123Graph_CCHART_2" hidden="1">#REF!</definedName>
    <definedName name="_15__123Graph_DCHART_3" hidden="1">#REF!</definedName>
    <definedName name="_15__123Graph_LBL_ACHART_2" hidden="1">#REF!</definedName>
    <definedName name="_16">#REF!</definedName>
    <definedName name="_16__123Graph_CCHART_1" hidden="1">#REF!</definedName>
    <definedName name="_16__123Graph_DCHART_4" hidden="1">#REF!</definedName>
    <definedName name="_16__123Graph_LBL_ACHART_3" hidden="1">#REF!</definedName>
    <definedName name="_17">#REF!</definedName>
    <definedName name="_17__123Graph_CCHART_2" hidden="1">#REF!</definedName>
    <definedName name="_17__123Graph_LBL_ACHART_4" hidden="1">#REF!</definedName>
    <definedName name="_17__123Graph_XCHART_2" hidden="1">#REF!</definedName>
    <definedName name="_18">#REF!</definedName>
    <definedName name="_18__123Graph_LBL_ACHART_5" hidden="1">#REF!</definedName>
    <definedName name="_18__123Graph_XCHART_3" hidden="1">#REF!</definedName>
    <definedName name="_19__123Graph_CCHART_3" hidden="1">#REF!</definedName>
    <definedName name="_19__123Graph_XCHART_1" hidden="1">#REF!</definedName>
    <definedName name="_19__123Graph_XCHART_4" hidden="1">#REF!</definedName>
    <definedName name="_1987">#N/A</definedName>
    <definedName name="_2">#REF!</definedName>
    <definedName name="_2__123Graph_ACHART_1" hidden="1">#REF!</definedName>
    <definedName name="_2__123Graph_ACHART_2" hidden="1">#REF!</definedName>
    <definedName name="_2__123Graph_ACHART_2A" hidden="1">#REF!</definedName>
    <definedName name="_2__123Graph_ACHART_4A" hidden="1">#REF!</definedName>
    <definedName name="_2__123Graph_ACHART_5" hidden="1">#REF!</definedName>
    <definedName name="_2__123Graph_BCHART_2" hidden="1">#REF!</definedName>
    <definedName name="_2__123Graph_XCHART_1" hidden="1">#REF!</definedName>
    <definedName name="_2__123Graph_XCHART_4A" hidden="1">#REF!</definedName>
    <definedName name="_2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2_0_S" hidden="1">#REF!</definedName>
    <definedName name="_20">#REF!</definedName>
    <definedName name="_20__123Graph_XChart_1A" hidden="1">#REF!</definedName>
    <definedName name="_20__123Graph_XCHART_2" hidden="1">#REF!</definedName>
    <definedName name="_21">#REF!</definedName>
    <definedName name="_21__123Graph_CCHART_4" hidden="1">#REF!</definedName>
    <definedName name="_21__123Graph_XCHART_2" hidden="1">#REF!</definedName>
    <definedName name="_22">#REF!</definedName>
    <definedName name="_22__123Graph_XChart_2A" hidden="1">#REF!</definedName>
    <definedName name="_2264A">#N/A</definedName>
    <definedName name="_23">#REF!</definedName>
    <definedName name="_23__123Graph_DCHART_1" hidden="1">#REF!</definedName>
    <definedName name="_23__123Graph_XCHART_3" hidden="1">#REF!</definedName>
    <definedName name="_24">#REF!</definedName>
    <definedName name="_24__123Graph_XCHART_4" hidden="1">#REF!</definedName>
    <definedName name="_25">#REF!</definedName>
    <definedName name="_25__123Graph_DCHART_2" hidden="1">#REF!</definedName>
    <definedName name="_25__123Graph_XCHART_5" hidden="1">#REF!</definedName>
    <definedName name="_27__123Graph_DCHART_3" hidden="1">#REF!</definedName>
    <definedName name="_29__123Graph_DCHART_4" hidden="1">#REF!</definedName>
    <definedName name="_2e4_" hidden="1">{"new",#N/A,FALSE,"D";"PROFORMA",#N/A,FALSE,"A";"partial 1",#N/A,FALSE,"B";"partial 2",#N/A,FALSE,"B";"partial 3",#N/A,FALSE,"B";"SMALL CF 1",#N/A,FALSE,"C"}</definedName>
    <definedName name="_3">#REF!</definedName>
    <definedName name="_3__123Graph_ACHART_1" hidden="1">#REF!</definedName>
    <definedName name="_3__123Graph_ACHART_2" hidden="1">#REF!</definedName>
    <definedName name="_3__123Graph_ACHART_3" hidden="1">#REF!</definedName>
    <definedName name="_3__123Graph_ACHART_6" hidden="1">#REF!</definedName>
    <definedName name="_3__123Graph_BCHART_1" hidden="1">#REF!</definedName>
    <definedName name="_3__123Graph_BCHART_1A" hidden="1">#REF!</definedName>
    <definedName name="_3__123Graph_CCHART_2" hidden="1">#REF!</definedName>
    <definedName name="_3__123Graph_XCHART_1" hidden="1">#REF!</definedName>
    <definedName name="_3__FDSAUDITLINK__" hidden="1">{"fdsup://directions/FAT Viewer?action=UPDATE&amp;creator=factset&amp;DYN_ARGS=TRUE&amp;DOC_NAME=FAT:FQL_AUDITING_CLIENT_TEMPLATE.FAT&amp;display_string=Audit&amp;VAR:KEY=NGTOJEHEHU&amp;VAR:QUERY=RkZfRUZGX0lOVF9SQVRFKEFOTiwwKQ==&amp;WINDOW=FIRST_POPUP&amp;HEIGHT=450&amp;WIDTH=450&amp;START_MAXIMI","ZED=FALSE&amp;VAR:CALENDAR=US&amp;VAR:SYMBOL=HST&amp;VAR:INDEX=0"}</definedName>
    <definedName name="_3_0_0_F" hidden="1">#REF!</definedName>
    <definedName name="_30__123Graph_XCHART_2" hidden="1">#REF!</definedName>
    <definedName name="_30360" hidden="1">2</definedName>
    <definedName name="_32__123Graph_XCHART_3" hidden="1">#REF!</definedName>
    <definedName name="_34__123Graph_XCHART_4" hidden="1">#REF!</definedName>
    <definedName name="_360" hidden="1">2</definedName>
    <definedName name="_4">#REF!</definedName>
    <definedName name="_4__123Graph_ACHART_1" hidden="1">#REF!</definedName>
    <definedName name="_4__123Graph_ACHART_4" hidden="1">#REF!</definedName>
    <definedName name="_4__123Graph_ACHART_7" hidden="1">#REF!</definedName>
    <definedName name="_4__123Graph_BCHART_2" hidden="1">#REF!</definedName>
    <definedName name="_4__123Graph_BCHART_2A" hidden="1">#REF!</definedName>
    <definedName name="_4__123Graph_XCHART_1" hidden="1">#REF!</definedName>
    <definedName name="_4__123Graph_XCHART_2" hidden="1">#REF!</definedName>
    <definedName name="_4__123Graph_XCHART_4A" hidden="1">#REF!</definedName>
    <definedName name="_4__FDSAUDITLINK__" hidden="1">{"fdsup://directions/FAT Viewer?action=UPDATE&amp;creator=factset&amp;DYN_ARGS=TRUE&amp;DOC_NAME=FAT:FQL_AUDITING_CLIENT_TEMPLATE.FAT&amp;display_string=Audit&amp;VAR:KEY=FMFCXEPSHM&amp;VAR:QUERY=RkZfRUZGX0lOVF9SQVRFKEFOTiwwKQ==&amp;WINDOW=FIRST_POPUP&amp;HEIGHT=450&amp;WIDTH=450&amp;START_MAXIMI","ZED=FALSE&amp;VAR:CALENDAR=US&amp;VAR:SYMBOL=LHO&amp;VAR:INDEX=0"}</definedName>
    <definedName name="_4_0_0__123Grap" hidden="1">#REF!</definedName>
    <definedName name="_4_0_0_F" hidden="1">#REF!</definedName>
    <definedName name="_4_0_S" hidden="1">#REF!</definedName>
    <definedName name="_411E0">+#REF!+#REF!+#REF!+#REF!+#REF!+#REF!+#REF!+#REF!+#REF!+#REF!+#REF!+#REF!+#REF!+#REF!+#REF!+#REF!+#REF!+#REF!+#REF!+#REF!+#REF!+#REF!+#REF!+#REF!+#REF!+#REF!+#REF!+#REF!</definedName>
    <definedName name="_411E1">_411E0+#REF!+#REF!+#REF!+#REF!+#REF!+#REF!+#REF!+#REF!+#REF!+#REF!+#REF!+#REF!+#REF!+#REF!+#REF!+#REF!+#REF!+#REF!+#REF!+#REF!+#REF!+#REF!+#REF!+#REF!+#REF!+#REF!+#REF!</definedName>
    <definedName name="_4PAGER">#REF!</definedName>
    <definedName name="_5">#REF!</definedName>
    <definedName name="_5__123Graph_ACHART_2" hidden="1">#REF!</definedName>
    <definedName name="_5__123Graph_ACHART_3" hidden="1">#REF!</definedName>
    <definedName name="_5__123Graph_BCHART_1" hidden="1">#REF!</definedName>
    <definedName name="_5__123Graph_BCHART_4" hidden="1">#REF!</definedName>
    <definedName name="_5__123Graph_XCHART_1A" hidden="1">#REF!</definedName>
    <definedName name="_5__123Graph_XCHART_2" hidden="1">#REF!</definedName>
    <definedName name="_5__FDSAUDITLINK__" hidden="1">{"fdsup://directions/FAT Viewer?action=UPDATE&amp;creator=factset&amp;DYN_ARGS=TRUE&amp;DOC_NAME=FAT:FQL_AUDITING_CLIENT_TEMPLATE.FAT&amp;display_string=Audit&amp;VAR:KEY=BCZCZYZMZU&amp;VAR:QUERY=RkZfRUZGX0lOVF9SQVRFKEFOTiwwKQ==&amp;WINDOW=FIRST_POPUP&amp;HEIGHT=450&amp;WIDTH=450&amp;START_MAXIMI","ZED=FALSE&amp;VAR:CALENDAR=US&amp;VAR:SYMBOL=DRH&amp;VAR:INDEX=0"}</definedName>
    <definedName name="_6">#REF!</definedName>
    <definedName name="_6__123Graph_BCHART_2" hidden="1">#REF!</definedName>
    <definedName name="_6__123Graph_BCHART_5" hidden="1">#REF!</definedName>
    <definedName name="_6__123Graph_CCHART_2" hidden="1">#REF!</definedName>
    <definedName name="_6__123Graph_XCHART_2A" hidden="1">#REF!</definedName>
    <definedName name="_6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7">#REF!</definedName>
    <definedName name="_7__123Graph_ACHART_1" hidden="1">#REF!</definedName>
    <definedName name="_7__123Graph_ACHART_4" hidden="1">#REF!</definedName>
    <definedName name="_7__123Graph_BCHART_3" hidden="1">#REF!</definedName>
    <definedName name="_7__123Graph_BCHART_6" hidden="1">#REF!</definedName>
    <definedName name="_7__FDSAUDITLINK__" hidden="1">{"fdsup://directions/FAT Viewer?action=UPDATE&amp;creator=factset&amp;DYN_ARGS=TRUE&amp;DOC_NAME=FAT:FQL_AUDITING_CLIENT_TEMPLATE.FAT&amp;display_string=Audit&amp;VAR:KEY=LUBSJADKVM&amp;VAR:QUERY=RkZfRUZGX0lOVF9SQVRFKEFOTiwwKQ==&amp;WINDOW=FIRST_POPUP&amp;HEIGHT=450&amp;WIDTH=450&amp;START_MAXIMI","ZED=FALSE&amp;VAR:CALENDAR=US&amp;VAR:SYMBOL=BEE&amp;VAR:INDEX=0"}</definedName>
    <definedName name="_8">#REF!</definedName>
    <definedName name="_8__123Graph_AChart_1A" hidden="1">#REF!</definedName>
    <definedName name="_8__123Graph_BCHART_4" hidden="1">#REF!</definedName>
    <definedName name="_8__123Graph_BCHART_7" hidden="1">#REF!</definedName>
    <definedName name="_8__123Graph_XCHART_2" hidden="1">#REF!</definedName>
    <definedName name="_8__FDSAUDITLINK__" hidden="1">{"fdsup://directions/FAT Viewer?action=UPDATE&amp;creator=factset&amp;DYN_ARGS=TRUE&amp;DOC_NAME=FAT:FQL_AUDITING_CLIENT_TEMPLATE.FAT&amp;display_string=Audit&amp;VAR:KEY=DAXIBWDAPC&amp;VAR:QUERY=RkZfRUZGX0lOVF9SQVRFKEFOTiwwKQ==&amp;WINDOW=FIRST_POPUP&amp;HEIGHT=450&amp;WIDTH=450&amp;START_MAXIMI","ZED=FALSE&amp;VAR:CALENDAR=US&amp;VAR:SYMBOL=CHSP&amp;VAR:INDEX=0"}</definedName>
    <definedName name="_8_0_0__123Grap" hidden="1">#REF!</definedName>
    <definedName name="_8_0_0_F" hidden="1">#REF!</definedName>
    <definedName name="_9__123Graph_ACHART_2" hidden="1">#REF!</definedName>
    <definedName name="_9__123Graph_BCHART_1" hidden="1">#REF!</definedName>
    <definedName name="_9__123Graph_CCHART_1" hidden="1">#REF!</definedName>
    <definedName name="_9__123Graph_CCHART_2" hidden="1">#REF!</definedName>
    <definedName name="_9__123Graph_CCHART_4" hidden="1">#REF!</definedName>
    <definedName name="_9__FDSAUDITLINK__" hidden="1">{"fdsup://directions/FAT Viewer?action=UPDATE&amp;creator=factset&amp;DYN_ARGS=TRUE&amp;DOC_NAME=FAT:FQL_AUDITING_CLIENT_TEMPLATE.FAT&amp;display_string=Audit&amp;VAR:KEY=BUDIDMBKLA&amp;VAR:QUERY=RkZfRUZGX0lOVF9SQVRFKEFOTiwwKQ==&amp;WINDOW=FIRST_POPUP&amp;HEIGHT=450&amp;WIDTH=450&amp;START_MAXIMI","ZED=FALSE&amp;VAR:CALENDAR=US&amp;VAR:SYMBOL=PEB&amp;VAR:INDEX=0"}</definedName>
    <definedName name="_A">"$#REF!.$#REF!$15"</definedName>
    <definedName name="_a1" hidden="1">{"Assump",#N/A,TRUE,"Proforma";"first",#N/A,TRUE,"Proforma";"second",#N/A,TRUE,"Proforma";"lease1",#N/A,TRUE,"Proforma";"lease2",#N/A,TRUE,"Proforma"}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ct" hidden="1">1</definedName>
    <definedName name="_act.act" hidden="1">1</definedName>
    <definedName name="_actual" hidden="1">1</definedName>
    <definedName name="_adjust" hidden="1">1</definedName>
    <definedName name="_ADR1">#REF!</definedName>
    <definedName name="_ADR10">#REF!</definedName>
    <definedName name="_ADR11">#REF!</definedName>
    <definedName name="_ADR12">#REF!</definedName>
    <definedName name="_ADR2">#REF!</definedName>
    <definedName name="_ADR3">#REF!</definedName>
    <definedName name="_ADR4">#REF!</definedName>
    <definedName name="_ADR5">#REF!</definedName>
    <definedName name="_ADR6">#REF!</definedName>
    <definedName name="_ADR7">#REF!</definedName>
    <definedName name="_ADR8">#REF!</definedName>
    <definedName name="_ADR9">#REF!</definedName>
    <definedName name="_adv2" hidden="1">{"Proforma",#N/A,FALSE,"Sheet1"}</definedName>
    <definedName name="_adv3" hidden="1">{"Proforma",#N/A,FALSE,"Sheet1"}</definedName>
    <definedName name="_adv4" hidden="1">{"Proforma",#N/A,FALSE,"Sheet1"}</definedName>
    <definedName name="_AFY2">#REF!</definedName>
    <definedName name="_AFY4">#REF!</definedName>
    <definedName name="_ann" hidden="1">1</definedName>
    <definedName name="_annual" hidden="1">1</definedName>
    <definedName name="_ANY4">#REF!</definedName>
    <definedName name="_atmat" hidden="1">2</definedName>
    <definedName name="_atmaturity" hidden="1">2</definedName>
    <definedName name="_AtRisk_SimSetting_AutomaticallyGenerateReports" hidden="1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TRUE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0</definedName>
    <definedName name="_AtRisk_SimSetting_RandomNumberGenerator">0</definedName>
    <definedName name="_AtRisk_SimSetting_ReportOptionCustomItemCumulativeOverlay01">0</definedName>
    <definedName name="_AtRisk_SimSetting_ReportOptionCustomItemCumulativeOverlay02">0</definedName>
    <definedName name="_AtRisk_SimSetting_ReportOptionCustomItemCumulativeOverlay03">0</definedName>
    <definedName name="_AtRisk_SimSetting_ReportOptionCustomItemCumulativeOverlay04">0</definedName>
    <definedName name="_AtRisk_SimSetting_ReportOptionCustomItemCumulativeOverlay05">0</definedName>
    <definedName name="_AtRisk_SimSetting_ReportOptionCustomItemCumulativeOverlay06">0</definedName>
    <definedName name="_AtRisk_SimSetting_ReportOptionCustomItemDistributionFormat01">1</definedName>
    <definedName name="_AtRisk_SimSetting_ReportOptionCustomItemDistributionFormat02">1</definedName>
    <definedName name="_AtRisk_SimSetting_ReportOptionCustomItemDistributionFormat03">4</definedName>
    <definedName name="_AtRisk_SimSetting_ReportOptionCustomItemDistributionFormat04">1</definedName>
    <definedName name="_AtRisk_SimSetting_ReportOptionCustomItemDistributionFormat05">1</definedName>
    <definedName name="_AtRisk_SimSetting_ReportOptionCustomItemDistributionFormat06">1</definedName>
    <definedName name="_AtRisk_SimSetting_ReportOptionCustomItemGraphFormat01">1</definedName>
    <definedName name="_AtRisk_SimSetting_ReportOptionCustomItemGraphFormat02">1</definedName>
    <definedName name="_AtRisk_SimSetting_ReportOptionCustomItemGraphFormat03">1</definedName>
    <definedName name="_AtRisk_SimSetting_ReportOptionCustomItemGraphFormat04">1</definedName>
    <definedName name="_AtRisk_SimSetting_ReportOptionCustomItemGraphFormat05">1</definedName>
    <definedName name="_AtRisk_SimSetting_ReportOptionCustomItemGraphFormat06">1</definedName>
    <definedName name="_AtRisk_SimSetting_ReportOptionCustomItemItemIndex01">0</definedName>
    <definedName name="_AtRisk_SimSetting_ReportOptionCustomItemItemIndex02">1</definedName>
    <definedName name="_AtRisk_SimSetting_ReportOptionCustomItemItemIndex03">2</definedName>
    <definedName name="_AtRisk_SimSetting_ReportOptionCustomItemItemIndex04">3</definedName>
    <definedName name="_AtRisk_SimSetting_ReportOptionCustomItemItemIndex05">4</definedName>
    <definedName name="_AtRisk_SimSetting_ReportOptionCustomItemItemIndex06">5</definedName>
    <definedName name="_AtRisk_SimSetting_ReportOptionCustomItemItemSize01">0</definedName>
    <definedName name="_AtRisk_SimSetting_ReportOptionCustomItemItemSize02">0</definedName>
    <definedName name="_AtRisk_SimSetting_ReportOptionCustomItemItemSize03">0</definedName>
    <definedName name="_AtRisk_SimSetting_ReportOptionCustomItemItemSize04">0</definedName>
    <definedName name="_AtRisk_SimSetting_ReportOptionCustomItemItemSize05">0</definedName>
    <definedName name="_AtRisk_SimSetting_ReportOptionCustomItemItemSize06">0</definedName>
    <definedName name="_AtRisk_SimSetting_ReportOptionCustomItemItemType01">1</definedName>
    <definedName name="_AtRisk_SimSetting_ReportOptionCustomItemItemType02">5</definedName>
    <definedName name="_AtRisk_SimSetting_ReportOptionCustomItemItemType03">1</definedName>
    <definedName name="_AtRisk_SimSetting_ReportOptionCustomItemItemType04">3</definedName>
    <definedName name="_AtRisk_SimSetting_ReportOptionCustomItemItemType05">2</definedName>
    <definedName name="_AtRisk_SimSetting_ReportOptionCustomItemItemType06">4</definedName>
    <definedName name="_AtRisk_SimSetting_ReportOptionCustomItemLegendType01">0</definedName>
    <definedName name="_AtRisk_SimSetting_ReportOptionCustomItemLegendType02">0</definedName>
    <definedName name="_AtRisk_SimSetting_ReportOptionCustomItemLegendType03">0</definedName>
    <definedName name="_AtRisk_SimSetting_ReportOptionCustomItemLegendType04">0</definedName>
    <definedName name="_AtRisk_SimSetting_ReportOptionCustomItemLegendType05">0</definedName>
    <definedName name="_AtRisk_SimSetting_ReportOptionCustomItemLegendType06">0</definedName>
    <definedName name="_AtRisk_SimSetting_ReportOptionCustomItemsCount">6</definedName>
    <definedName name="_AtRisk_SimSetting_ReportOptionCustomItemSensitivityFormat01">1</definedName>
    <definedName name="_AtRisk_SimSetting_ReportOptionCustomItemSensitivityFormat02">1</definedName>
    <definedName name="_AtRisk_SimSetting_ReportOptionCustomItemSensitivityFormat03">1</definedName>
    <definedName name="_AtRisk_SimSetting_ReportOptionCustomItemSensitivityFormat04">1</definedName>
    <definedName name="_AtRisk_SimSetting_ReportOptionCustomItemSensitivityFormat05">1</definedName>
    <definedName name="_AtRisk_SimSetting_ReportOptionCustomItemSensitivityFormat06">1</definedName>
    <definedName name="_AtRisk_SimSetting_ReportOptionCustomItemSummaryGraphType01">0</definedName>
    <definedName name="_AtRisk_SimSetting_ReportOptionCustomItemSummaryGraphType02">0</definedName>
    <definedName name="_AtRisk_SimSetting_ReportOptionCustomItemSummaryGraphType03">0</definedName>
    <definedName name="_AtRisk_SimSetting_ReportOptionCustomItemSummaryGraphType04">0</definedName>
    <definedName name="_AtRisk_SimSetting_ReportOptionCustomItemSummaryGraphType05">0</definedName>
    <definedName name="_AtRisk_SimSetting_ReportOptionCustomItemSummaryGraphType06">0</definedName>
    <definedName name="_AtRisk_SimSetting_ReportOptionDataMode">1</definedName>
    <definedName name="_AtRisk_SimSetting_ReportOptionReportMultiSimType">0</definedName>
    <definedName name="_AtRisk_SimSetting_ReportOptionReportPlacement">1</definedName>
    <definedName name="_AtRisk_SimSetting_ReportOptionReportSelection">0</definedName>
    <definedName name="_AtRisk_SimSetting_ReportOptionReportsFileType">1</definedName>
    <definedName name="_AtRisk_SimSetting_ReportOptionReportStyle">2</definedName>
    <definedName name="_AtRisk_SimSetting_ReportOptionSelectiveQR" hidden="1">FALSE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bdm.00A30EEC70914950886ACA1DA54ED705.edm" hidden="1">#REF!</definedName>
    <definedName name="_bdm.05078a034405402ca9e49d66ae059f00.edm" hidden="1">#REF!</definedName>
    <definedName name="_bdm.06dda29009d94a30ab8202a003d46d26.edm" hidden="1">#REF!</definedName>
    <definedName name="_bdm.102c686c378b46e3924dbd1d5f0955bc.edm" hidden="1">#REF!</definedName>
    <definedName name="_bdm.11feda5fa51f4d7e8bcaf768f8583f59.edm" hidden="1">#REF!</definedName>
    <definedName name="_bdm.15bf4aa1f2db4efcaec44807f7536121.edm" hidden="1">#REF!</definedName>
    <definedName name="_bdm.1EE47C4AA0064280819CC19BB4690A1F.edm" hidden="1">#REF!</definedName>
    <definedName name="_bdm.294AA496D34A43399372281D01706956.edm" hidden="1">#REF!</definedName>
    <definedName name="_bdm.2CCD44ACE8EF422D88045C2A0F5B824C.edm" hidden="1">#REF!</definedName>
    <definedName name="_bdm.2F2B2B5E0A7F41A5A5153533F14B2F3B.edm" hidden="1">#REF!</definedName>
    <definedName name="_bdm.3214c9430d86472fa5ed37b912cf28a1.edm" hidden="1">#REF!</definedName>
    <definedName name="_bdm.41BB7010280A4F17A60A7A2EC65762F2.edm" hidden="1">#REF!</definedName>
    <definedName name="_bdm.42a1c5bd7bdb4a1fae942b6b3cb6f576.edm" hidden="1">#REF!</definedName>
    <definedName name="_bdm.42b6820e0f8646e7a0eccee43320e5e2.edm" hidden="1">#REF!</definedName>
    <definedName name="_bdm.4A5C97D8A8B4461BB06808C9781CCA97.edm" hidden="1">#REF!</definedName>
    <definedName name="_bdm.4CC45777DB794402B638D2F5A2762696.edm" hidden="1">#REF!</definedName>
    <definedName name="_bdm.4d5a0e41927e4f84bd705b8c2c8a6a14.edm" hidden="1">#REF!</definedName>
    <definedName name="_bdm.501a45972f8e4d5da88b33c8a39348f8.edm" hidden="1">#REF!</definedName>
    <definedName name="_bdm.506BB95D5FF74692ACB6C4DCCF0C02A1.edm" hidden="1">#REF!</definedName>
    <definedName name="_bdm.51a9c0f873e04f149bfaf5b4ad51ab5b.edm" hidden="1">#REF!</definedName>
    <definedName name="_bdm.54fe0459eaa240d783e340d35e23c78d.edm" hidden="1">#REF!</definedName>
    <definedName name="_bdm.5A06B77531BB40EAB24074C943DCD22A.edm" hidden="1">#REF!</definedName>
    <definedName name="_bdm.5b6634a5cab84f5fb17dea18a0c5e838.edm" hidden="1">#REF!</definedName>
    <definedName name="_bdm.5CF81FEE6E9A4189820ECA41DD31C6C1.edm" hidden="1">#REF!</definedName>
    <definedName name="_bdm.60a643003b564f1ab19d869f45b93ce8.edm" hidden="1">#REF!</definedName>
    <definedName name="_bdm.60D496C198B94FE88AAC240F81DA2AE4.edm" hidden="1">#REF!</definedName>
    <definedName name="_bdm.628548403ad44648a1b4b5584861f571.edm" hidden="1">#REF!</definedName>
    <definedName name="_bdm.659250f477254d08bed165b97fc6a8e6.edm" hidden="1">#REF!</definedName>
    <definedName name="_bdm.75143865df90434680a8ab35c7e22655.edm" hidden="1">#REF!</definedName>
    <definedName name="_bdm.75a41683ec98452ca3fba9376a8c71eb.edm" hidden="1">#REF!</definedName>
    <definedName name="_bdm.79ef775326444622bb28d17e66201d5e.edm" hidden="1">#REF!</definedName>
    <definedName name="_bdm.7B64A4C518544B4180945DD2A90241B4.edm" hidden="1">#REF!</definedName>
    <definedName name="_bdm.7bcd86647f45439781ae60d3c702130d.edm" hidden="1">#REF!</definedName>
    <definedName name="_bdm.7e2a9c1dc8b14e5bacbc629cb4df4674.edm" hidden="1">#REF!</definedName>
    <definedName name="_bdm.8B14DE2DABC84DC5BF652222F70FA3D6.edm" hidden="1">#REF!</definedName>
    <definedName name="_bdm.8ffeb668a6d84559a7f18dc0e4f61dd1.edm" hidden="1">#REF!</definedName>
    <definedName name="_bdm.91A0B11909A947559083CFFAB8CC725C.edm" hidden="1">#REF!</definedName>
    <definedName name="_bdm.99cd5e2898cb4408a21624f8c05bf6d7.edm" hidden="1">#REF!</definedName>
    <definedName name="_bdm.a22d23fe734346b29998ecab8d180162.edm" hidden="1">#REF!</definedName>
    <definedName name="_bdm.A247B1D77986400F9A61095B26F4A68A.edm" hidden="1">#REF!</definedName>
    <definedName name="_bdm.A2D7D32E999A42C693AC64234B320B5F.edm" hidden="1">#REF!</definedName>
    <definedName name="_bdm.a8a9c7ba970446c69523211a317aba6c.edm" hidden="1">#REF!</definedName>
    <definedName name="_bdm.ac85fa91ec684462a0339f705316da88.edm" hidden="1">#REF!</definedName>
    <definedName name="_bdm.afe8aa3300e4412c9a4f0408eb7d1110.edm" hidden="1">#REF!</definedName>
    <definedName name="_bdm.B238B0BF07174C20BE49BB50D2EFA2EF.edm" hidden="1">#REF!</definedName>
    <definedName name="_bdm.bc6ca440428d466588cbe47088954add.edm" hidden="1">#REF!</definedName>
    <definedName name="_bdm.C6B7218D518D4DEFBDE91D23E5344CC7.edm" hidden="1">#REF!</definedName>
    <definedName name="_bdm.d33b82096f7141e09e2c4e16298805e5.edm" hidden="1">#REF!</definedName>
    <definedName name="_bdm.d6baa08cc3db4ad0992995c5b0b0da9f.edm" hidden="1">#REF!</definedName>
    <definedName name="_bdm.de3f7f02ce804e069a1f80922d9426cc.edm" hidden="1">#REF!</definedName>
    <definedName name="_bdm.e5c8805bd82646b39a7643abea5f3bc9.edm" hidden="1">#REF!</definedName>
    <definedName name="_bdm.E82B9A19CF4343EC9674771C65B0EBE1.edm" hidden="1">#REF!</definedName>
    <definedName name="_bdm.f5177ad28f804280a1864a54a75d9a54.edm" hidden="1">#REF!</definedName>
    <definedName name="_bdm.f71cf15c7d8844bda528846231af4950.edm" hidden="1">#REF!</definedName>
    <definedName name="_bdm.fd44e7d10ae741e3bc3c06d9509fa2d3.edm" hidden="1">#REF!</definedName>
    <definedName name="_bdm.fdacad151ed446aea6b872273cb07086.edm" hidden="1">#REF!</definedName>
    <definedName name="_bdm.fff937d9f93645da94850d57acdaffa0.edm" hidden="1">#REF!</definedName>
    <definedName name="_bond" hidden="1">3</definedName>
    <definedName name="_CoF1">[2]Assumptions!$C$13</definedName>
    <definedName name="_CoF2">[2]Assumptions!$D$13</definedName>
    <definedName name="_CoF3">[2]Assumptions!$E$13</definedName>
    <definedName name="_CoF4">[2]Assumptions!$F$13</definedName>
    <definedName name="_CoF5">[2]Assumptions!$C$36</definedName>
    <definedName name="_CoF6">[2]Assumptions!$D$36</definedName>
    <definedName name="_dan1" hidden="1">#REF!</definedName>
    <definedName name="_default" hidden="1">-1</definedName>
    <definedName name="_del1" hidden="1">{"Page1",#N/A,FALSE,"7979";"Page2",#N/A,FALSE,"7979";"Page3",#N/A,FALSE,"7979"}</definedName>
    <definedName name="_df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flt" hidden="1">-1</definedName>
    <definedName name="_disc" hidden="1">1</definedName>
    <definedName name="_discount" hidden="1">1</definedName>
    <definedName name="_Dist_Values" hidden="1">#REF!</definedName>
    <definedName name="_dontadjust" hidden="1">0</definedName>
    <definedName name="_e360" hidden="1">3</definedName>
    <definedName name="_e4" hidden="1">{"new",#N/A,FALSE,"D";"PROFORMA",#N/A,FALSE,"A";"partial 1",#N/A,FALSE,"B";"partial 2",#N/A,FALSE,"B";"partial 3",#N/A,FALSE,"B";"SMALL CF 1",#N/A,FALSE,"C"}</definedName>
    <definedName name="_eom" hidden="1">1</definedName>
    <definedName name="_F" hidden="1">#REF!</definedName>
    <definedName name="_fdf1" hidden="1">{"incomemth",#N/A,TRUE,"forecast00";"incomepercentmth",#N/A,TRUE,"forecast00";"balancemth",#N/A,TRUE,"forecast00";"cashmth",#N/A,TRUE,"forecast00";"covenantmth",#N/A,TRUE,"forecast00"}</definedName>
    <definedName name="_fdg1" hidden="1">{"incomemth",#N/A,TRUE,"forecast00";"incomepercentmth",#N/A,TRUE,"forecast00";"balancemth",#N/A,TRUE,"forecast00";"cashmth",#N/A,TRUE,"forecast00";"covenantmth",#N/A,TRUE,"forecast00"}</definedName>
    <definedName name="_fd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il1" hidden="1">#REF!</definedName>
    <definedName name="_Fill" hidden="1">#REF!</definedName>
    <definedName name="_Fill_HO" hidden="1">#REF!</definedName>
    <definedName name="_Fill2" hidden="1">#REF!</definedName>
    <definedName name="_xlnm._FilterDatabase" hidden="1">#REF!</definedName>
    <definedName name="_full" hidden="1">1</definedName>
    <definedName name="_fullprecision" hidden="1">1</definedName>
    <definedName name="_gf1" hidden="1">{"incomemth",#N/A,TRUE,"forecast00";"incomepercentmth",#N/A,TRUE,"forecast00";"balancemth",#N/A,TRUE,"forecast00";"cashmth",#N/A,TRUE,"forecast00";"covenantmth",#N/A,TRUE,"forecast00"}</definedName>
    <definedName name="_GSRATES_1" hidden="1">"CT300001Latest          "</definedName>
    <definedName name="_GSRATES_COUNT" hidden="1">1</definedName>
    <definedName name="_GSRATESR_1" hidden="1">#N/A</definedName>
    <definedName name="_indstd" hidden="1">-1</definedName>
    <definedName name="_infl" hidden="1">7</definedName>
    <definedName name="_inflation" hidden="1">7</definedName>
    <definedName name="_isma30360" hidden="1">3</definedName>
    <definedName name="_isma360" hidden="1">3</definedName>
    <definedName name="_jo1" hidden="1">{#N/A,#N/A,FALSE,"Calculator"}</definedName>
    <definedName name="_jo2" hidden="1">{#N/A,#N/A,FALSE,"DCF-COM";#N/A,#N/A,FALSE,"VAC-COM"}</definedName>
    <definedName name="_jo3" hidden="1">{"CASHFLOW",#N/A,FALSE,"Northpointe"}</definedName>
    <definedName name="_jo4" hidden="1">{#N/A,#N/A,FALSE,"SHEET1";#N/A,#N/A,FALSE,"SHEET2";#N/A,#N/A,FALSE,"SHEET3";#N/A,#N/A,FALSE,"SHEET4"}</definedName>
    <definedName name="_key02" hidden="1">#N/A</definedName>
    <definedName name="_Key1" localSheetId="3" hidden="1">#REF!</definedName>
    <definedName name="_Key1" hidden="1">#REF!</definedName>
    <definedName name="_Key11" hidden="1">#REF!</definedName>
    <definedName name="_Key1a" hidden="1">#REF!</definedName>
    <definedName name="_Key2" localSheetId="3" hidden="1">#REF!</definedName>
    <definedName name="_Key2" hidden="1">#REF!</definedName>
    <definedName name="_Key22" hidden="1">#REF!</definedName>
    <definedName name="_Key2a" hidden="1">#REF!</definedName>
    <definedName name="_key3" hidden="1">#REF!</definedName>
    <definedName name="_Key5" hidden="1">#REF!</definedName>
    <definedName name="_Key6" hidden="1">#REF!</definedName>
    <definedName name="_Key8" hidden="1">#REF!</definedName>
    <definedName name="_Key9" hidden="1">#REF!</definedName>
    <definedName name="_KeyAdd" hidden="1">#REF!</definedName>
    <definedName name="_LW2">#N/A</definedName>
    <definedName name="_MAC1">#N/A</definedName>
    <definedName name="_MAC2">#N/A</definedName>
    <definedName name="_MAC3">#N/A</definedName>
    <definedName name="_MAC4">#N/A</definedName>
    <definedName name="_MAC5">#N/A</definedName>
    <definedName name="_MAC6">#N/A</definedName>
    <definedName name="_MAC7">#N/A</definedName>
    <definedName name="_MAC8">#N/A</definedName>
    <definedName name="_MAC9">#N/A</definedName>
    <definedName name="_MCR2">#REF!</definedName>
    <definedName name="_monthly" hidden="1">12</definedName>
    <definedName name="_mth" hidden="1">12</definedName>
    <definedName name="_multi" hidden="1">5</definedName>
    <definedName name="_multistep" hidden="1">5</definedName>
    <definedName name="_n360" hidden="1">4</definedName>
    <definedName name="_nasd30360" hidden="1">4</definedName>
    <definedName name="_nasd360" hidden="1">4</definedName>
    <definedName name="_new" hidden="1">#REF!</definedName>
    <definedName name="_new1">#REF!</definedName>
    <definedName name="_new2">#REF!</definedName>
    <definedName name="_new3" hidden="1">#REF!</definedName>
    <definedName name="_NEWNAME" hidden="1">#REF!</definedName>
    <definedName name="_noneom" hidden="1">0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OK1" hidden="1">Main.SAPF4Help()</definedName>
    <definedName name="_OK16" hidden="1">Main.SAPF4Help()</definedName>
    <definedName name="_OK2" hidden="1">Main.SAPF4Help()</definedName>
    <definedName name="_OK50" hidden="1">Main.SAPF4Help()</definedName>
    <definedName name="_OK6" hidden="1">Main.SAPF4Help()</definedName>
    <definedName name="_OK8" hidden="1">Main.SAPF4Help()</definedName>
    <definedName name="_OK80" hidden="1">Main.SAPF4Help()</definedName>
    <definedName name="_old2" hidden="1">{#N/A,#N/A,FALSE,"Chart 2 by Prop Type"}</definedName>
    <definedName name="_Order1" hidden="1">0</definedName>
    <definedName name="_Order2" hidden="1">255</definedName>
    <definedName name="_P">"$#REF!.$A$1"</definedName>
    <definedName name="_Parse_In" hidden="1">#N/A</definedName>
    <definedName name="_Parse_Out" hidden="1">#N/A</definedName>
    <definedName name="_PAY2">#REF!</definedName>
    <definedName name="_pik" hidden="1">6</definedName>
    <definedName name="_pr1">SUM(#REF!)</definedName>
    <definedName name="_pr10">SUM(#REF!)</definedName>
    <definedName name="_pr11">SUM(#REF!)</definedName>
    <definedName name="_pr12">SUM(#REF!)</definedName>
    <definedName name="_pr13">SUM(#REF!)</definedName>
    <definedName name="_pr14">SUM(#REF!)</definedName>
    <definedName name="_pr15">SUM(#REF!)</definedName>
    <definedName name="_pr16">SUM(#REF!)</definedName>
    <definedName name="_pr17">SUM(#REF!)</definedName>
    <definedName name="_pr18">SUM(#REF!)</definedName>
    <definedName name="_pr19">SUM(#REF!)</definedName>
    <definedName name="_pr2">SUM(#REF!)</definedName>
    <definedName name="_pr20">SUM(#REF!)</definedName>
    <definedName name="_pr21">SUM(#REF!)</definedName>
    <definedName name="_pr3">SUM(#REF!)</definedName>
    <definedName name="_pr4">SUM(#REF!)</definedName>
    <definedName name="_pr5">SUM(#REF!)</definedName>
    <definedName name="_pr6">SUM(#REF!)</definedName>
    <definedName name="_pr7">SUM(#REF!)</definedName>
    <definedName name="_pr8">SUM(#REF!)</definedName>
    <definedName name="_pr9">SUM(#REF!)</definedName>
    <definedName name="_print_areaxyz" hidden="1">#REF!</definedName>
    <definedName name="_prt1">#REF!</definedName>
    <definedName name="_qrt" hidden="1">4</definedName>
    <definedName name="_quarterly" hidden="1">4</definedName>
    <definedName name="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rec1">#REF!</definedName>
    <definedName name="_Regression_Int">1</definedName>
    <definedName name="_round" hidden="1">0</definedName>
    <definedName name="_roundtrunc" hidden="1">0</definedName>
    <definedName name="_semi" hidden="1">2</definedName>
    <definedName name="_semiannual" hidden="1">2</definedName>
    <definedName name="_singlestep" hidden="1">4</definedName>
    <definedName name="_solver_opt" hidden="1">#REF!</definedName>
    <definedName name="_Sort" hidden="1">#REF!</definedName>
    <definedName name="_Sort1" hidden="1">#REF!</definedName>
    <definedName name="_Sorta" hidden="1">#REF!</definedName>
    <definedName name="_sp101">#REF!</definedName>
    <definedName name="_sp102">#REF!</definedName>
    <definedName name="_sp103">#REF!</definedName>
    <definedName name="_sp104">#REF!</definedName>
    <definedName name="_sp105">#REF!</definedName>
    <definedName name="_sp106">#REF!</definedName>
    <definedName name="_sp107">#REF!</definedName>
    <definedName name="_sp108">#REF!</definedName>
    <definedName name="_sp11">#REF!</definedName>
    <definedName name="_sp110">#REF!</definedName>
    <definedName name="_sp111">#REF!</definedName>
    <definedName name="_sp112">#REF!</definedName>
    <definedName name="_sp113">#REF!</definedName>
    <definedName name="_sp114">#REF!</definedName>
    <definedName name="_sp115">#REF!</definedName>
    <definedName name="_sp116">#REF!</definedName>
    <definedName name="_sp117">#REF!</definedName>
    <definedName name="_sp119">#REF!</definedName>
    <definedName name="_sp12">#REF!</definedName>
    <definedName name="_sp120">#REF!</definedName>
    <definedName name="_sp121">#REF!</definedName>
    <definedName name="_sp122">#REF!</definedName>
    <definedName name="_sp123">#REF!</definedName>
    <definedName name="_sp124">#REF!</definedName>
    <definedName name="_sp125">#REF!</definedName>
    <definedName name="_sp126">#REF!</definedName>
    <definedName name="_sp127">#REF!</definedName>
    <definedName name="_sp128">#REF!</definedName>
    <definedName name="_sp129">#REF!</definedName>
    <definedName name="_sp13">#REF!</definedName>
    <definedName name="_sp130">#REF!</definedName>
    <definedName name="_sp131">#REF!</definedName>
    <definedName name="_sp132">#REF!</definedName>
    <definedName name="_sp133">#REF!</definedName>
    <definedName name="_sp134">#REF!</definedName>
    <definedName name="_sp135">#REF!</definedName>
    <definedName name="_sp14">#REF!</definedName>
    <definedName name="_sp15">#REF!</definedName>
    <definedName name="_sp16">#REF!</definedName>
    <definedName name="_sp17">#REF!</definedName>
    <definedName name="_sp18">#REF!</definedName>
    <definedName name="_sp2">#REF!</definedName>
    <definedName name="_sp20">#REF!</definedName>
    <definedName name="_sp21">#REF!</definedName>
    <definedName name="_sp22">#REF!</definedName>
    <definedName name="_sp23">#REF!</definedName>
    <definedName name="_sp24">#REF!</definedName>
    <definedName name="_sp25">#REF!</definedName>
    <definedName name="_sp26">#REF!</definedName>
    <definedName name="_sp27">#REF!</definedName>
    <definedName name="_sp29">#REF!</definedName>
    <definedName name="_sp3">#REF!</definedName>
    <definedName name="_sp30">#REF!</definedName>
    <definedName name="_sp31">#REF!</definedName>
    <definedName name="_sp32">#REF!</definedName>
    <definedName name="_sp33">#REF!</definedName>
    <definedName name="_sp34">#REF!</definedName>
    <definedName name="_sp35">#REF!</definedName>
    <definedName name="_sp36">#REF!</definedName>
    <definedName name="_sp38">#REF!</definedName>
    <definedName name="_sp39">#REF!</definedName>
    <definedName name="_sp4">#REF!</definedName>
    <definedName name="_sp40">#REF!</definedName>
    <definedName name="_sp41">#REF!</definedName>
    <definedName name="_sp42">#REF!</definedName>
    <definedName name="_sp43">#REF!</definedName>
    <definedName name="_sp44">#REF!</definedName>
    <definedName name="_sp45">#REF!</definedName>
    <definedName name="_sp47">#REF!</definedName>
    <definedName name="_sp48">#REF!</definedName>
    <definedName name="_sp49">#REF!</definedName>
    <definedName name="_sp5">#REF!</definedName>
    <definedName name="_sp50">#REF!</definedName>
    <definedName name="_sp51">#REF!</definedName>
    <definedName name="_sp52">#REF!</definedName>
    <definedName name="_sp53">#REF!</definedName>
    <definedName name="_sp54">#REF!</definedName>
    <definedName name="_sp56">#REF!</definedName>
    <definedName name="_sp57">#REF!</definedName>
    <definedName name="_sp58">#REF!</definedName>
    <definedName name="_sp59">#REF!</definedName>
    <definedName name="_sp6">#REF!</definedName>
    <definedName name="_sp60">#REF!</definedName>
    <definedName name="_sp61">#REF!</definedName>
    <definedName name="_sp62">#REF!</definedName>
    <definedName name="_sp63">#REF!</definedName>
    <definedName name="_sp65">#REF!</definedName>
    <definedName name="_sp66">#REF!</definedName>
    <definedName name="_sp67">#REF!</definedName>
    <definedName name="_sp68">#REF!</definedName>
    <definedName name="_sp69">#REF!</definedName>
    <definedName name="_sp7">#REF!</definedName>
    <definedName name="_sp70">#REF!</definedName>
    <definedName name="_sp71">#REF!</definedName>
    <definedName name="_sp72">#REF!</definedName>
    <definedName name="_sp74">#REF!</definedName>
    <definedName name="_sp75">#REF!</definedName>
    <definedName name="_sp76">#REF!</definedName>
    <definedName name="_sp77">#REF!</definedName>
    <definedName name="_sp78">#REF!</definedName>
    <definedName name="_sp79">#REF!</definedName>
    <definedName name="_sp8">#REF!</definedName>
    <definedName name="_sp80">#REF!</definedName>
    <definedName name="_sp81">#REF!</definedName>
    <definedName name="_sp83">#REF!</definedName>
    <definedName name="_sp84">#REF!</definedName>
    <definedName name="_sp85">#REF!</definedName>
    <definedName name="_sp86">#REF!</definedName>
    <definedName name="_sp87">#REF!</definedName>
    <definedName name="_sp88">#REF!</definedName>
    <definedName name="_sp89">#REF!</definedName>
    <definedName name="_sp9">#REF!</definedName>
    <definedName name="_sp90">#REF!</definedName>
    <definedName name="_sp92">#REF!</definedName>
    <definedName name="_sp93">#REF!</definedName>
    <definedName name="_sp94">#REF!</definedName>
    <definedName name="_sp95">#REF!</definedName>
    <definedName name="_sp96">#REF!</definedName>
    <definedName name="_sp97">#REF!</definedName>
    <definedName name="_sp98">#REF!</definedName>
    <definedName name="_sp99">#REF!</definedName>
    <definedName name="_step" hidden="1">4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odaydate" hidden="1">#REF!</definedName>
    <definedName name="_us30360" hidden="1">2</definedName>
    <definedName name="_USA" hidden="1">2</definedName>
    <definedName name="_usagency" hidden="1">2</definedName>
    <definedName name="_USC" hidden="1">4</definedName>
    <definedName name="_uscorp" hidden="1">4</definedName>
    <definedName name="_uscorporate" hidden="1">4</definedName>
    <definedName name="_USM" hidden="1">3</definedName>
    <definedName name="_usmuni" hidden="1">3</definedName>
    <definedName name="_usmunicipal" hidden="1">3</definedName>
    <definedName name="_UST" hidden="1">1</definedName>
    <definedName name="_ustreasury" hidden="1">1</definedName>
    <definedName name="_wmp1" hidden="1">{#N/A,#N/A,FALSE,"ENVIRONMENTAL"}</definedName>
    <definedName name="_wpm1" hidden="1">{#N/A,#N/A,FALSE,"LOAN ANALYSIS"}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_wrn2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_wrn3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_www1" hidden="1">{#N/A,#N/A,FALSE,"Calculator"}</definedName>
    <definedName name="_www2" hidden="1">{#N/A,#N/A,FALSE,"Calculator"}</definedName>
    <definedName name="_x" hidden="1">#REF!</definedName>
    <definedName name="_xlcn.WorksheetConnection_BudgetB5AF691" hidden="1">#REF!</definedName>
    <definedName name="_yt1" hidden="1">Main.SAPF4Help()</definedName>
    <definedName name="a" localSheetId="3" hidden="1">{"rtn",#N/A,FALSE,"RTN";"tables",#N/A,FALSE,"RTN";"cf",#N/A,FALSE,"CF";"stats",#N/A,FALSE,"Stats";"prop",#N/A,FALSE,"Prop"}</definedName>
    <definedName name="a" hidden="1">{"rtn",#N/A,FALSE,"RTN";"tables",#N/A,FALSE,"RTN";"cf",#N/A,FALSE,"CF";"stats",#N/A,FALSE,"Stats";"prop",#N/A,FALSE,"Prop"}</definedName>
    <definedName name="A_CYA">#REF!</definedName>
    <definedName name="A_CYB">#REF!</definedName>
    <definedName name="A_LYA">#REF!</definedName>
    <definedName name="a1a1" hidden="1">{"Assump",#N/A,TRUE,"Proforma";"first",#N/A,TRUE,"Proforma";"second",#N/A,TRUE,"Proforma";"lease1",#N/A,TRUE,"Proforma";"lease2",#N/A,TRUE,"Proforma"}</definedName>
    <definedName name="aa">'[3]Dbase for Annex'!#REF!</definedName>
    <definedName name="aa.2" hidden="1">{#N/A,#N/A,FALSE,"Cashflow Analysis";#N/A,#N/A,FALSE,"Sensitivity Analysis";#N/A,#N/A,FALSE,"PV";#N/A,#N/A,FALSE,"Pro Forma"}</definedName>
    <definedName name="aaa" hidden="1">{#N/A,#N/A,FALSE,"Calculator"}</definedName>
    <definedName name="AAA_DOCTOPS" hidden="1">"AAA_SET"</definedName>
    <definedName name="AAA_duser" hidden="1">"OFF"</definedName>
    <definedName name="aaaa" hidden="1">#N/A</definedName>
    <definedName name="aaaaa" localSheetId="3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" hidden="1">{#N/A,#N/A,FALSE,"Calculator"}</definedName>
    <definedName name="aaaaaaa" localSheetId="3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aaaa">#REF!</definedName>
    <definedName name="aaaaaaaaaaaaaa" localSheetId="3" hidden="1">{"rtn",#N/A,FALSE,"RTN";"tables",#N/A,FALSE,"RTN";"cf",#N/A,FALSE,"CF";"stats",#N/A,FALSE,"Stats";"prop",#N/A,FALSE,"Prop"}</definedName>
    <definedName name="aaaaaaaaaaaaaa" hidden="1">{"rtn",#N/A,FALSE,"RTN";"tables",#N/A,FALSE,"RTN";"cf",#N/A,FALSE,"CF";"stats",#N/A,FALSE,"Stats";"prop",#N/A,FALSE,"Prop"}</definedName>
    <definedName name="aaaaaaaaaaaaaaaa" localSheetId="3" hidden="1">{"Outflow 1",#N/A,FALSE,"Outflows-Inflows";"Outflow 2",#N/A,FALSE,"Outflows-Inflows";"Inflow 1",#N/A,FALSE,"Outflows-Inflows";"Inflow 2",#N/A,FALSE,"Outflows-Inflows"}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localSheetId="3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localSheetId="3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FY4">#REF!</definedName>
    <definedName name="AANY4">#REF!</definedName>
    <definedName name="aasdfa" localSheetId="3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asdfab" localSheetId="3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localSheetId="3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bc" hidden="1">{#N/A,#N/A,FALSE,"II-2 POP.HH";#N/A,#N/A,FALSE,"II-3 AGE.DIST";#N/A,#N/A,FALSE,"II-4 HH.DIST";#N/A,#N/A,FALSE,"II-5 EMP.INDUS"}</definedName>
    <definedName name="abcde" hidden="1">{#N/A,#N/A,FALSE,"II-2 POP.HH";#N/A,#N/A,FALSE,"II-3 AGE.DIST";#N/A,#N/A,FALSE,"II-4 HH.DIST";#N/A,#N/A,FALSE,"II-5 EMP.INDUS"}</definedName>
    <definedName name="ABL1term_contractual">'[2]Loan Inputs'!$C$40</definedName>
    <definedName name="ABL1term_expected">'[2]Loan Inputs'!$C$42</definedName>
    <definedName name="ABL2term_expected">'[2]Loan Inputs'!$D$42</definedName>
    <definedName name="Absorption">#REF!</definedName>
    <definedName name="ACAD_AGING">#REF!</definedName>
    <definedName name="ACAD_AR">#REF!</definedName>
    <definedName name="Access_Button" hidden="1">"Loan_Front_End_Input_List"</definedName>
    <definedName name="AccessCode" hidden="1">""""</definedName>
    <definedName name="AccessDatabase" hidden="1">"C:\My Documents\DAVE\MODELS\Cash at Risk\Loan Front End.mdb"</definedName>
    <definedName name="accoun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ccountsReceivable">#REF!</definedName>
    <definedName name="acctdesc">#REF!</definedName>
    <definedName name="AcctLookup">[4]SetupAccts!$B$1:$L$1502</definedName>
    <definedName name="AcctNodeCount">#REF!</definedName>
    <definedName name="AcctsDim">[4]Setup!$C$23</definedName>
    <definedName name="AcctsSummaryHierarchy">[4]SetupAccts!$N:$N</definedName>
    <definedName name="AcctTable">#REF!</definedName>
    <definedName name="ACPA">#N/A</definedName>
    <definedName name="AcqDate">#REF!</definedName>
    <definedName name="ACQDEV_LOAN">#REF!</definedName>
    <definedName name="AcqFacActiveFlagQ">#REF!</definedName>
    <definedName name="AcqFacAgencyFeeQ">#REF!</definedName>
    <definedName name="AcqFacArrangeFeeDateIn">#REF!</definedName>
    <definedName name="AcqFacArrangeFeeDateW">#REF!</definedName>
    <definedName name="AcqFacArrangeFeeIn">#REF!</definedName>
    <definedName name="AcqFacArrangeFeeW">#REF!</definedName>
    <definedName name="AcqFacBelow50Q">#REF!</definedName>
    <definedName name="AcqFacComFeeAbove50In">#REF!</definedName>
    <definedName name="AcqFacComFeeAbove50W">#REF!</definedName>
    <definedName name="AcqFacComFeeBaseIn">#REF!</definedName>
    <definedName name="AcqFacComFeeBaseW">#REF!</definedName>
    <definedName name="AcqFacComFeeChangeIn">#REF!</definedName>
    <definedName name="AcqFacComFeeChangeW">#REF!</definedName>
    <definedName name="AcqFacCommitmentFeeQ">#REF!</definedName>
    <definedName name="AcqFacDrawnAmountQ">#REF!</definedName>
    <definedName name="AcqFacilityBalCfQ">#REF!</definedName>
    <definedName name="AcqFacInterestQ">#REF!</definedName>
    <definedName name="AcqFacInterestRateW">#REF!</definedName>
    <definedName name="AcqFacLTVTestIn">#REF!</definedName>
    <definedName name="AcqFacLTVTestW">#REF!</definedName>
    <definedName name="AcqFacMarginIn">#REF!</definedName>
    <definedName name="AcqFacMovementQ">#REF!</definedName>
    <definedName name="AcqFee">#REF!</definedName>
    <definedName name="AcqInterestOverrideQ">#REF!</definedName>
    <definedName name="AcqIntShiftFC">#REF!</definedName>
    <definedName name="AcqLineCost">#REF!</definedName>
    <definedName name="ACQLOANYEAR">#REF!</definedName>
    <definedName name="ACQMONTH">#REF!</definedName>
    <definedName name="ACQQUARTER">#REF!</definedName>
    <definedName name="ACQU12">#N/A</definedName>
    <definedName name="ACQUADDR">#N/A</definedName>
    <definedName name="act_bud">#REF!</definedName>
    <definedName name="Act_Start">#REF!</definedName>
    <definedName name="actdata">#REF!</definedName>
    <definedName name="ACTION">#REF!</definedName>
    <definedName name="Activities">#REF!</definedName>
    <definedName name="ActProj_column">#REF!</definedName>
    <definedName name="actrow">#REF!</definedName>
    <definedName name="actturns">#REF!</definedName>
    <definedName name="Actual_column">#REF!</definedName>
    <definedName name="Actual_Current">#REF!</definedName>
    <definedName name="Actual_Current_PPD">#REF!</definedName>
    <definedName name="Actual_Prior">#REF!</definedName>
    <definedName name="Actual_YTD">#REF!</definedName>
    <definedName name="Actual_YTD_PPD">#REF!</definedName>
    <definedName name="ACwvu.CAM._.RECOVERIES." hidden="1">#REF!</definedName>
    <definedName name="ACwvu.CAM._.TABLE." hidden="1">#REF!</definedName>
    <definedName name="ACwvu.INSURANCE._.RECOVERIES." hidden="1">#REF!</definedName>
    <definedName name="ACwvu.MINIMUM._.RENT." hidden="1">#REF!</definedName>
    <definedName name="ACwvu.OCCUPANCY._.ANALYSIS." hidden="1">#REF!</definedName>
    <definedName name="ACwvu.PERCENTAGE._.RENT." hidden="1">#REF!</definedName>
    <definedName name="ACwvu.TAX._.RECOVERIES." hidden="1">#REF!</definedName>
    <definedName name="ACwvu.WAT." hidden="1">#REF!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_2012">#REF!</definedName>
    <definedName name="ADASF" hidden="1">#REF!</definedName>
    <definedName name="ADC_INS">#REF!</definedName>
    <definedName name="ADC_MA">#REF!</definedName>
    <definedName name="adc_MCA">#REF!</definedName>
    <definedName name="ADC_PVT">#REF!</definedName>
    <definedName name="ADC_VA">#REF!</definedName>
    <definedName name="addgf" hidden="1">{#N/A,#N/A,FALSE,"Chart 2 by Prop Type"}</definedName>
    <definedName name="ADDITIONAL_ITEMS_TO_INCLUDE">[5]LOOKUPS!$O$15:$P$22</definedName>
    <definedName name="AddressStreet">#REF!</definedName>
    <definedName name="adf" hidden="1">{#N/A,#N/A,FALSE,"SCHEDULE G"}</definedName>
    <definedName name="adfa" hidden="1">{"cap_structure",#N/A,FALSE,"Graph-Mkt Cap";"price",#N/A,FALSE,"Graph-Price";"ebit",#N/A,FALSE,"Graph-EBITDA";"ebitda",#N/A,FALSE,"Graph-EBITDA"}</definedName>
    <definedName name="adfsfadfasf" localSheetId="3" hidden="1">{"Outflow 1",#N/A,FALSE,"Outflows-Inflows";"Outflow 2",#N/A,FALSE,"Outflows-Inflows";"Inflow 1",#N/A,FALSE,"Outflows-Inflows";"Inflow 2",#N/A,FALSE,"Outflows-Inflows"}</definedName>
    <definedName name="adfsfadfasf" hidden="1">{"Outflow 1",#N/A,FALSE,"Outflows-Inflows";"Outflow 2",#N/A,FALSE,"Outflows-Inflows";"Inflow 1",#N/A,FALSE,"Outflows-Inflows";"Inflow 2",#N/A,FALSE,"Outflows-Inflows"}</definedName>
    <definedName name="ADFWAE" hidden="1">{"summary1",#N/A,TRUE,"Comps";"summary2",#N/A,TRUE,"Comps";"summary3",#N/A,TRUE,"Comps"}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jCount">[6]refs!$H$2</definedName>
    <definedName name="ADJUCF">#REF!</definedName>
    <definedName name="ADM_CYA">#REF!</definedName>
    <definedName name="ADM_CYB">#REF!</definedName>
    <definedName name="ADM_LYA">#REF!</definedName>
    <definedName name="Administration">#REF!</definedName>
    <definedName name="ADMINISTRATIVE">#REF!</definedName>
    <definedName name="ADRGetVal">#REF!</definedName>
    <definedName name="AdrOcc1">#REF!</definedName>
    <definedName name="AdrOcc10">#REF!</definedName>
    <definedName name="AdrOcc11">#REF!</definedName>
    <definedName name="AdrOcc12">#REF!</definedName>
    <definedName name="AdrOcc13">[1]Main!#REF!</definedName>
    <definedName name="AdrOcc2">#REF!</definedName>
    <definedName name="AdrOcc3">#REF!</definedName>
    <definedName name="AdrOcc4">#REF!</definedName>
    <definedName name="AdrOcc5">#REF!</definedName>
    <definedName name="AdrOcc6">#REF!</definedName>
    <definedName name="AdrOcc7">#REF!</definedName>
    <definedName name="AdrOcc8">#REF!</definedName>
    <definedName name="AdrOcc9">#REF!</definedName>
    <definedName name="AdrT121">#REF!</definedName>
    <definedName name="AdrT1210">#REF!</definedName>
    <definedName name="AdrT1211">#REF!</definedName>
    <definedName name="AdrT1212">#REF!</definedName>
    <definedName name="AdrT1213">[1]Main!#REF!</definedName>
    <definedName name="AdrT122">#REF!</definedName>
    <definedName name="AdrT123">#REF!</definedName>
    <definedName name="AdrT124">#REF!</definedName>
    <definedName name="AdrT125">#REF!</definedName>
    <definedName name="AdrT126">#REF!</definedName>
    <definedName name="AdrT127">#REF!</definedName>
    <definedName name="AdrT128">#REF!</definedName>
    <definedName name="AdrT129">#REF!</definedName>
    <definedName name="ADS">#REF!</definedName>
    <definedName name="ADS_Rollup">#REF!</definedName>
    <definedName name="adsf" hidden="1">{"sheet a",#N/A,FALSE,"A";"2 9 casflow",#N/A,FALSE,"B"}</definedName>
    <definedName name="ADSFA" hidden="1">{"inputs raw data",#N/A,TRUE,"INPUT"}</definedName>
    <definedName name="adv" hidden="1">{"Proforma",#N/A,FALSE,"Sheet1"}</definedName>
    <definedName name="AEWEW" hidden="1">{"inputs raw data",#N/A,TRUE,"INPUT"}</definedName>
    <definedName name="af" hidden="1">{#N/A,#N/A,FALSE,"II-2 POP.HH";#N/A,#N/A,FALSE,"II-3 AGE.DIST";#N/A,#N/A,FALSE,"II-4 HH.DIST";#N/A,#N/A,FALSE,"II-5 EMP.INDUS"}</definedName>
    <definedName name="afe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afg" hidden="1">{"Construction Costs",#N/A,FALSE,"Total Costs"}</definedName>
    <definedName name="afhg" hidden="1">{"Assumptions",#N/A,FALSE,"Assumptions"}</definedName>
    <definedName name="afirpt" hidden="1">{#N/A,#N/A,TRUE,"TITLE";#N/A,#N/A,TRUE,"SCH 1";#N/A,#N/A,TRUE,"SCH 2";#N/A,#N/A,TRUE,"SCH 3";#N/A,#N/A,TRUE,"SCH3(A)"}</definedName>
    <definedName name="aftreport" hidden="1">{#N/A,#N/A,TRUE,"TITLE";#N/A,#N/A,TRUE,"SCH 1";#N/A,#N/A,TRUE,"SCH 2";#N/A,#N/A,TRUE,"SCH 3";#N/A,#N/A,TRUE,"SCH3(A)"}</definedName>
    <definedName name="agasg" hidden="1">{"Assumptions",#N/A,FALSE,"Assumptions"}</definedName>
    <definedName name="AGING">#REF!</definedName>
    <definedName name="AGING1">#REF!</definedName>
    <definedName name="ahdfvg" hidden="1">{"cot1",#N/A,FALSE,"Cottages";"cot2",#N/A,FALSE,"Cottages";"cot3",#N/A,FALSE,"Cottages"}</definedName>
    <definedName name="ahfgsa" hidden="1">{"Downside",#N/A,FALSE,"Downside"}</definedName>
    <definedName name="AIC">#REF!</definedName>
    <definedName name="AL_CYA">#REF!</definedName>
    <definedName name="AL_CYB">#REF!</definedName>
    <definedName name="AL_LYA">#REF!</definedName>
    <definedName name="alf">#REF!</definedName>
    <definedName name="ALF_Private">#REF!</definedName>
    <definedName name="ALF_SSI">#REF!</definedName>
    <definedName name="ALFMedicaid_PPD">#REF!</definedName>
    <definedName name="ALFPrivate_PPD">#REF!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_apt">#REF!</definedName>
    <definedName name="All_contracts">#REF!</definedName>
    <definedName name="All_Divisions">#REF!</definedName>
    <definedName name="allcash">#REF!</definedName>
    <definedName name="ALLIN">#REF!</definedName>
    <definedName name="AllInrate">#REF!</definedName>
    <definedName name="allocend">#REF!</definedName>
    <definedName name="allocstart">#REF!</definedName>
    <definedName name="allpageoff" localSheetId="1">[7]!allpageoff</definedName>
    <definedName name="allpageoff">[7]!allpageoff</definedName>
    <definedName name="allschoff" localSheetId="1">[7]!allschoff</definedName>
    <definedName name="allschoff">[7]!allschoff</definedName>
    <definedName name="AltCash">#REF!</definedName>
    <definedName name="AlternateCash">#REF!</definedName>
    <definedName name="ALTitle">#REF!</definedName>
    <definedName name="Amenities">#REF!</definedName>
    <definedName name="AMORT">#REF!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mortFixed">#REF!</definedName>
    <definedName name="AMORTTABLE">#REF!</definedName>
    <definedName name="AMSched">#REF!</definedName>
    <definedName name="Analogues" hidden="1">{#N/A,#N/A,FALSE,"pop.hh";#N/A,#N/A,FALSE,"age.dist";#N/A,#N/A,FALSE,"hh.income";#N/A,#N/A,FALSE,"hh.chars"}</definedName>
    <definedName name="ANALYSIS">#REF!</definedName>
    <definedName name="AnalysisTerm">#REF!</definedName>
    <definedName name="ANC_CYA">#REF!</definedName>
    <definedName name="ANC_CYB">#REF!</definedName>
    <definedName name="Anc_Drugs2">#REF!</definedName>
    <definedName name="Anc_Drugs3">#REF!</definedName>
    <definedName name="Anc_IV2">#REF!</definedName>
    <definedName name="Anc_IV3">#REF!</definedName>
    <definedName name="ANC_LYA">#REF!</definedName>
    <definedName name="Anc_Med_Sup2">#REF!</definedName>
    <definedName name="Anc_Med_Sup3">#REF!</definedName>
    <definedName name="Anc_OT2">#REF!</definedName>
    <definedName name="Anc_OT3">#REF!</definedName>
    <definedName name="Anc_Other2">#REF!</definedName>
    <definedName name="Anc_Other3">#REF!</definedName>
    <definedName name="Anc_PT2">#REF!</definedName>
    <definedName name="Anc_PT3">#REF!</definedName>
    <definedName name="Anc_RT2">#REF!</definedName>
    <definedName name="Anc_RT3">#REF!</definedName>
    <definedName name="Anc_ST2">#REF!</definedName>
    <definedName name="Anc_ST3">#REF!</definedName>
    <definedName name="AncBusiness">#REF!</definedName>
    <definedName name="AncEquipment">#REF!</definedName>
    <definedName name="AncExp">'[8] 1999'!$Q$74</definedName>
    <definedName name="Anchor7">#REF!</definedName>
    <definedName name="AnchorAppCost">#REF!</definedName>
    <definedName name="AnchorAppraisal">#REF!</definedName>
    <definedName name="AnchorAppValue">#REF!</definedName>
    <definedName name="AnchorAUP">#REF!</definedName>
    <definedName name="AnchorBudget">#REF!</definedName>
    <definedName name="AnchorCapRate">#REF!</definedName>
    <definedName name="AnchorPeriod10">#REF!</definedName>
    <definedName name="AnchorPeriod11">#REF!</definedName>
    <definedName name="AnchorPeriod12">#REF!</definedName>
    <definedName name="AnchorPeriod120">#REF!</definedName>
    <definedName name="AnchorPeriod13">#REF!</definedName>
    <definedName name="AnchorPeriod14">#REF!</definedName>
    <definedName name="AnchorPeriod15">#REF!</definedName>
    <definedName name="AnchorPeriod2">#REF!</definedName>
    <definedName name="AnchorPeriod3">#REF!</definedName>
    <definedName name="AnchorPeriod8">#REF!</definedName>
    <definedName name="AnchorPeriod9">#REF!</definedName>
    <definedName name="AnchorUW">[6]UW!$H$5</definedName>
    <definedName name="Ancillary">#REF!</definedName>
    <definedName name="AncImprovements">#REF!</definedName>
    <definedName name="AncLandValue">#REF!</definedName>
    <definedName name="AncQ1">'[9]Period 6'!#REF!</definedName>
    <definedName name="AncQ2">'[9]Period 6'!#REF!</definedName>
    <definedName name="ANIRATE2">#REF!</definedName>
    <definedName name="AnnDiv">#REF!</definedName>
    <definedName name="ANNIRATEINC">#REF!</definedName>
    <definedName name="annresincesc">#REF!</definedName>
    <definedName name="Annual_interest_rate">#REF!</definedName>
    <definedName name="AnnualizedYr">#REF!</definedName>
    <definedName name="anscount" hidden="1">1</definedName>
    <definedName name="Aok" hidden="1">{"Outflow 1",#N/A,FALSE,"Outflows-Inflows";"Outflow 2",#N/A,FALSE,"Outflows-Inflows";"Inflow 1",#N/A,FALSE,"Outflows-Inflows";"Inflow 2",#N/A,FALSE,"Outflows-Inflows"}</definedName>
    <definedName name="aone" hidden="1">{"Pavilion-Investor",#N/A,FALSE,"Pavilion";"Pavilion-Property",#N/A,FALSE,"Pavilion"}</definedName>
    <definedName name="APN">#REF!</definedName>
    <definedName name="AppraisalFolder">#REF!</definedName>
    <definedName name="ApprsdValue">#REF!</definedName>
    <definedName name="ApprsdValue_Rollup">#REF!</definedName>
    <definedName name="aq">#REF!</definedName>
    <definedName name="aqq">#REF!</definedName>
    <definedName name="ar60days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RC_CNLFG">#REF!</definedName>
    <definedName name="ARDDate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rew" hidden="1">{"cap_structure",#N/A,FALSE,"Graph-Mkt Cap";"price",#N/A,FALSE,"Graph-Price";"ebit",#N/A,FALSE,"Graph-EBITDA";"ebitda",#N/A,FALSE,"Graph-EBITDA"}</definedName>
    <definedName name="arg" hidden="1">{"inputs raw data",#N/A,TRUE,"INPUT"}</definedName>
    <definedName name="ARRelease" localSheetId="1">[7]!ARRelease</definedName>
    <definedName name="ARRelease">[7]!ARRelease</definedName>
    <definedName name="arrow">#REF!</definedName>
    <definedName name="Arrows">#REF!</definedName>
    <definedName name="as" localSheetId="3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NamedRange" hidden="1">2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esaf" hidden="1">{"Assumptions",#N/A,FALSE,"Assumptions"}</definedName>
    <definedName name="asdf">#REF!</definedName>
    <definedName name="asdf2" hidden="1">{#N/A,#N/A,FALSE,"OperatingAssumptions"}</definedName>
    <definedName name="asdf3" hidden="1">{#N/A,#N/A,FALSE,"LoanAssumptions"}</definedName>
    <definedName name="asdf5" hidden="1">{"MonthlyRentRoll",#N/A,FALSE,"RentRoll"}</definedName>
    <definedName name="asdf7" hidden="1">{#N/A,#N/A,TRUE,"Summary";"AnnualRentRoll",#N/A,TRUE,"RentRoll";#N/A,#N/A,TRUE,"ExitStratigy";#N/A,#N/A,TRUE,"OperatingAssumptions"}</definedName>
    <definedName name="asdfas" localSheetId="3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3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fa">binary</definedName>
    <definedName name="asdfasdfdddd" hidden="1">{"DCF","UPSIDE CASE",FALSE,"Sheet1";"DCF","BASE CASE",FALSE,"Sheet1";"DCF","DOWNSIDE CASE",FALSE,"Sheet1"}</definedName>
    <definedName name="asdfasdfsdafdsf" hidden="1">{"cot1",#N/A,FALSE,"Cottages";"cot2",#N/A,FALSE,"Cottages";"cot3",#N/A,FALSE,"Cottages"}</definedName>
    <definedName name="asdfasfsa">binary</definedName>
    <definedName name="asdfg" hidden="1">{"rtn",#N/A,FALSE,"RTN";"tables",#N/A,FALSE,"RTN";"cf",#N/A,FALSE,"CF";"stats",#N/A,FALSE,"Stats";"prop",#N/A,FALSE,"Prop"}</definedName>
    <definedName name="asdfjkasdfjkasdfjka">#REF!</definedName>
    <definedName name="asdfs" hidden="1">Main.SAPF4Help()</definedName>
    <definedName name="asdfsd">binary</definedName>
    <definedName name="asdfsdf" hidden="1">{"Construction Costs",#N/A,FALSE,"Total Costs"}</definedName>
    <definedName name="asdfsdfsdf" hidden="1">{#N/A,#N/A,FALSE,"Expense Comparison"}</definedName>
    <definedName name="asdga" hidden="1">{"Annual Cash Flows",#N/A,FALSE,"Annual Summary"}</definedName>
    <definedName name="asdgadg" hidden="1">{"Outflow 1",#N/A,FALSE,"Outflows-Inflows";"Outflow 2",#N/A,FALSE,"Outflows-Inflows";"Inflow 1",#N/A,FALSE,"Outflows-Inflows";"Inflow 2",#N/A,FALSE,"Outflows-Inflows"}</definedName>
    <definedName name="asdgfasd" hidden="1">{"Annual Cash Flows",#N/A,FALSE,"Annual Summary"}</definedName>
    <definedName name="ASDYY">#REF!</definedName>
    <definedName name="asf">binary</definedName>
    <definedName name="asfaF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" hidden="1">#REF!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get" hidden="1">{"Page1",#N/A,FALSE,"7979";"Page2",#N/A,FALSE,"7979";"Page3",#N/A,FALSE,"7979"}</definedName>
    <definedName name="asfsaf">binary</definedName>
    <definedName name="ashish" hidden="1">{"'Assump'!$F$6:$J$6"}</definedName>
    <definedName name="ass" localSheetId="3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etClassList">#REF!</definedName>
    <definedName name="AssetCurBal1">#REF!</definedName>
    <definedName name="AssetNames">#REF!</definedName>
    <definedName name="assets">#REF!</definedName>
    <definedName name="AssetTypeList">#REF!</definedName>
    <definedName name="ASSIGN">#REF!</definedName>
    <definedName name="Assisted_Living">#REF!</definedName>
    <definedName name="asss" localSheetId="3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ssum" hidden="1">{"Financials",#N/A,FALSE,"Financials";"AVP",#N/A,FALSE,"AVP";"DCF",#N/A,FALSE,"DCF";"CSC",#N/A,FALSE,"CSC";"Deal_Comp",#N/A,FALSE,"DealComp"}</definedName>
    <definedName name="assumed_debt_ann_repay">#REF!</definedName>
    <definedName name="assumed_debt_maturity_year">#REF!</definedName>
    <definedName name="assumed_debt_prepay">#REF!</definedName>
    <definedName name="ASSUMP">#REF!</definedName>
    <definedName name="Assumptions">[10]Grid!$D$65:$I$91</definedName>
    <definedName name="ASSUMPTS">#REF!</definedName>
    <definedName name="AssumSched">#REF!</definedName>
    <definedName name="ATT_FDESCR_UDESCR">#REF!</definedName>
    <definedName name="AUPFinancialsFolder">#REF!</definedName>
    <definedName name="AUPMedicaidFolder">#REF!</definedName>
    <definedName name="Authenticate" hidden="1">"Authentic"</definedName>
    <definedName name="AvgBaseRate">#REF!</definedName>
    <definedName name="AvgCollateralValue">#REF!</definedName>
    <definedName name="AvgDefaultRate">#REF!</definedName>
    <definedName name="AvgMarRate">#REF!</definedName>
    <definedName name="AvgNetRent">#REF!</definedName>
    <definedName name="AvgRentConc">#REF!</definedName>
    <definedName name="AvgRentDisc">#REF!</definedName>
    <definedName name="AvgSecPer">#REF!</definedName>
    <definedName name="az" hidden="1">{#N/A,#N/A,FALSE,"Chart 2 by Prop Type"}</definedName>
    <definedName name="b" localSheetId="3">{"rtn",#N/A,FALSE,"RTN";"tables",#N/A,FALSE,"RTN";"cf",#N/A,FALSE,"CF";"stats",#N/A,FALSE,"Stats";"prop",#N/A,FALSE,"Prop"}</definedName>
    <definedName name="b">{"rtn",#N/A,FALSE,"RTN";"tables",#N/A,FALSE,"RTN";"cf",#N/A,FALSE,"CF";"stats",#N/A,FALSE,"Stats";"prop",#N/A,FALSE,"Prop"}</definedName>
    <definedName name="B_S_Assumptions">#REF!</definedName>
    <definedName name="BACK_A">#REF!</definedName>
    <definedName name="BackupFee">#REF!</definedName>
    <definedName name="bacvkjl" hidden="1">#REF!</definedName>
    <definedName name="BAD_DEBT_DECREASE">[11]LOOKUPS!$A$29</definedName>
    <definedName name="BadDebtAdj">[12]Assump!#REF!</definedName>
    <definedName name="BadLink" hidden="1">#REF!</definedName>
    <definedName name="BAL_SHT">#REF!</definedName>
    <definedName name="Balance_Sheet">#REF!</definedName>
    <definedName name="Balance_T">#REF!</definedName>
    <definedName name="BalDepreciation">#REF!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alloonAmt">#REF!</definedName>
    <definedName name="BalloonRoom">#REF!</definedName>
    <definedName name="BASIS">#REF!</definedName>
    <definedName name="bb" localSheetId="3">'Trend Analysis'!bb</definedName>
    <definedName name="bb">[0]!bb</definedName>
    <definedName name="bbb" hidden="1">{#N/A,#N/A,FALSE,"ExitStratigy"}</definedName>
    <definedName name="bbbb" localSheetId="3" hidden="1">{"Outflow 1",#N/A,FALSE,"Outflows-Inflows";"Outflow 2",#N/A,FALSE,"Outflows-Inflows";"Inflow 1",#N/A,FALSE,"Outflows-Inflows";"Inflow 2",#N/A,FALSE,"Outflows-Inflows"}</definedName>
    <definedName name="bbbb" hidden="1">{"Outflow 1",#N/A,FALSE,"Outflows-Inflows";"Outflow 2",#N/A,FALSE,"Outflows-Inflows";"Inflow 1",#N/A,FALSE,"Outflows-Inflows";"Inflow 2",#N/A,FALSE,"Outflows-Inflows"}</definedName>
    <definedName name="bbbbbb" localSheetId="3" hidden="1">{"rtn",#N/A,FALSE,"RTN";"tables",#N/A,FALSE,"RTN";"cf",#N/A,FALSE,"CF";"stats",#N/A,FALSE,"Stats";"prop",#N/A,FALSE,"Prop"}</definedName>
    <definedName name="bbbbbb" hidden="1">{"rtn",#N/A,FALSE,"RTN";"tables",#N/A,FALSE,"RTN";"cf",#N/A,FALSE,"CF";"stats",#N/A,FALSE,"Stats";"prop",#N/A,FALSE,"Prop"}</definedName>
    <definedName name="bbbbbbb" localSheetId="3" hidden="1">{"Outflow 1",#N/A,FALSE,"Outflows-Inflows";"Outflow 2",#N/A,FALSE,"Outflows-Inflows";"Inflow 1",#N/A,FALSE,"Outflows-Inflows";"Inflow 2",#N/A,FALSE,"Outflows-Inflows"}</definedName>
    <definedName name="bbbbbbb" hidden="1">{"Outflow 1",#N/A,FALSE,"Outflows-Inflows";"Outflow 2",#N/A,FALSE,"Outflows-Inflows";"Inflow 1",#N/A,FALSE,"Outflows-Inflows";"Inflow 2",#N/A,FALSE,"Outflows-Inflows"}</definedName>
    <definedName name="BDEBT">#REF!</definedName>
    <definedName name="bdg" hidden="1">{"One",#N/A,FALSE,"Acquisitions";"Two",#N/A,FALSE,"Acquisitions"}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ttle" hidden="1">{"Full Sheet",#N/A,FALSE,"Expense Comparison"}</definedName>
    <definedName name="BeautySalon">#REF!</definedName>
    <definedName name="BEDS">#REF!</definedName>
    <definedName name="beds2">#REF!</definedName>
    <definedName name="Beds3">#REF!</definedName>
    <definedName name="Beg.Bal">IF(#REF!&lt;&gt;"",#REF!,0)</definedName>
    <definedName name="Beg_Bal">#REF!</definedName>
    <definedName name="Beginning_Balance">-FV(Interest_Rate/12,Payment_Number-1,-Monthly_Payment,[0]!Loan_Amount)</definedName>
    <definedName name="Behavior">#REF!</definedName>
    <definedName name="Behavior_Per">#REF!</definedName>
    <definedName name="BEL_AGING">#REF!</definedName>
    <definedName name="BEL_AR">#REF!</definedName>
    <definedName name="BELOW">#N/A</definedName>
    <definedName name="Benchmarks">'[2]Loan Inputs'!$AB$6:$AB$20</definedName>
    <definedName name="BENNYS">#REF!</definedName>
    <definedName name="bens">#REF!</definedName>
    <definedName name="BG_Del" hidden="1">15</definedName>
    <definedName name="BG_Ins" hidden="1">4</definedName>
    <definedName name="BG_Mod" hidden="1">6</definedName>
    <definedName name="bill">#REF!</definedName>
    <definedName name="bIsCircular">#REF!</definedName>
    <definedName name="BllnMatrty">#REF!</definedName>
    <definedName name="BLPB2" hidden="1">#N/A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E_MESSAGES_HIDDEN" hidden="1">#REF!</definedName>
    <definedName name="bondDataSources">OFFSET(#REF!,0,0,COUNTA(#REF!),1)</definedName>
    <definedName name="BondExitFeeB">#REF!</definedName>
    <definedName name="BondPay">#REF!</definedName>
    <definedName name="BondRepFee">#REF!</definedName>
    <definedName name="BONUS">#REF!</definedName>
    <definedName name="BOOLEAN">#REF!</definedName>
    <definedName name="BORDER1V">#REF!</definedName>
    <definedName name="BORDER2V">#REF!</definedName>
    <definedName name="BORDER3V">#REF!</definedName>
    <definedName name="bridge">#REF!</definedName>
    <definedName name="Bridgerock" hidden="1">{"Financials",#N/A,FALSE,"Financials";"AVP",#N/A,FALSE,"AVP";"DCF",#N/A,FALSE,"DCF";"CSC",#N/A,FALSE,"CSC";"Deal_Comp",#N/A,FALSE,"DealComp"}</definedName>
    <definedName name="BrokerFax">#REF!</definedName>
    <definedName name="BrokerFaxCd">#REF!</definedName>
    <definedName name="BrokerFaxInActiveCd">#REF!</definedName>
    <definedName name="BrokerFirm">#REF!</definedName>
    <definedName name="BrokerFirmCd">#REF!</definedName>
    <definedName name="BrokerFirmInActiveCd">#REF!</definedName>
    <definedName name="BrokerName">#REF!</definedName>
    <definedName name="BrokerNameCd">#REF!</definedName>
    <definedName name="BrokerPhone">#REF!</definedName>
    <definedName name="BrokerPhoneCd">#REF!</definedName>
    <definedName name="BrokerPhoneInActiveCd">#REF!</definedName>
    <definedName name="BSFL">#N/A</definedName>
    <definedName name="BSpb">#REF!</definedName>
    <definedName name="BTCASH">#REF!</definedName>
    <definedName name="BU">'[13]BU List'!$A$1:$B$173</definedName>
    <definedName name="Buckets">#REF!</definedName>
    <definedName name="BUDG1">#REF!</definedName>
    <definedName name="BUDG2">#REF!</definedName>
    <definedName name="BUDG3">#REF!</definedName>
    <definedName name="BUDG4">#REF!</definedName>
    <definedName name="BUDG5">#REF!</definedName>
    <definedName name="BUDG6">#REF!</definedName>
    <definedName name="BUDGET">#REF!</definedName>
    <definedName name="Budget_Column">#REF!</definedName>
    <definedName name="Budget_Current">#REF!</definedName>
    <definedName name="Budget_Currrent_PPD">#REF!</definedName>
    <definedName name="Budget_YTD">#REF!</definedName>
    <definedName name="Budget_YTD_PPD">#REF!</definedName>
    <definedName name="Budget1">#REF!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VarHide" localSheetId="3">#REF!</definedName>
    <definedName name="BudVarHide">#REF!</definedName>
    <definedName name="BudYear">'[14]Gainesville Detail'!#REF!</definedName>
    <definedName name="Building2All">#REF!</definedName>
    <definedName name="Building2BuildingID">#REF!</definedName>
    <definedName name="Building2BuildingName">#REF!</definedName>
    <definedName name="Building2Status">#REF!</definedName>
    <definedName name="BuildingAge">#REF!</definedName>
    <definedName name="Buildings">#REF!</definedName>
    <definedName name="BuildingType">#REF!</definedName>
    <definedName name="bulength">'[14]Gainesville Detail'!#REF!</definedName>
    <definedName name="Bullshit" localSheetId="3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BUN">#REF!</definedName>
    <definedName name="BUnodeCount">#REF!</definedName>
    <definedName name="Bus">#REF!</definedName>
    <definedName name="Buss">#REF!</definedName>
    <definedName name="BUV">#REF!</definedName>
    <definedName name="BUYCLOSECOST">#REF!</definedName>
    <definedName name="BuyoutDate">#REF!</definedName>
    <definedName name="bvc" hidden="1">{#N/A,#N/A,FALSE,"pop.hh";#N/A,#N/A,FALSE,"age.dist";#N/A,#N/A,FALSE,"hh.income";#N/A,#N/A,FALSE,"hh.chars"}</definedName>
    <definedName name="Bvill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Fill" hidden="1">#REF!</definedName>
    <definedName name="Bvill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wrn.Short._.Print." hidden="1">{#N/A,#N/A,FALSE,"Cover";#N/A,#N/A,FALSE,"Stack";#N/A,#N/A,FALSE,"Cost S";#N/A,#N/A,FALSE," CF";#N/A,#N/A,FALSE,"Investor"}</definedName>
    <definedName name="c.LTMYear" hidden="1">#REF!</definedName>
    <definedName name="C_">#N/A</definedName>
    <definedName name="CABOT_TABLE_LOOKUPS">'[15]LOOKUPS - CABOT COVE'!$L$3:$M$11</definedName>
    <definedName name="CAID1">#REF!</definedName>
    <definedName name="CAID2">#REF!</definedName>
    <definedName name="CAID3">#REF!</definedName>
    <definedName name="CAID4">#REF!</definedName>
    <definedName name="CAID5">#REF!</definedName>
    <definedName name="CAJV_T301">#REF!</definedName>
    <definedName name="CAJV_TCI">#REF!</definedName>
    <definedName name="cal" localSheetId="3">#REF!</definedName>
    <definedName name="cal">#REF!</definedName>
    <definedName name="cal_big" localSheetId="3">#REF!</definedName>
    <definedName name="cal_big">#REF!</definedName>
    <definedName name="Calc_Method">#REF!</definedName>
    <definedName name="Calculated_payment">#REF!</definedName>
    <definedName name="CALDAY_AREA1">#REF!</definedName>
    <definedName name="CalIndex" localSheetId="3">#REF!</definedName>
    <definedName name="CalIndex">#REF!</definedName>
    <definedName name="CANCELLED01">#REF!</definedName>
    <definedName name="Cap_Rate">#REF!</definedName>
    <definedName name="Cap_Structure">#REF!</definedName>
    <definedName name="Capex">#REF!</definedName>
    <definedName name="CapExPSF">#REF!</definedName>
    <definedName name="Capital">#REF!</definedName>
    <definedName name="Capitalpb">#REF!</definedName>
    <definedName name="CapitalStructure">#REF!</definedName>
    <definedName name="Capitated_Exp_Actual">#REF!</definedName>
    <definedName name="Capitated_Exp_Budget">#REF!</definedName>
    <definedName name="CapRate">#REF!</definedName>
    <definedName name="Care_Start">#REF!</definedName>
    <definedName name="Caregivers">#REF!</definedName>
    <definedName name="CASE">#REF!</definedName>
    <definedName name="CASH">#REF!</definedName>
    <definedName name="CASH_APPLICATION_TEST">#REF!</definedName>
    <definedName name="Cash_Application_Test1">#REF!</definedName>
    <definedName name="CASH_FLOW">#REF!</definedName>
    <definedName name="cash_min">#REF!</definedName>
    <definedName name="cash_min_amt">#REF!</definedName>
    <definedName name="CashBfForDivW">#REF!</definedName>
    <definedName name="CASHDISTRIBUTE">#REF!</definedName>
    <definedName name="CASHFLOWSUMMARY">#REF!</definedName>
    <definedName name="CASHMONTH">#REF!</definedName>
    <definedName name="Cashpb">#REF!</definedName>
    <definedName name="CASHQUARTER">#REF!</definedName>
    <definedName name="CASHYEARLY">#REF!</definedName>
    <definedName name="Categories">'[16]Drop Down'!$B$3:$B$228</definedName>
    <definedName name="CATEGORY_LOOKUPS">[5]LOOKUPS!$O$3:$P$9</definedName>
    <definedName name="cb_Add_CalloutChart_24_opts">"1, 9, 1, False, 2, False, False, , 0, False, False, 1, 1"</definedName>
    <definedName name="cb_Add_CalloutChart_25_opts">"1, 10, 1, False, 2, False, False, , 0, False, True, 1, 1"</definedName>
    <definedName name="cb_Add_CalloutChart_26_opts">"1, 9, 1, False, 2, False, False, , 0, False, True, 1, 1"</definedName>
    <definedName name="cb_ALT_STACKED_COLUMNChart_22_opts">"1, 3, 1, False, 2, True, False, , 0, False, True, 1, 2"</definedName>
    <definedName name="cb_ALT_STACKED_COLUMNChart_23_opts">"1, 3, 1, False, 2, True, False, , 0, False, True, 1, 2"</definedName>
    <definedName name="cb_Chart_1_opts">"1, 1, 1, False, 2, False, False, , 0, False, False, 1, 1"</definedName>
    <definedName name="cb_Chart_10_opts">"1, 8, 1, False, 2, False, False, , 0, False, False, 1, 1"</definedName>
    <definedName name="cb_Chart_100032_opts">"1, 10, 1, False, 2, True, False, , 0, False, False, 2, 2"</definedName>
    <definedName name="cb_Chart_10104_opts">"1, 5, 1, False, 2, True, False, , 0, True, False, 2, 1"</definedName>
    <definedName name="cb_Chart_10401_opts">"1, 5, 1, False, 2, False, False, , 0, True, False, 2, 1"</definedName>
    <definedName name="cb_Chart_10736_opts">"1, 10, 1, False, 2, False, False, , 0, False, False, 2, 2"</definedName>
    <definedName name="cb_Chart_11_opts">"1, 5, 1, False, 2, False, False, , 0, False, False, 1, 2"</definedName>
    <definedName name="cb_Chart_12_opts">"1, 2, 1, False, 2, True, False, , 0, True, False, 2, 1"</definedName>
    <definedName name="cb_Chart_13_opts">"1, 2, 1, False, 2, True, False, , 0, True, False, 2, 1"</definedName>
    <definedName name="cb_Chart_14_opts">"2, 2, 2, True, 2, False, False, , 0, False, True, 1, 2"</definedName>
    <definedName name="cb_Chart_15_opts">"1, 2, 1, False, 2, True, False, , 0, True, False, 2, 1"</definedName>
    <definedName name="cb_Chart_1501_opts">"1, 10, 1, False, 2, True, False, , 0, False, False, 2, 2"</definedName>
    <definedName name="cb_Chart_16_opts">"1, 2, 1, False, 2, True, False, , 0, True, False, 2, 1"</definedName>
    <definedName name="cb_Chart_1670_opts">"1, 5, 1, False, 2, True, False, , 0, False, False, 2, 1"</definedName>
    <definedName name="cb_Chart_17_opts">"1, 2, 1, False, 2, True, False, , 0, True, False, 2, 1"</definedName>
    <definedName name="cb_Chart_18_opts">"1, 9, 1, False, 2, False, False, , 0, False, False, 1, 1"</definedName>
    <definedName name="cb_Chart_19_opts">"1, 2, 1, False, 2, True, False, , 0, True, False, 2, 1"</definedName>
    <definedName name="cb_Chart_2_opts">"1, 1, 1, False, 2, True, False, , 0, False, False, 1, 1"</definedName>
    <definedName name="cb_Chart_20_opts">"1, 9, 1, False, 2, False, False, , 0, False, False, 1, 1"</definedName>
    <definedName name="cb_Chart_21_opts">"1, 2, 1, False, 2, False, False, , 0, False, False, 2, 1"</definedName>
    <definedName name="cb_Chart_22_opts">"1, 2, 1, False, 2, True, False, , 0, False, False, 2, 1"</definedName>
    <definedName name="cb_Chart_22784_opts">"1, 9, 1, False, 2, False, False, , 0, False, True, 1, 2"</definedName>
    <definedName name="cb_Chart_23_opts">"1, 9, 1, False, 2, False, False, , 0, False, False, 1, 1"</definedName>
    <definedName name="cb_Chart_24_opts">"1, 2, 1, False, 2, False, False, , 0, False, False, 2, 1"</definedName>
    <definedName name="cb_Chart_24490_opts">"1, 10, 1, False, 2, True, False, , 0, False, False, 2, 2"</definedName>
    <definedName name="cb_Chart_25_opts">"1, 3, 1, False, 2, False, False, , 0, True, True, 1, 2"</definedName>
    <definedName name="cb_Chart_26_opts">"1, 2, 1, False, 2, False, False, , 0, False, False, 2, 1"</definedName>
    <definedName name="cb_Chart_26476_opts">"1, 1, 1, False, 2, True, False, , 0, False, False, 1, 2"</definedName>
    <definedName name="cb_Chart_27_opts">"1, 1, 1, False, 2, True, False, , 0, False, True, 1, 2"</definedName>
    <definedName name="cb_Chart_28_opts">"1, 3, 1, False, 2, True, False, , 0, False, True, 1, 2"</definedName>
    <definedName name="cb_Chart_28031_opts">"1, 1, 1, False, 2, True, False, , 0, False, False, 1, 2"</definedName>
    <definedName name="cb_Chart_28545_opts">"1, 5, 1, False, 2, True, False, , 0, False, True, 2, 1"</definedName>
    <definedName name="cb_Chart_29_opts">"1, 3, 1, False, 2, False, False, , 0, False, False, 1, 1"</definedName>
    <definedName name="cb_Chart_29053_opts">"1, 10, 1, False, 2, True, False, , 0, False, False, 2, 2"</definedName>
    <definedName name="cb_Chart_29913_opts">"1, 1, 1, False, 2, False, False, , 0, False, False, 1, 1"</definedName>
    <definedName name="cb_Chart_3_opts">"1, 1, 1, False, 2, True, False, , 0, False, False, 1, 2"</definedName>
    <definedName name="cb_Chart_30_opts">"1, 3, 1, False, 2, True, False, , 0, False, True, 1, 2"</definedName>
    <definedName name="cb_Chart_30292_opts">"1, 1, 1, False, 2, False, False, , 0, False, False, 1, 2"</definedName>
    <definedName name="cb_Chart_31_opts">"1, 1, 1, False, 2, True, False, , 0, True, True, 2, 2"</definedName>
    <definedName name="cb_Chart_32_opts">"1, 1, 1, False, 2, True, False, , 0, False, False, 2, 2"</definedName>
    <definedName name="cb_Chart_33_opts">"1, 1, 1, False, 2, True, False, , 0, False, True, 3, 2"</definedName>
    <definedName name="cb_Chart_34_opts">"1, 10, 1, False, 2, True, False, , 0, False, False, 2, 2"</definedName>
    <definedName name="cb_Chart_36498_opts">"1, 1, 1, False, 2, True, False, , 0, False, False, 1, 2"</definedName>
    <definedName name="cb_Chart_37450_opts">"1, 10, 1, False, 2, True, False, , 0, False, False, 2, 2"</definedName>
    <definedName name="cb_Chart_4_opts">"1, 1, 1, False, 2, False, False, , 0, False, False, 1, 2"</definedName>
    <definedName name="cb_Chart_41_opts">"1, 10, 1, False, 2, True, False, , 0, False, False, 2, 1"</definedName>
    <definedName name="cb_Chart_41499_opts">"1, 10, 1, False, 2, True, False, , 0, False, False, 2, 2"</definedName>
    <definedName name="cb_Chart_42_opts">"1, 10, 1, False, 2, True, False, , 0, False, False, 2, 1"</definedName>
    <definedName name="cb_Chart_43_opts">"1, 10, 1, False, 2, True, False, , 0, False, False, 2, 1"</definedName>
    <definedName name="cb_Chart_4634_opts">"1, 10, 1, False, 2, True, False, , 0, False, False, 2, 2"</definedName>
    <definedName name="cb_Chart_4664_opts">"1, 5, 1, False, 2, True, False, , 0, False, True, 1, 2"</definedName>
    <definedName name="cb_Chart_46965_opts">"1, 1, 1, False, 2, False, False, , 0, False, False, 1, 1"</definedName>
    <definedName name="cb_Chart_5_opts">"1, 1, 1, False, 2, True, False, , 0, False, False, 1, 2"</definedName>
    <definedName name="cb_Chart_52582_opts">"1, 1, 1, False, 2, False, False, , 0, False, False, 1, 2"</definedName>
    <definedName name="cb_Chart_53437_opts">"1, 10, 1, False, 2, True, False, , 0, False, False, 2, 2"</definedName>
    <definedName name="cb_Chart_53482_opts">"1, 10, 1, False, 2, True, False, , 0, False, False, 2, 2"</definedName>
    <definedName name="cb_Chart_54_opts">"1, 3, 1, False, 2, False, False, , 0, False, True, 2, 2"</definedName>
    <definedName name="cb_Chart_5449_opts">"1, 1, 1, False, 2, False, False, , 0, False, False, 1, 1"</definedName>
    <definedName name="cb_Chart_5723_opts">"1, 1, 1, False, 2, True, False, , 0, False, True, 1, 2"</definedName>
    <definedName name="cb_Chart_57613_opts">"1, 5, 1, False, 2, True, False, , 0, False, True, 2, 1"</definedName>
    <definedName name="cb_Chart_58046_opts">"1, 10, 1, False, 2, True, False, , 0, False, False, 2, 2"</definedName>
    <definedName name="cb_Chart_59010_opts">"1, 2, 1, False, 2, False, False, , 0, False, False, 2, 1"</definedName>
    <definedName name="cb_Chart_59340_opts">"1, 1, 1, False, 2, False, False, , 0, False, False, 1, 1"</definedName>
    <definedName name="cb_Chart_6_opts">"1, 1, 1, False, 2, True, False, , 0, False, False, 1, 2"</definedName>
    <definedName name="cb_Chart_62364_opts">"1, 1, 1, False, 2, True, False, , 0, False, False, 1, 2"</definedName>
    <definedName name="cb_Chart_64876_opts">"1, 1, 1, False, 2, True, False, , 0, False, False, 1, 2"</definedName>
    <definedName name="cb_Chart_67711_opts">"1, 10, 1, False, 2, True, False, , 0, False, False, 2, 2"</definedName>
    <definedName name="cb_Chart_69605_opts">"1, 2, 1, False, 2, False, False, , 0, False, False, 2, 1"</definedName>
    <definedName name="cb_Chart_7_opts">"1, 5, 1, False, 2, True, False, , 0, False, True, 1, 2"</definedName>
    <definedName name="cb_Chart_70_opts">"1, 10, 1, False, 2, True, False, , 0, False, False, 1, 1"</definedName>
    <definedName name="cb_Chart_70648_opts">"1, 1, 1, False, 2, True, False, , 0, False, False, 2, 2"</definedName>
    <definedName name="cb_Chart_70997_opts">"1, 10, 1, False, 2, False, False, , 0, False, False, 1, 1"</definedName>
    <definedName name="cb_Chart_71_opts">"1, 10, 1, False, 2, False, False, , 0, False, False, 1, 1"</definedName>
    <definedName name="cb_Chart_72_opts">"1, 10, 1, False, 2, True, False, , 0, False, False, 1, 1"</definedName>
    <definedName name="cb_Chart_73_opts">"1, 10, 1, False, 2, False, False, , 0, False, False, 1, 1"</definedName>
    <definedName name="cb_Chart_76165_opts">"1, 10, 1, False, 2, True, False, , 0, False, False, 2, 2"</definedName>
    <definedName name="cb_Chart_76804_opts">"1, 1, 1, False, 2, False, False, , 0, False, False, 1, 1"</definedName>
    <definedName name="cb_Chart_77567_opts">"1, 10, 1, False, 2, False, False, , 0, False, False, 1, 1"</definedName>
    <definedName name="cb_Chart_79140_opts">"1, 10, 1, False, 2, True, False, , 0, False, False, 2, 2"</definedName>
    <definedName name="cb_Chart_79981_opts">"1, 5, 1, False, 2, True, False, , 0, True, False, 2, 1"</definedName>
    <definedName name="cb_Chart_8_opts">"1, 3, 1, False, 2, True, False, , 0, False, True, 1, 2"</definedName>
    <definedName name="cb_Chart_81541_opts">"1, 10, 1, False, 2, True, False, , 0, False, False, 2, 2"</definedName>
    <definedName name="cb_Chart_82552_opts">"1, 1, 1, False, 2, True, False, , 0, False, False, 1, 2"</definedName>
    <definedName name="cb_Chart_83072_opts">"1, 1, 1, False, 2, True, False, , 0, False, False, 1, 2"</definedName>
    <definedName name="cb_Chart_86354_opts">"1, 10, 1, False, 2, False, False, , 0, False, False, 1, 1"</definedName>
    <definedName name="cb_Chart_87236_opts">"1, 1, 1, False, 2, True, False, , 0, False, False, 1, 2"</definedName>
    <definedName name="cb_Chart_9_opts">"1, 8, 1, False, 2, False, False, , 0, False, False, 1, 1"</definedName>
    <definedName name="cb_Chart_91188_opts">"1, 8, 1, False, 2, False, False, , 0, False, False, 1, 2"</definedName>
    <definedName name="cb_Chart_95047_opts">"1, 1, 1, False, 2, False, False, , 0, False, False, 1, 2"</definedName>
    <definedName name="cb_Chart_96286_opts">"1, 10, 1, False, 2, True, False, , 0, False, False, 2, 2"</definedName>
    <definedName name="cb_Chart_98091_opts">"1, 2, 1, False, 2, False, False, , 0, False, False, 2, 1"</definedName>
    <definedName name="cb_Chart_98700_opts">"1, 8, 1, False, 2, False, False, , 0, False, False, 1, 2"</definedName>
    <definedName name="cb_Copy_Chart_w_New_DataChart_10_opts">"2, 1, 1, True, 4, False, False, , 0, False, False, 2, 2"</definedName>
    <definedName name="cb_Copy_Chart_w_New_DataChart_7_opts">"2, 1, 1, True, 4, False, False, , 0, False, False, 2, 2"</definedName>
    <definedName name="cb_Copy_Chart_w_New_DataChart_8_opts">"2, 1, 1, True, 4, False, False, , 0, False, False, 2, 2"</definedName>
    <definedName name="cb_Copy_Chart_w_New_DataChart_9_opts">"2, 1, 1, True, 4, False, False, , 0, False, False, 2, 2"</definedName>
    <definedName name="cb_Dimension_Pie_ChartsChart_1_opts">"1, 1, 1, False, 2, True, False, , 0, False, False, 2, 2"</definedName>
    <definedName name="cb_Dimension_Pie_ChartsChart_2_opts">"1, 10, 1, False, 2, True, False, , 0, False, False, 2, 2"</definedName>
    <definedName name="cb_Export_LegendChart_14_opts">"1, 10, 1, False, 2, True, False, , 0, False, False, 2, 2"</definedName>
    <definedName name="cb_Export_LegendChart_15_opts">"1, 10, 1, False, 2, True, False, , 0, False, False, 2, 2"</definedName>
    <definedName name="cb_PieChart_16_opts">"1, 10, 1, False, 2, True, False, , 0, False, False, 2, 2"</definedName>
    <definedName name="cb_sChart_1501_opts">"1, 2, 1, False, 2, False, False, , 0, False, False, 2, 1"</definedName>
    <definedName name="cb_sChart_26476_opts">"1, 4, 1, False, 2, True, False, , 0, False, False, 1, 2"</definedName>
    <definedName name="cb_sChart_28031_opts">"1, 4, 1, False, 2, True, False, , 0, False, False, 1, 1"</definedName>
    <definedName name="cb_sChart_29053_opts">"1, 2, 1, False, 2, False, False, , 0, False, False, 2, 1"</definedName>
    <definedName name="cb_sChart_29913_opts">"1, 3, 1, False, 2, False, False, , 0, False, True, 2, 2"</definedName>
    <definedName name="cb_sChart_30292_opts">"1, 2, 1, False, 2, False, False, , 0, False, False, 2, 1"</definedName>
    <definedName name="cb_sChart_36498_opts">"1, 3, 1, False, 2, False, False, , 0, False, False, 1, 2"</definedName>
    <definedName name="cb_sChart_37450_opts">"1, 1, 1, False, 2, True, False, , 0, False, False, 1, 2"</definedName>
    <definedName name="cb_sChart_41499_opts">"1, 2, 1, False, 2, False, False, , 0, False, False, 2, 1"</definedName>
    <definedName name="cb_sChart_4634_opts">"1, 2, 1, False, 2, False, False, , 0, False, False, 2, 1"</definedName>
    <definedName name="cb_sChart_46965_opts">"1, 1, 1, False, 2, False, False, , 0, False, False, 1, 1"</definedName>
    <definedName name="cb_sChart_52582_opts">"1, 5, 1, False, 2, False, False, , 0, False, True, 1, 2"</definedName>
    <definedName name="cb_sChart_53437_opts">"1, 1, 1, False, 2, True, False, , 0, False, False, 1, 2"</definedName>
    <definedName name="cb_sChart_5449_opts">"1, 3, 1, False, 2, False, False, , 0, False, True, 2, 2"</definedName>
    <definedName name="cb_sChart_5723_opts">"1, 1, 1, False, 2, True, False, , 0, False, False, 2, 1"</definedName>
    <definedName name="cb_sChart_58046_opts">"1, 1, 1, False, 2, True, False, , 0, False, False, 1, 2"</definedName>
    <definedName name="cb_sChart_59010_opts">"1, 5, 1, False, 2, True, False, , 0, False, False, 2, 1"</definedName>
    <definedName name="cb_sChart_59340_opts">"1, 3, 1, False, 2, False, False, , 0, False, True, 2, 2"</definedName>
    <definedName name="cb_sChart_62364_opts">"1, 3, 1, False, 2, False, False, , 0, False, True, 2, 2"</definedName>
    <definedName name="cb_sChart_64876_opts">"1, 5, 1, False, 2, True, False, , 0, False, False, 2, 2"</definedName>
    <definedName name="cb_sChart_70648_opts">"1, 1, 1, False, 2, False, False, , 0, False, False, 1, 1"</definedName>
    <definedName name="cb_sChart_70997_opts">"1, 2, 1, False, 2, False, False, , 0, False, False, 2, 1"</definedName>
    <definedName name="cb_sChart_76165_opts">"1, 2, 1, False, 2, False, False, , 0, False, False, 2, 1"</definedName>
    <definedName name="cb_sChart_76804_opts">"1, 3, 1, False, 2, False, False, , 0, False, True, 2, 2"</definedName>
    <definedName name="cb_sChart_77567_opts">"1, 2, 1, False, 2, False, False, , 0, False, False, 2, 1"</definedName>
    <definedName name="cb_sChart_79140_opts">"1, 1, 1, False, 2, True, False, , 0, False, False, 1, 2"</definedName>
    <definedName name="cb_sChart_81541_opts">"1, 2, 1, False, 2, False, False, , 0, False, False, 2, 1"</definedName>
    <definedName name="cb_sChart_82552_opts">"1, 4, 1, False, 2, True, False, , 0, False, False, 2, 1"</definedName>
    <definedName name="cb_sChart_83072_opts">"1, 4, 1, False, 2, True, False, , 0, False, False, 2, 1"</definedName>
    <definedName name="cb_sChart_86354_opts">"1, 1, 1, False, 2, True, False, , 0, False, False, 1, 2"</definedName>
    <definedName name="cb_sChart_87236_opts">"1, 2, 1, False, 2, False, False, , 0, False, False, 2, 1"</definedName>
    <definedName name="cb_sChart_95047_opts">"1, 3, 1, False, 2, False, False, , 0, False, False, 1, 2"</definedName>
    <definedName name="cb_sChart_96286_opts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595BBC_opts">"1, 1, 1, False, 2, True, False, , 0, False, False, 2, 2"</definedName>
    <definedName name="cb_sChart12595E44_opts">"1, 3, 1, False, 2, True, False, , 0, True, False, 2, 2"</definedName>
    <definedName name="cb_sChart14F668C5_opts">"1, 9, 1, False, 2, False, False, , 0, False, True, 1, 1"</definedName>
    <definedName name="cb_sChart14F68902_opts">"1, 9, 1, False, 2, False, False, , 0, False, True, 1, 1"</definedName>
    <definedName name="cb_sChart1A65F73E_opts">"1, 5, 1, False, 2, True, False, , 0, False, False, 1, 1"</definedName>
    <definedName name="cb_sChart1D887D06_opts">"1, 9, 1, False, 2, False, False, , 0, False, True, 1, 1"</definedName>
    <definedName name="cb_sChart1D8899D3_opts">"1, 9, 1, False, 2, False, False, , 0, False, False, 1, 1"</definedName>
    <definedName name="cb_sChart1D8A1554_opts">"1, 5, 1, False, 2, True, False, , 0, False, False, 1, 1"</definedName>
    <definedName name="cb_sChart1D8A1D31_opts">"1, 5, 1, False, 2, True, False, , 0, False, False, 1, 1"</definedName>
    <definedName name="cb_sChart1D8A27DD_opts">"1, 5, 1, False, 2, True, False, , 0, False, False, 1, 1"</definedName>
    <definedName name="cb_sChart1D8A2B13_opts">"1, 5, 1, False, 2, True, False, , 0, False, False, 1, 1"</definedName>
    <definedName name="cb_sChart2D58AD7_opts">"1, 8, 1, False, 2, False, False, , 0, False, True, 1, 1"</definedName>
    <definedName name="cb_sChart41E9A35_opts">"1, 9, 1, False, 2, False, False, , 0, False, True, 1, 1"</definedName>
    <definedName name="cb_sChart6889462_opts">"1, 1, 1, False, 2, True, False, , 0, False, False, 1, 1"</definedName>
    <definedName name="cb_sChart697439B_opts">"1, 9, 1, False, 2, False, True, , 1, False, True, 1, 1"</definedName>
    <definedName name="cb_sChart697822D_opts">"1, 1, 1, False, 2, True, False, , 0, False, False, 1, 1"</definedName>
    <definedName name="cb_sChart69782DB_opts">"1, 3, 1, False, 2, True, False, , 0, False, True, 1, 1"</definedName>
    <definedName name="cb_sChart773176C_opts">"1, 9, 1, False, 2, False, True, , 1, False, True, 1, 1"</definedName>
    <definedName name="cb_sChart8694853_opts">"1, 1, 1, False, 2, True, False, , 0, False, False, 1, 2"</definedName>
    <definedName name="cb_sChart8696FB4_opts">"1, 1, 1, False, 2, True, False, , 0, False, False, 1, 1"</definedName>
    <definedName name="cb_sChart86970D5_opts">"1, 1, 1, False, 2, True, False, , 0, False, False, 1, 2"</definedName>
    <definedName name="cb_sChart8726105_opts">"1, 9, 1, False, 2, False, True, , 0, False, True, 1, 1"</definedName>
    <definedName name="cb_sChart8726A0F_opts">"1, 9, 1, False, 2, False, True, , 0, False, True, 1, 1"</definedName>
    <definedName name="cb_sChart8930940_opts">"1, 1, 1, False, 2, True, False, , 0, False, False, 1, 1"</definedName>
    <definedName name="cb_sChart89309E2_opts">"1, 1, 1, False, 2, True, False, , 0, False, False, 1, 2"</definedName>
    <definedName name="cb_sChart8943F21_opts">"1, 9, 1, False, 2, False, False, , 0, False, True, 1, 1"</definedName>
    <definedName name="cb_sChart8A2E572_opts">"2, 1, 2, True, 2, False, False, , 0, False, True, 1, 1"</definedName>
    <definedName name="cb_sChart8A2E8ED_opts">"2, 1, 2, True, 2, False, False, , 0, False, True, 1, 1"</definedName>
    <definedName name="cb_sChart8A2EAEB_opts">"2, 1, 2, True, 2, False, False, , 0, False, True, 1, 1"</definedName>
    <definedName name="cb_sChart8A30D0D_opts">"2, 1, 2, True, 2, False, False, , 0, False, True, 1, 1"</definedName>
    <definedName name="cb_sChart8A30F16_opts">"2, 1, 2, True, 2, False, False, , 0, False, True, 1, 1"</definedName>
    <definedName name="cb_sChart8C795F1_opts">"2, 1, 2, True, 2, False, False, , 0, False, True, 1, 1"</definedName>
    <definedName name="cb_sChart8C87817_opts">"2, 1, 2, True, 2, False, False, , 0, False, True, 1, 1"</definedName>
    <definedName name="cb_sChart8C87AFC_opts">"2, 1, 2, True, 2, False, False, , 0, False, True, 1, 1"</definedName>
    <definedName name="cb_sChart8C88FA5_opts">"2, 1, 2, True, 2, False, False, , 0, False, True, 1, 1"</definedName>
    <definedName name="cb_sChart92016E_opts">"1, 9, 1, False, 2, False, False, , 0, False, True, 1, 1"</definedName>
    <definedName name="cb_sChart9FE8159_opts">"1, 9, 1, False, 2, False, True, , 1, False, True, 1, 1"</definedName>
    <definedName name="cb_sChart9FE9B41_opts">"1, 9, 1, False, 2, False, True, , 1, False, True, 1, 1"</definedName>
    <definedName name="cb_sChartA30EDEC_opts">"2, 1, 2, True, 2, False, False, , 0, False, True, 1, 1"</definedName>
    <definedName name="cb_sChartC29620C_opts">"1, 1, 1, False, 2, True, False, , 0, False, False, 1, 2"</definedName>
    <definedName name="cb_sChartC296613_opts">"1, 1, 1, False, 2, True, False, , 0, False, False, 1, 2"</definedName>
    <definedName name="cb_sChartC297AA5_opts">"1, 1, 1, False, 2, True, False, , 0, False, False, 1, 2"</definedName>
    <definedName name="cb_sChartC29B34B_opts">"1, 9, 1, False, 2, False, False, , 0, False, True, 1, 1"</definedName>
    <definedName name="cb_sChartC29EA8B_opts">"1, 1, 1, False, 2, True, False, , 0, False, False, 1, 2"</definedName>
    <definedName name="cb_sChartC29FC95_opts">"1, 1, 1, False, 2, True, False, , 0, False, False, 1, 2"</definedName>
    <definedName name="cb_sChartC2AD8F1_opts">"2, 9, 1, True, 2, False, False, , 0, False, False, 1, 1"</definedName>
    <definedName name="cb_sChartC2ADA06_opts">"1, 9, 1, False, 2, False, False, , 0, False, False, 1, 1"</definedName>
    <definedName name="cb_sChartC2AF61A_opts">"2, 1, 3, True, 2, False, False, , 0, False, True, 1, 1"</definedName>
    <definedName name="cb_sChartC2B0EA7_opts">"2, 1, 3, True, 2, False, False, , 0, False, True, 1, 1"</definedName>
    <definedName name="cb_sChartC2B1414_opts">"2, 1, 3, True, 2, False, False, , 0, False, True, 1, 1"</definedName>
    <definedName name="cb_sChartC2B1DD8_opts">"2, 1, 3, True, 2, False, False, , 0, False, True, 1, 1"</definedName>
    <definedName name="cb_sChartC300DC4_opts">"1, 9, 1, False, 2, False, False, , 0, False, True, 1, 1"</definedName>
    <definedName name="cb_sChartDAF58B0_opts">"1, 9, 1, False, 2, False, False, , 0, False, True, 1, 1"</definedName>
    <definedName name="cb_sChartDAF7A8D_opts">"1, 9, 1, False, 2, False, False, , 0, False, True, 1, 1"</definedName>
    <definedName name="cb_sChartE55C230_opts">"1, 9, 1, False, 2, False, False, , 0, False, True, 1, 1"</definedName>
    <definedName name="cb_sChartE57A4FF_opts">"1, 1, 1, False, 2, True, False, , 0, False, False, 1, 1"</definedName>
    <definedName name="cb_sChartE57C3B2_opts">"1, 1, 1, False, 2, True, False, , 0, False, False, 1, 1"</definedName>
    <definedName name="cb_sChartE57D120_opts">"1, 1, 1, False, 2, True, False, , 0, False, False, 1, 1"</definedName>
    <definedName name="cb_sChartE5805B4_opts">"1, 1, 1, False, 2, True, False, , 0, False, False, 1, 1"</definedName>
    <definedName name="cb_sChartE58A23A_opts">"1, 1, 1, False, 2, True, False, , 0, False, False, 1, 1"</definedName>
    <definedName name="cb_sChartEB554A6_opts">"1, 1, 1, False, 2, True, False, , 0, False, False, 1, 1"</definedName>
    <definedName name="cb_sChartEB5725A_opts">"1, 1, 1, False, 2, True, False, , 0, False, False, 1, 1"</definedName>
    <definedName name="cb_sChartEC05450_opts">"1, 1, 1, False, 2, True, False, , 0, False, False, 1, 1"</definedName>
    <definedName name="cb_sChartEC05DCF_opts">"1, 1, 1, False, 2, True, False, , 0, False, False, 1, 1"</definedName>
    <definedName name="cb_sChartEC3AF3D_opts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>"1, 4, 1, False, 2, False, False, , 0, False, False, 1, 1"</definedName>
    <definedName name="cb_Size_by_height_and_widthChart_7_opts">"1, 4, 1, False, 2, False, False, , 0, False, False, 1, 1"</definedName>
    <definedName name="cb_Size_by_height_and_widthChart_8_opts">"1, 4, 1, False, 2, False, False, , 0, False, False, 1, 1"</definedName>
    <definedName name="CBWorkbookPriority" hidden="1">-1229229575</definedName>
    <definedName name="cc">'[3]Dbase for Annex'!#REF!</definedName>
    <definedName name="ccc" hidden="1">{#N/A,#N/A,FALSE,"LoanAssumptions"}</definedName>
    <definedName name="ccccc" hidden="1">{"10yp key data",#N/A,FALSE,"Market Data"}</definedName>
    <definedName name="ccccccc" localSheetId="3" hidden="1">{"rtn",#N/A,FALSE,"RTN";"tables",#N/A,FALSE,"RTN";"cf",#N/A,FALSE,"CF";"stats",#N/A,FALSE,"Stats";"prop",#N/A,FALSE,"Prop"}</definedName>
    <definedName name="ccccccc" hidden="1">{"rtn",#N/A,FALSE,"RTN";"tables",#N/A,FALSE,"RTN";"cf",#N/A,FALSE,"CF";"stats",#N/A,FALSE,"Stats";"prop",#N/A,FALSE,"Prop"}</definedName>
    <definedName name="cccccccccccc" localSheetId="3" hidden="1">{"Outflow 1",#N/A,FALSE,"Outflows-Inflows";"Outflow 2",#N/A,FALSE,"Outflows-Inflows";"Inflow 1",#N/A,FALSE,"Outflows-Inflows";"Inflow 2",#N/A,FALSE,"Outflows-Inflows"}</definedName>
    <definedName name="cccccccccccc" hidden="1">{"Outflow 1",#N/A,FALSE,"Outflows-Inflows";"Outflow 2",#N/A,FALSE,"Outflows-Inflows";"Inflow 1",#N/A,FALSE,"Outflows-Inflows";"Inflow 2",#N/A,FALSE,"Outflows-Inflows"}</definedName>
    <definedName name="CCEC_DATA" hidden="1">#REF!</definedName>
    <definedName name="CCI_GRP">#REF!</definedName>
    <definedName name="CCMR">#N/A</definedName>
    <definedName name="cd">#REF!</definedName>
    <definedName name="CDLtd._Wachovia">#REF!</definedName>
    <definedName name="CDLtd_Grp">#REF!</definedName>
    <definedName name="CDNEXPRATIO">#REF!</definedName>
    <definedName name="CDNNAMES">#REF!</definedName>
    <definedName name="CDNNOI">#REF!</definedName>
    <definedName name="CDNNOIB4DEP">#REF!</definedName>
    <definedName name="CDNOCCUNITS">#REF!</definedName>
    <definedName name="CDO2_EndRow">#REF!</definedName>
    <definedName name="CDO3_EndRow">#REF!</definedName>
    <definedName name="CDOII_FinanceRange">#REF!</definedName>
    <definedName name="CDOII_StartRange">#REF!</definedName>
    <definedName name="CDOIIDateRange">#REF!</definedName>
    <definedName name="CDOIII_StartRange">#REF!</definedName>
    <definedName name="CDOIIIDateRange">#REF!</definedName>
    <definedName name="cencur">#REF!</definedName>
    <definedName name="census">#REF!</definedName>
    <definedName name="Census_Forecast_Total">#REF!</definedName>
    <definedName name="Census_INS">#REF!</definedName>
    <definedName name="Census_MA">#REF!</definedName>
    <definedName name="Census_MCA">#REF!</definedName>
    <definedName name="Census_OTH">#REF!</definedName>
    <definedName name="Census_PVT">#REF!</definedName>
    <definedName name="CENSUSSUMM">#REF!</definedName>
    <definedName name="cenytd">#REF!</definedName>
    <definedName name="CF_BDS">#REF!</definedName>
    <definedName name="CF_GP_PrePromote">#REF!</definedName>
    <definedName name="CF_Lev">#REF!</definedName>
    <definedName name="CF_Loan_PpalRepay_Total">#REF!</definedName>
    <definedName name="CF_Loan_Proceeds_Total">#REF!</definedName>
    <definedName name="CF_LP_PrePromote">#REF!</definedName>
    <definedName name="CF_NetResidualProfit_Lev">#REF!</definedName>
    <definedName name="CF_NetResidualProfit_Unlev">#REF!</definedName>
    <definedName name="CF_Unlev">#REF!</definedName>
    <definedName name="CFBT_9">#REF!</definedName>
    <definedName name="CFC_SUCCESS_IV">#REF!</definedName>
    <definedName name="CFC_SUCCESS_V">#REF!</definedName>
    <definedName name="CFIFee">#REF!</definedName>
    <definedName name="cfsold">#REF!</definedName>
    <definedName name="cfsum">#REF!</definedName>
    <definedName name="Change_in_Cash">#REF!</definedName>
    <definedName name="ChargeCodes">OFFSET(#REF!,0,0,COUNTA(#REF!),1)</definedName>
    <definedName name="charlee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hart1">#REF!</definedName>
    <definedName name="Chart12345" hidden="1">#REF!</definedName>
    <definedName name="Chart2">#REF!</definedName>
    <definedName name="Chart3">#REF!</definedName>
    <definedName name="Chart4">#REF!</definedName>
    <definedName name="Check_to_Cash">#REF!</definedName>
    <definedName name="check2" hidden="1">{#N/A,#N/A,FALSE,"Cashflow Analysis";#N/A,#N/A,FALSE,"Sensitivity Analysis";#N/A,#N/A,FALSE,"PV";#N/A,#N/A,FALSE,"Pro Forma"}</definedName>
    <definedName name="CHI2_GRP">#REF!</definedName>
    <definedName name="CHOOSE">#REF!</definedName>
    <definedName name="chuck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I">#REF!</definedName>
    <definedName name="CI_BB">#REF!</definedName>
    <definedName name="CI_CNLR">#REF!</definedName>
    <definedName name="CI_GRP">#REF!</definedName>
    <definedName name="CI_REGIONS">#REF!</definedName>
    <definedName name="CIP2_CP2">#REF!</definedName>
    <definedName name="CIP2_CP2_LTD">#REF!</definedName>
    <definedName name="CIQWBGuid" hidden="1">"e230dc88-80fc-4388-888f-ee640c078ac4"</definedName>
    <definedName name="CITATION">#REF!</definedName>
    <definedName name="CITBORDER">#REF!</definedName>
    <definedName name="CityCd">#REF!</definedName>
    <definedName name="CLOSEDCONTRACT_07">#REF!</definedName>
    <definedName name="ClosePrint">[0]!ClosePrint</definedName>
    <definedName name="Closing_Date">#REF!</definedName>
    <definedName name="ClosingCosts">#REF!</definedName>
    <definedName name="cmbs">#REF!</definedName>
    <definedName name="CMF_100LEGACY">#REF!</definedName>
    <definedName name="CMF_CMF_INC">#REF!</definedName>
    <definedName name="CMF_GRP">#REF!</definedName>
    <definedName name="CMFI_GRP">#REF!</definedName>
    <definedName name="CMV2_GRP">#REF!</definedName>
    <definedName name="CMV2_MPJV2">#REF!</definedName>
    <definedName name="CMV2_RAB">#REF!</definedName>
    <definedName name="CNINCOME">#REF!</definedName>
    <definedName name="CNLBB_BEP">#REF!</definedName>
    <definedName name="CNLBB_BOA">#REF!</definedName>
    <definedName name="CNLBB_TTDJV">#REF!</definedName>
    <definedName name="CNSTATS">#REF!</definedName>
    <definedName name="COBRA" hidden="1">{#N/A,#N/A,FALSE,"softdraw";#N/A,#N/A,FALSE,"linereclass";"northpint loan",#N/A,FALSE,"LOAN"}</definedName>
    <definedName name="COC">5%</definedName>
    <definedName name="Code">'[17]2013'!$I:$I</definedName>
    <definedName name="Code14">'[17]2014'!$I:$I</definedName>
    <definedName name="Coding">'[18]2013,2014 P&amp;L'!$B:$B</definedName>
    <definedName name="Coding_Atlantes">'[19]The Atlantes - YTD 2014'!$A:$A</definedName>
    <definedName name="CODING_CENSUS">#REF!</definedName>
    <definedName name="Coding_CoronaSNF2013">'[20]Corona 13-14'!$N:$N</definedName>
    <definedName name="Coding_Eastgate">'[19]Eastgate Village - Financials'!$A:$A</definedName>
    <definedName name="CODING_EXPENSE">#REF!</definedName>
    <definedName name="CODING_REVENUE">#REF!</definedName>
    <definedName name="col">#REF!</definedName>
    <definedName name="COL_AMORT">#REF!</definedName>
    <definedName name="COL_AMOUNT">#REF!</definedName>
    <definedName name="COL_ENTITY">#REF!</definedName>
    <definedName name="COL_FIXEDPI">#REF!</definedName>
    <definedName name="COL_INTRATE">#REF!</definedName>
    <definedName name="COL_LENDER">#REF!</definedName>
    <definedName name="COL_LOANDATE">#REF!</definedName>
    <definedName name="COL_LOANNUM">#REF!</definedName>
    <definedName name="COL_MATURITY">#REF!</definedName>
    <definedName name="COL_MEZZ">#REF!</definedName>
    <definedName name="COL_PAYOFF">#REF!</definedName>
    <definedName name="COL_SPREAD">#REF!</definedName>
    <definedName name="COLHAR_AGING">#REF!</definedName>
    <definedName name="COLHAR_AR">#REF!</definedName>
    <definedName name="ColumbusCurrentLoanIn">#REF!</definedName>
    <definedName name="ColumbusDisposalRepayDownload">#REF!</definedName>
    <definedName name="ColumbusDisposalRepayQ">#REF!</definedName>
    <definedName name="ColumbusDisposalsDownload">#REF!</definedName>
    <definedName name="ColumbusFinancingDownload">#REF!</definedName>
    <definedName name="ColumbusFromDateDownload">#REF!</definedName>
    <definedName name="ColumbusInterestDownload">#REF!</definedName>
    <definedName name="ColumbusInterestQ">#REF!</definedName>
    <definedName name="ColumbusLeveragedDownload">#REF!</definedName>
    <definedName name="ColumbusNetDisposalProceedsQ">#REF!</definedName>
    <definedName name="ColumbusOpCFDownload">#REF!</definedName>
    <definedName name="ColumbusOpCFQ">#REF!</definedName>
    <definedName name="ColumbusOtherSetUpFeeIn">#REF!</definedName>
    <definedName name="ColumbusRefinanceLoanIn">#REF!</definedName>
    <definedName name="ColumbusScheduledRepayQ">#REF!</definedName>
    <definedName name="ColumbusSwapBreakCostIn">#REF!</definedName>
    <definedName name="ColumbusToDateDownload">#REF!</definedName>
    <definedName name="ColumbusUnleveragedDownload">#REF!</definedName>
    <definedName name="Comm_436_FUNB">#REF!</definedName>
    <definedName name="COMM_436_FUNB2">#REF!</definedName>
    <definedName name="Comment">#REF!</definedName>
    <definedName name="CommList">#REF!</definedName>
    <definedName name="Common_Overhead">#REF!</definedName>
    <definedName name="COMMON_STMT.">#REF!</definedName>
    <definedName name="CommonFurn">#REF!</definedName>
    <definedName name="Communities">#REF!</definedName>
    <definedName name="COMPADDR">#N/A</definedName>
    <definedName name="Company">#REF!</definedName>
    <definedName name="complete.budget" hidden="1">{#N/A,#N/A,TRUE,"Budget";#N/A,#N/A,TRUE,"Revenue &amp; COGS"}</definedName>
    <definedName name="Complex">#REF!</definedName>
    <definedName name="Complex_Per">#REF!</definedName>
    <definedName name="COMPSADT">#N/A</definedName>
    <definedName name="CON_OWN">#REF!</definedName>
    <definedName name="CON_PPD_INS">#REF!</definedName>
    <definedName name="CON_PPD_INSB">#REF!</definedName>
    <definedName name="CON_PPD_MA">#REF!</definedName>
    <definedName name="CON_PPD_MCA">#REF!</definedName>
    <definedName name="CON_PPD_MCB">#REF!</definedName>
    <definedName name="CON_PPD_OTH">#REF!</definedName>
    <definedName name="CON_PPD_PVT">#REF!</definedName>
    <definedName name="CON_TOT">#REF!</definedName>
    <definedName name="Condo" hidden="1">#REF!</definedName>
    <definedName name="CONFEE">#N/A</definedName>
    <definedName name="CONFEE_">#N/A</definedName>
    <definedName name="conflict_name" hidden="1">#REF!</definedName>
    <definedName name="conflict_name_2" hidden="1">#REF!</definedName>
    <definedName name="Cons_Budget">#REF!</definedName>
    <definedName name="consolbud">#REF!</definedName>
    <definedName name="consolpf">#REF!</definedName>
    <definedName name="Const._Loan">#REF!</definedName>
    <definedName name="Const_Int_CF" hidden="1">#REF!</definedName>
    <definedName name="Construct" hidden="1">{"Assumptions",#N/A,FALSE,"Assumptions"}</definedName>
    <definedName name="construction" hidden="1">{"Construction Costs",#N/A,FALSE,"Total Costs"}</definedName>
    <definedName name="Construction_Loan">#REF!</definedName>
    <definedName name="Construction_Loan_Interest_Rate">#REF!</definedName>
    <definedName name="construction_period">#REF!</definedName>
    <definedName name="Construction1" hidden="1">{"Construction Costs",#N/A,FALSE,"Total Costs"}</definedName>
    <definedName name="CONT1">#REF!</definedName>
    <definedName name="CONT2">#REF!</definedName>
    <definedName name="CONT3">#REF!</definedName>
    <definedName name="CONT4">#REF!</definedName>
    <definedName name="CONTRA">#REF!</definedName>
    <definedName name="ContractStartDateIn">#REF!</definedName>
    <definedName name="ContractYearsIn">#REF!</definedName>
    <definedName name="ControlSheet">#REF!</definedName>
    <definedName name="COO" hidden="1">{#N/A,#N/A,FALSE,"Matrix";#N/A,#N/A,FALSE,"Cash Flow";#N/A,#N/A,FALSE,"10 Year Cost Analysis"}</definedName>
    <definedName name="Cook">#REF!</definedName>
    <definedName name="COOLIDGE_AGING">#REF!</definedName>
    <definedName name="COOLIDGE_AR">#REF!</definedName>
    <definedName name="copy" hidden="1">{"sheet a",#N/A,FALSE,"A";"2 9 casflow",#N/A,FALSE,"B"}</definedName>
    <definedName name="COPY_PT">#REF!</definedName>
    <definedName name="COPY_PT_ORIG">#REF!</definedName>
    <definedName name="copy2" hidden="1">{"new",#N/A,FALSE,"D";"PROFORMA",#N/A,FALSE,"A";"partial 1",#N/A,FALSE,"B";"partial 2",#N/A,FALSE,"B";"partial 3",#N/A,FALSE,"B";"SMALL CF 1",#N/A,FALSE,"C"}</definedName>
    <definedName name="corp" hidden="1">{#N/A,#N/A,FALSE,"ZellLurieFinSummary";#N/A,#N/A,FALSE,"FirstCapFinSummary";#N/A,#N/A,FALSE,"ZM I-III Consol FinSummary"}</definedName>
    <definedName name="Cottage" hidden="1">{"cot1",#N/A,FALSE,"Cottages";"cot2",#N/A,FALSE,"Cottages";"cot3",#N/A,FALSE,"Cottages"}</definedName>
    <definedName name="cottage2" hidden="1">{"cot1",#N/A,FALSE,"Cottages";"cot2",#N/A,FALSE,"Cottages";"cot3",#N/A,FALSE,"Cottages"}</definedName>
    <definedName name="COUNTER">#REF!</definedName>
    <definedName name="COUNTER1">#REF!</definedName>
    <definedName name="COUNTER2">#REF!</definedName>
    <definedName name="Country">#REF!</definedName>
    <definedName name="CountryList">#REF!</definedName>
    <definedName name="Coupon">#REF!</definedName>
    <definedName name="COVER">#N/A</definedName>
    <definedName name="CP_Fifth_Third">#REF!</definedName>
    <definedName name="CP_MetLife">#REF!</definedName>
    <definedName name="CP_Wachovia">#REF!</definedName>
    <definedName name="CPI">#REF!</definedName>
    <definedName name="CPI_CPI_Inc.">#REF!</definedName>
    <definedName name="CPI_GRP">#REF!</definedName>
    <definedName name="CPI_Inc._CPI">#REF!</definedName>
    <definedName name="CPS_PSMT">#REF!</definedName>
    <definedName name="CPY">#REF!</definedName>
    <definedName name="CreditStats">#REF!</definedName>
    <definedName name="CRI_AMSOUTH_6681">#REF!</definedName>
    <definedName name="CRI_AMSOUTH_6699">#REF!</definedName>
    <definedName name="CRI_AMSOUTH_6715">#REF!</definedName>
    <definedName name="CRI_AMSOUTH_9121">#REF!</definedName>
    <definedName name="CRI3_AMSOUTH_3543">#REF!</definedName>
    <definedName name="CRI3_AMSOUTH_6101">#REF!</definedName>
    <definedName name="CRI3_AMSOUTH_6119">#REF!</definedName>
    <definedName name="CRI3_AMSOUTH_6127">#REF!</definedName>
    <definedName name="CRI4_GRP">#REF!</definedName>
    <definedName name="CRI4_SOUTHTRUST_20493">#REF!</definedName>
    <definedName name="CRI4_SOUTHTRUST_20501">#REF!</definedName>
    <definedName name="CRI4_SOUTHTRUST_20925">#REF!</definedName>
    <definedName name="CRI4_SOUTHTRUST_20926">#REF!</definedName>
    <definedName name="CRI4_SOUTHTRUST_75157">#REF!</definedName>
    <definedName name="CRI5_GRP">#REF!</definedName>
    <definedName name="CRI5_SOUTHTRUST_20499">#REF!</definedName>
    <definedName name="CRI5_SOUTHTRUST_20500">#REF!</definedName>
    <definedName name="CRI6_GRP">#REF!</definedName>
    <definedName name="CRI6_SOUTHTRUST_20495">#REF!</definedName>
    <definedName name="CRI6_SOUTHTRUST_20498">#REF!</definedName>
    <definedName name="CRI6_SOUTHTRUST_20502">#REF!</definedName>
    <definedName name="CRI7_SOUTHTRUST_20496">#REF!</definedName>
    <definedName name="CRI7_SOUTHTRUST_20931">#REF!</definedName>
    <definedName name="CRI8_Peoples">#REF!</definedName>
    <definedName name="critBeds1">#REF!</definedName>
    <definedName name="critBeds2">#REF!</definedName>
    <definedName name="critBeds3">#REF!</definedName>
    <definedName name="CritBUN">#REF!</definedName>
    <definedName name="critEBIT">#REF!</definedName>
    <definedName name="critEBITDAR">#REF!</definedName>
    <definedName name="critEBITDARM">#REF!</definedName>
    <definedName name="Criteria_Layout">#REF!</definedName>
    <definedName name="Criteria_Ledger">#REF!</definedName>
    <definedName name="Criteria_nPlosion">#REF!</definedName>
    <definedName name="Criteria_TimeSpan">#REF!</definedName>
    <definedName name="CritExt">#REF!</definedName>
    <definedName name="Criticals">#REF!</definedName>
    <definedName name="CritInt">#REF!</definedName>
    <definedName name="critOtherWages">#REF!</definedName>
    <definedName name="critRevDays">#REF!</definedName>
    <definedName name="CritTotExp">#REF!</definedName>
    <definedName name="CRJV_CRD">#REF!</definedName>
    <definedName name="CRXXI_GRP">#REF!</definedName>
    <definedName name="CRXXI_INC_GRP">#REF!</definedName>
    <definedName name="CRXXI_Vista_D">#REF!</definedName>
    <definedName name="CSF">#REF!</definedName>
    <definedName name="CTN">#N/A</definedName>
    <definedName name="CTRS_MCARE_PPS_RATE">#REF!</definedName>
    <definedName name="CTRS_PAYR_OS">#REF!</definedName>
    <definedName name="CTRS_PPD_PAYR_ANALYSIS">#REF!</definedName>
    <definedName name="CTY">#N/A</definedName>
    <definedName name="CU?">#REF!</definedName>
    <definedName name="Cum.Interest">IF(#REF!&lt;&gt;"",#REF!+#REF!,"")</definedName>
    <definedName name="Cum_Int">#REF!</definedName>
    <definedName name="CumulativeFundingRequiredQ">#REF!</definedName>
    <definedName name="CumulativeGrossEquityInvestedQ">#REF!</definedName>
    <definedName name="CumulativeNetEquityInvestedQ">#REF!</definedName>
    <definedName name="cur_bens">#REF!</definedName>
    <definedName name="Currency">#REF!</definedName>
    <definedName name="Current_USD">#REF!</definedName>
    <definedName name="CurrentLiabilities">#REF!</definedName>
    <definedName name="CurrentPeriod">#REF!</definedName>
    <definedName name="CurrMonthIndex">#REF!</definedName>
    <definedName name="Cutoff">#REF!</definedName>
    <definedName name="cv" hidden="1">{#N/A,#N/A,FALSE,"II-2 POP.HH";#N/A,#N/A,FALSE,"II-3 AGE.DIST";#N/A,#N/A,FALSE,"II-4 HH.DIST";#N/A,#N/A,FALSE,"II-5 EMP.INDUS"}</definedName>
    <definedName name="CWT_AN">#REF!</definedName>
    <definedName name="Cwvu._Current_." hidden="1">#REF!,#REF!,#REF!,#REF!,#REF!,#REF!,#REF!,#REF!,#REF!,#REF!,#REF!,#REF!,#REF!,#REF!,#REF!,#REF!,#REF!,#REF!,#REF!,#REF!,#REF!,#REF!,#REF!,#REF!</definedName>
    <definedName name="Cwvu.ACCOUNT._.DETAIL." hidden="1">#REF!</definedName>
    <definedName name="Cwvu.WAT." hidden="1">#REF!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CYA_CONTROL">#REF!</definedName>
    <definedName name="CYB_CONTROL">#REF!</definedName>
    <definedName name="d" hidden="1">{#N/A,#N/A,FALSE,"LoanAssumptions"}</definedName>
    <definedName name="D_L_Service">#REF!</definedName>
    <definedName name="d70o">#REF!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FAD" hidden="1">{"cap_structure",#N/A,FALSE,"Graph-Mkt Cap";"price",#N/A,FALSE,"Graph-Price";"ebit",#N/A,FALSE,"Graph-EBITDA";"ebitda",#N/A,FALSE,"Graph-EBITDA"}</definedName>
    <definedName name="dafdsaf" hidden="1">{"incomemth",#N/A,TRUE,"forecast00";"incomepercentmth",#N/A,TRUE,"forecast00";"balancemth",#N/A,TRUE,"forecast00";"cashmth",#N/A,TRUE,"forecast00";"covenantmth",#N/A,TRUE,"forecast00"}</definedName>
    <definedName name="dafsaf1" hidden="1">{"incomemth",#N/A,TRUE,"forecast00";"incomepercentmth",#N/A,TRUE,"forecast00";"balancemth",#N/A,TRUE,"forecast00";"cashmth",#N/A,TRUE,"forecast00";"covenantmth",#N/A,TRUE,"forecast00"}</definedName>
    <definedName name="Daily_Pref">#REF!</definedName>
    <definedName name="Dajl" hidden="1">#REF!</definedName>
    <definedName name="danny" hidden="1">#REF!</definedName>
    <definedName name="dash08">#REF!</definedName>
    <definedName name="dash12">#REF!</definedName>
    <definedName name="data" hidden="1">{"data",#N/A,FALSE,"INPUT"}</definedName>
    <definedName name="DATA_0" hidden="1">#REF!</definedName>
    <definedName name="DATA_01" hidden="1">#REF!</definedName>
    <definedName name="DATA_01A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5A" hidden="1">#REF!</definedName>
    <definedName name="DATA_06" hidden="1">#REF!</definedName>
    <definedName name="DATA_07" hidden="1">#REF!</definedName>
    <definedName name="DATA_07A" hidden="1">#REF!</definedName>
    <definedName name="DATA_08" hidden="1">#REF!</definedName>
    <definedName name="data_ARTrade">#REF!</definedName>
    <definedName name="DATA1">#N/A</definedName>
    <definedName name="DATA2">#N/A</definedName>
    <definedName name="DATA3">#N/A</definedName>
    <definedName name="DATA4">#N/A</definedName>
    <definedName name="DATA5">#N/A</definedName>
    <definedName name="DATA6">#N/A</definedName>
    <definedName name="DATA7">#N/A</definedName>
    <definedName name="DATA8">#N/A</definedName>
    <definedName name="dataa">#REF!</definedName>
    <definedName name="datab">#REF!</definedName>
    <definedName name="_xlnm.Database">#REF!</definedName>
    <definedName name="datac">#REF!</definedName>
    <definedName name="DATE">#REF!</definedName>
    <definedName name="Date_Year">#REF!</definedName>
    <definedName name="DateCrit">#REF!</definedName>
    <definedName name="dateEntry">#REF!</definedName>
    <definedName name="Dates">#REF!</definedName>
    <definedName name="dateTable">#REF!</definedName>
    <definedName name="DateValue">#REF!</definedName>
    <definedName name="days">#REF!</definedName>
    <definedName name="Days_actual">#REF!</definedName>
    <definedName name="Days_Insurance">#REF!</definedName>
    <definedName name="Days_MA">#REF!</definedName>
    <definedName name="Days_MCA">#REF!</definedName>
    <definedName name="DAYS_Medicaid">#REF!</definedName>
    <definedName name="DAYS_Medicare_A">#REF!</definedName>
    <definedName name="DAYS_Medicare_B">#REF!</definedName>
    <definedName name="DAYS_MO">#REF!</definedName>
    <definedName name="Days_Other">#REF!</definedName>
    <definedName name="Days_Private">#REF!</definedName>
    <definedName name="DAYS_Private_ALF">#REF!</definedName>
    <definedName name="Days_Project">#REF!</definedName>
    <definedName name="DAYS_SSI_ALF">#REF!</definedName>
    <definedName name="Days_Total">#REF!</definedName>
    <definedName name="DAYS_Total_ALF">#REF!</definedName>
    <definedName name="DAYS_Veterans">#REF!</definedName>
    <definedName name="Days_Year_current">#REF!</definedName>
    <definedName name="Days_Year_Forecast">#REF!</definedName>
    <definedName name="DAYS_YTD">#REF!</definedName>
    <definedName name="daysMonth">#REF!</definedName>
    <definedName name="DBASE">#REF!</definedName>
    <definedName name="dc" hidden="1">{#N/A,#N/A,FALSE,"Chart 2 by Prop Type"}</definedName>
    <definedName name="DCADATES">#REF!</definedName>
    <definedName name="DCF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" hidden="1">{"MonthlyRentRoll",#N/A,FALSE,"RentRoll"}</definedName>
    <definedName name="ddd" hidden="1">{"MonthlyRentRoll",#N/A,FALSE,"RentRoll"}</definedName>
    <definedName name="dddd" hidden="1">#REF!</definedName>
    <definedName name="dddddd" hidden="1">{#N/A,#N/A,FALSE,"CAPREIT"}</definedName>
    <definedName name="dddddd2" hidden="1">{#N/A,#N/A,FALSE,"CAPREIT"}</definedName>
    <definedName name="ddddddd" hidden="1">{#N/A,#N/A,FALSE,"CAPREIT"}</definedName>
    <definedName name="ddddddd2" hidden="1">{#N/A,#N/A,FALSE,"CAPREIT"}</definedName>
    <definedName name="ddwaterfall" hidden="1">{"CF",#N/A,FALSE,"Cash Flow";"RET",#N/A,FALSE,"Returns";"NPV",#N/A,FALSE,"Values";"ASMPT",#N/A,FALSE,"Assumptions"}</definedName>
    <definedName name="DEA">#N/A</definedName>
    <definedName name="Deal_Sheet">#REF!</definedName>
    <definedName name="Dealpb">#REF!</definedName>
    <definedName name="DEALS">#REF!</definedName>
    <definedName name="DEAM">#N/A</definedName>
    <definedName name="Debt" localSheetId="3" hidden="1">{"print 1.6",#N/A,FALSE,"Sheet1";"print 2.6",#N/A,FALSE,"Sheet1";"print 3.6",#N/A,FALSE,"Sheet1";"print 4.6",#N/A,FALSE,"Sheet1";"print 5.6",#N/A,FALSE,"Sheet1";"print 6.6",#N/A,FALSE,"Sheet1"}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Debt_Calc1_Amort" hidden="1">#REF!</definedName>
    <definedName name="Debt_Calc1_CapExEnd" hidden="1">#REF!</definedName>
    <definedName name="Debt_Calc1_Draw" hidden="1">#REF!</definedName>
    <definedName name="Debt_Calc1_End" hidden="1">#REF!</definedName>
    <definedName name="Debt_Calc1_InitialBalance" hidden="1">#REF!</definedName>
    <definedName name="Debt_Calc1_IO" hidden="1">#REF!</definedName>
    <definedName name="Debt_Calc1_IsPrepaid" hidden="1">#REF!</definedName>
    <definedName name="Debt_Calc1_IsRefied" hidden="1">#REF!</definedName>
    <definedName name="Debt_Calc1_Maturity" hidden="1">#REF!</definedName>
    <definedName name="Debt_Calc1_Start" hidden="1">#REF!</definedName>
    <definedName name="Debt_Calc1_Term" hidden="1">#REF!</definedName>
    <definedName name="Debt_Calc1_Year" hidden="1">#REF!</definedName>
    <definedName name="Debt_Calc2_Amort" hidden="1">#REF!</definedName>
    <definedName name="Debt_Calc2_CapExEnd" hidden="1">#REF!</definedName>
    <definedName name="Debt_Calc2_Draw" hidden="1">#REF!</definedName>
    <definedName name="Debt_Calc2_End" hidden="1">#REF!</definedName>
    <definedName name="Debt_Calc2_InitialBalance" hidden="1">#REF!</definedName>
    <definedName name="Debt_Calc2_IO" hidden="1">#REF!</definedName>
    <definedName name="Debt_Calc2_IsPrepaid" hidden="1">#REF!</definedName>
    <definedName name="Debt_Calc2_IsRefied" hidden="1">#REF!</definedName>
    <definedName name="Debt_Calc2_Maturity" hidden="1">#REF!</definedName>
    <definedName name="Debt_Calc2_Start" hidden="1">#REF!</definedName>
    <definedName name="Debt_Calc2_Term" hidden="1">#REF!</definedName>
    <definedName name="Debt_Calc2_Year" hidden="1">#REF!</definedName>
    <definedName name="Debt_Calc3_Amort" hidden="1">#REF!</definedName>
    <definedName name="Debt_Calc3_CapExEnd" hidden="1">#REF!</definedName>
    <definedName name="Debt_Calc3_Draw" hidden="1">#REF!</definedName>
    <definedName name="Debt_Calc3_End" hidden="1">#REF!</definedName>
    <definedName name="Debt_Calc3_InitialBalance" hidden="1">#REF!</definedName>
    <definedName name="Debt_Calc3_IO" hidden="1">#REF!</definedName>
    <definedName name="Debt_Calc3_IsPrepaid" hidden="1">#REF!</definedName>
    <definedName name="Debt_Calc3_Maturity" hidden="1">#REF!</definedName>
    <definedName name="Debt_Calc3_Refi1" hidden="1">#REF!</definedName>
    <definedName name="Debt_Calc3_Refi2" hidden="1">#REF!</definedName>
    <definedName name="Debt_Calc3_Start" hidden="1">#REF!</definedName>
    <definedName name="Debt_Calc3_Term" hidden="1">#REF!</definedName>
    <definedName name="Debt_CalcType2" hidden="1">#REF!</definedName>
    <definedName name="Debt_CalcType3" hidden="1">#REF!</definedName>
    <definedName name="Debt_CalcType4" hidden="1">#REF!</definedName>
    <definedName name="Debt_CalcType5" hidden="1">#REF!</definedName>
    <definedName name="Debt_CalcTypes" hidden="1">#REF!</definedName>
    <definedName name="Debt_FundType1" hidden="1">#REF!</definedName>
    <definedName name="Debt_FundType2" hidden="1">#REF!</definedName>
    <definedName name="Debt_FundType3" hidden="1">#REF!</definedName>
    <definedName name="Debt_FundTypes" hidden="1">#REF!</definedName>
    <definedName name="DEBT_InitialBalance" hidden="1">#REF!</definedName>
    <definedName name="Debt_InitialBOPBalance" hidden="1">#REF!</definedName>
    <definedName name="DEBT_InitialCapital" hidden="1">#REF!</definedName>
    <definedName name="DEBT_InitialFunding" hidden="1">#REF!</definedName>
    <definedName name="DEBT_InitialInterest" hidden="1">#REF!</definedName>
    <definedName name="Debt_InitialLoanFee" hidden="1">#REF!</definedName>
    <definedName name="DEBT_InitialMaturity" hidden="1">#REF!</definedName>
    <definedName name="Debt_InitialPrepaymentFee" hidden="1">#REF!</definedName>
    <definedName name="DEBT_InitialPrincipal" hidden="1">#REF!</definedName>
    <definedName name="DEBT_InitialRefi" hidden="1">#REF!</definedName>
    <definedName name="Debt_InitialSeniorBalance" hidden="1">#REF!</definedName>
    <definedName name="Debt_InitialSeniorBOPBalance" hidden="1">#REF!</definedName>
    <definedName name="Debt_InitialSeniorInterest" hidden="1">#REF!</definedName>
    <definedName name="Debt_InitialSeniorPrincipal" hidden="1">#REF!</definedName>
    <definedName name="Debt_Label1_Amort" hidden="1">#REF!</definedName>
    <definedName name="Debt_Label1_Amount" hidden="1">#REF!</definedName>
    <definedName name="Debt_Label1_InitialRate" hidden="1">#REF!</definedName>
    <definedName name="Debt_Label1_IO" hidden="1">#REF!</definedName>
    <definedName name="Debt_Label1_Maturity" hidden="1">#REF!</definedName>
    <definedName name="Debt_Label1_Percent" hidden="1">#REF!</definedName>
    <definedName name="Debt_Label1_Term" hidden="1">#REF!</definedName>
    <definedName name="Debt_Label1_Value" hidden="1">#REF!</definedName>
    <definedName name="Debt_Label2_Amort" hidden="1">#REF!</definedName>
    <definedName name="Debt_Label2_Amount" hidden="1">#REF!</definedName>
    <definedName name="Debt_Label2_InitialRate" hidden="1">#REF!</definedName>
    <definedName name="Debt_Label2_IO" hidden="1">#REF!</definedName>
    <definedName name="Debt_Label2_Maturity" hidden="1">#REF!</definedName>
    <definedName name="Debt_Label2_Percent" hidden="1">#REF!</definedName>
    <definedName name="Debt_Label2_Term" hidden="1">#REF!</definedName>
    <definedName name="Debt_Label2_Value" hidden="1">#REF!</definedName>
    <definedName name="Debt_Label3_Amort" hidden="1">#REF!</definedName>
    <definedName name="Debt_Label3_Amount" hidden="1">#REF!</definedName>
    <definedName name="Debt_Label3_InitialRate" hidden="1">#REF!</definedName>
    <definedName name="Debt_Label3_IO" hidden="1">#REF!</definedName>
    <definedName name="Debt_Label3_Maturity" hidden="1">#REF!</definedName>
    <definedName name="Debt_Label3_Percent" hidden="1">#REF!</definedName>
    <definedName name="Debt_Label3_Term" hidden="1">#REF!</definedName>
    <definedName name="Debt_Label3_Value" hidden="1">#REF!</definedName>
    <definedName name="Debt_LoanType1" hidden="1">#REF!</definedName>
    <definedName name="Debt_LoanType2" hidden="1">#REF!</definedName>
    <definedName name="Debt_LoanType4" hidden="1">#REF!</definedName>
    <definedName name="Debt_LoanTypes" hidden="1">#REF!</definedName>
    <definedName name="DEBT_PaymentType1" hidden="1">#REF!</definedName>
    <definedName name="DEBT_PaymentType5" hidden="1">#REF!</definedName>
    <definedName name="DEBT_PaymentTypes" hidden="1">#REF!</definedName>
    <definedName name="Debt_PurchaseRange" hidden="1">0</definedName>
    <definedName name="Debt_RefiTypes" hidden="1">#REF!</definedName>
    <definedName name="Debt_Show1_Amort" hidden="1">#REF!</definedName>
    <definedName name="Debt_Show1_Amount" hidden="1">#REF!</definedName>
    <definedName name="Debt_Show1_CapEx" hidden="1">#REF!</definedName>
    <definedName name="Debt_Show1_FundDate" hidden="1">#REF!</definedName>
    <definedName name="Debt_Show1_FundMethod" hidden="1">#REF!</definedName>
    <definedName name="Debt_Show1_FundPercent" hidden="1">#REF!</definedName>
    <definedName name="Debt_Show1_FundPoints" hidden="1">#REF!</definedName>
    <definedName name="Debt_Show1_Loan" hidden="1">#REF!</definedName>
    <definedName name="Debt_Show1_Rate" hidden="1">#REF!</definedName>
    <definedName name="Debt_Show1_Spread" hidden="1">#REF!</definedName>
    <definedName name="Debt_Show2_Amort" hidden="1">#REF!</definedName>
    <definedName name="Debt_Show2_Amount" hidden="1">#REF!</definedName>
    <definedName name="Debt_Show2_CapEx" hidden="1">#REF!</definedName>
    <definedName name="Debt_Show2_FundDate" hidden="1">#REF!</definedName>
    <definedName name="Debt_Show2_FundMethod" hidden="1">#REF!</definedName>
    <definedName name="Debt_Show2_FundPercent" hidden="1">#REF!</definedName>
    <definedName name="Debt_Show2_FundPoints" hidden="1">#REF!</definedName>
    <definedName name="Debt_Show2_Loan" hidden="1">#REF!</definedName>
    <definedName name="Debt_Show2_Rate" hidden="1">#REF!</definedName>
    <definedName name="Debt_Show2_Spread" hidden="1">#REF!</definedName>
    <definedName name="Debt_Show3_Amort" hidden="1">#REF!</definedName>
    <definedName name="Debt_Show3_Amount" hidden="1">#REF!</definedName>
    <definedName name="Debt_Show3_CapEx" hidden="1">#REF!</definedName>
    <definedName name="Debt_Show3_FundDate" hidden="1">#REF!</definedName>
    <definedName name="Debt_Show3_FundMethod" hidden="1">#REF!</definedName>
    <definedName name="Debt_Show3_FundPercent" hidden="1">#REF!</definedName>
    <definedName name="Debt_Show3_FundPoints" hidden="1">#REF!</definedName>
    <definedName name="Debt_Show3_Loan" hidden="1">#REF!</definedName>
    <definedName name="Debt_Show3_Rate" hidden="1">#REF!</definedName>
    <definedName name="Debt_Show3_Refi" hidden="1">#REF!</definedName>
    <definedName name="Debt_Show3_Refi1" hidden="1">#REF!</definedName>
    <definedName name="Debt_Show3_Refi2" hidden="1">#REF!</definedName>
    <definedName name="Debt_Show3_Spread" hidden="1">#REF!</definedName>
    <definedName name="Debt_SubordinationType2" hidden="1">#REF!</definedName>
    <definedName name="Debt_SubordinationTypes" hidden="1">#REF!</definedName>
    <definedName name="Debt_Yes" hidden="1">#REF!</definedName>
    <definedName name="Debt_YesNo" hidden="1">#REF!</definedName>
    <definedName name="debtamort">#REF!</definedName>
    <definedName name="DebtIds">#REF!</definedName>
    <definedName name="DebtReserve">#REF!</definedName>
    <definedName name="dec">#REF!</definedName>
    <definedName name="def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defg" hidden="1">{"Financials",#N/A,FALSE,"Financials";"AVP",#N/A,FALSE,"AVP";"DCF",#N/A,FALSE,"DCF";"CSC",#N/A,FALSE,"CSC";"Deal_Comp",#N/A,FALSE,"DealComp"}</definedName>
    <definedName name="DEFMAINT">#REF!</definedName>
    <definedName name="del" hidden="1">{"Page1",#N/A,FALSE,"7979";"Page2",#N/A,FALSE,"7979";"Page3",#N/A,FALSE,"7979"}</definedName>
    <definedName name="delete2" hidden="1">#REF!</definedName>
    <definedName name="delta" hidden="1">{"ACCOUNTING COPY",#N/A,FALSE,"SCHEDULE A";"FINANCE COPY",#N/A,FALSE,"SCHEDULE A";"P.L. COPY",#N/A,FALSE,"SCHEDULE A"}</definedName>
    <definedName name="Depreciation">#REF!</definedName>
    <definedName name="DepreciationPB">#REF!</definedName>
    <definedName name="dept">#REF!</definedName>
    <definedName name="dept1500">#REF!</definedName>
    <definedName name="dept1510">#REF!</definedName>
    <definedName name="dept1520">#REF!</definedName>
    <definedName name="dept1530">#REF!</definedName>
    <definedName name="dept2200otin">#REF!</definedName>
    <definedName name="dept2300otin">#REF!</definedName>
    <definedName name="dept2400otin">#REF!</definedName>
    <definedName name="dept7000otin">#REF!</definedName>
    <definedName name="dept7010otin">#REF!</definedName>
    <definedName name="dept8000otin">#REF!</definedName>
    <definedName name="dept8010otin">#REF!</definedName>
    <definedName name="dept8020otin">#REF!</definedName>
    <definedName name="dept8030otin">#REF!</definedName>
    <definedName name="dept8150otin">#REF!</definedName>
    <definedName name="dept8210otin">#REF!</definedName>
    <definedName name="deptEBITexp">#REF!</definedName>
    <definedName name="deptNIEXP">#REF!</definedName>
    <definedName name="DeptNodeCount">#REF!</definedName>
    <definedName name="deptothinc">#REF!</definedName>
    <definedName name="derek" hidden="1">#REF!</definedName>
    <definedName name="DES">#REF!</definedName>
    <definedName name="Desc_Layout">#REF!</definedName>
    <definedName name="Descr_Ledger">#REF!</definedName>
    <definedName name="Descr_nPlosion">#REF!</definedName>
    <definedName name="Descr_TimeSpan">#REF!</definedName>
    <definedName name="Description">#REF!</definedName>
    <definedName name="DETAIL">#REF!</definedName>
    <definedName name="dfd" hidden="1">{"FCB_ALL",#N/A,FALSE,"FCB";"GREY_ALL",#N/A,FALSE,"GREY"}</definedName>
    <definedName name="dfdas" hidden="1">{"FCB_ALL",#N/A,FALSE,"FCB";"GREY_ALL",#N/A,FALSE,"GREY"}</definedName>
    <definedName name="dfdf" hidden="1">{"History+Projection+5Comps",#N/A,FALSE,"HISTORY (2)";"$ Per Occupied History+Projection+5Comps",#N/A,FALSE,"HISTORY (2)";"History+Projection",#N/A,FALSE,"HISTORY (2)"}</definedName>
    <definedName name="dfdfd" hidden="1">{"FCB_ALL",#N/A,FALSE,"FCB";"GREY_ALL",#N/A,FALSE,"GREY"}</definedName>
    <definedName name="dfdfdfd" hidden="1">{"FCB_ALL",#N/A,FALSE,"FCB"}</definedName>
    <definedName name="df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gd" hidden="1">{#N/A,#N/A,FALSE,"Cashflow Analysis";#N/A,#N/A,FALSE,"Sensitivity Analysis";#N/A,#N/A,FALSE,"PV";#N/A,#N/A,FALSE,"Pro Forma"}</definedName>
    <definedName name="dfjdklfj" hidden="1">{"$ Per Occupied History+Projection+5Comps",#N/A,FALSE,"HISTORY (2)";"History+Projection+5Comps",#N/A,FALSE,"HISTORY (2)";"History+Projection",#N/A,FALSE,"HISTORY (2)";"History+Projection per Occ'd",#N/A,FALSE,"HISTORY (2)"}</definedName>
    <definedName name="dgcz" hidden="1">#REF!</definedName>
    <definedName name="DHG" hidden="1">{"cap_structure",#N/A,FALSE,"Graph-Mkt Cap";"price",#N/A,FALSE,"Graph-Price";"ebit",#N/A,FALSE,"Graph-EBITDA";"ebitda",#N/A,FALSE,"Graph-EBITDA"}</definedName>
    <definedName name="Dietary">#REF!</definedName>
    <definedName name="Dietary_Services">#REF!</definedName>
    <definedName name="DiningFurn">#REF!</definedName>
    <definedName name="Director" hidden="1">{"PRICING",#N/A,FALSE,"MODEL_ST";"ASSUMPTIONS",#N/A,FALSE,"MODEL_ST";"RENTS",#N/A,FALSE,"MODEL_ST";"RESIDUAL",#N/A,FALSE,"MODEL_ST";"DISCOUNT RATES",#N/A,FALSE,"MODEL_ST"}</definedName>
    <definedName name="DIRECTORY">#N/A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ED_CASH_FLOW_ANALYSIS">#REF!</definedName>
    <definedName name="discrate">#REF!</definedName>
    <definedName name="Discrepancy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DispositionFee">#REF!</definedName>
    <definedName name="DISTRIBUTEMONTH">#REF!</definedName>
    <definedName name="DISTRIBUTEQTR">#REF!</definedName>
    <definedName name="DISTRIBUTEYEAR">#REF!</definedName>
    <definedName name="DIV">#REF!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Fpb">#REF!</definedName>
    <definedName name="DivGpb">#REF!</definedName>
    <definedName name="DivHpb">#REF!</definedName>
    <definedName name="DividendFrequencyW">#REF!</definedName>
    <definedName name="DividendPaidQ">#REF!</definedName>
    <definedName name="DividendPayout">#REF!</definedName>
    <definedName name="DividendPayoutRatioIn">#REF!</definedName>
    <definedName name="DividendPeriodsQ">#REF!</definedName>
    <definedName name="DividendYield">#REF!</definedName>
    <definedName name="DividendYieldQ">#REF!</definedName>
    <definedName name="DividendYieldW">#REF!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LSH_GRP">#REF!</definedName>
    <definedName name="DME_Dirty" hidden="1">"False"</definedName>
    <definedName name="DME_LocalFile" hidden="1">"True"</definedName>
    <definedName name="DME_ODMALinks1" hidden="1">"::ODMA\DME-MSE\London-44590=C:\TEMP\Dme\London-44590.xls"</definedName>
    <definedName name="DME_ODMALinksCount" hidden="1">"1"</definedName>
    <definedName name="DONECALC">#N/A</definedName>
    <definedName name="DontShowAgain">#REF!</definedName>
    <definedName name="DoomRate">#REF!</definedName>
    <definedName name="DRes" hidden="1">{"'April 24'!$J$11"}</definedName>
    <definedName name="DRR_DRRP">#REF!</definedName>
    <definedName name="DRRP_CNL1STCOPR">#REF!</definedName>
    <definedName name="DRRP_DRR">#REF!</definedName>
    <definedName name="DRRP_FNBCF">#REF!</definedName>
    <definedName name="DRRP_GRP">#REF!</definedName>
    <definedName name="DRRP_JMS">#REF!</definedName>
    <definedName name="DRRP_RAB">#REF!</definedName>
    <definedName name="DS">#REF!</definedName>
    <definedName name="DS_CYA">#REF!</definedName>
    <definedName name="DS_CYB">#REF!</definedName>
    <definedName name="DS_LYA">#REF!</definedName>
    <definedName name="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f" hidden="1">{#N/A,#N/A,FALSE,"Chart 2 by Prop Type"}</definedName>
    <definedName name="dsfs">#REF!</definedName>
    <definedName name="dsgvnlkdsfn" hidden="1">{#N/A,#N/A,FALSE,"Chart 2 by Prop Type"}</definedName>
    <definedName name="dss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TACQ">#N/A</definedName>
    <definedName name="dudeew" hidden="1">#REF!</definedName>
    <definedName name="DWNLOAD">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{"MonthlyRentRoll",#N/A,FALSE,"RentRoll"}</definedName>
    <definedName name="E..">#REF!,#REF!,#REF!,#REF!,#REF!,#REF!,#REF!,#REF!</definedName>
    <definedName name="E_D">#REF!</definedName>
    <definedName name="EBI">#REF!</definedName>
    <definedName name="EBI_Project">#REF!</definedName>
    <definedName name="EBI2.1">#REF!</definedName>
    <definedName name="EBI2.2">#REF!</definedName>
    <definedName name="EBI2.3">#REF!</definedName>
    <definedName name="EBI2.4">#REF!</definedName>
    <definedName name="EBI3.2">#REF!</definedName>
    <definedName name="EBI3.3">#REF!</definedName>
    <definedName name="EBI3.4">#REF!</definedName>
    <definedName name="EBI3.5">#REF!</definedName>
    <definedName name="EBI3.6">#REF!</definedName>
    <definedName name="EBI3.7">#REF!</definedName>
    <definedName name="EBI3.8">#REF!</definedName>
    <definedName name="EBI3.8.1">#REF!</definedName>
    <definedName name="EBI3.8.2">#REF!</definedName>
    <definedName name="EBI4.1">#REF!</definedName>
    <definedName name="EBI4.2">#REF!</definedName>
    <definedName name="EBI4.3">#REF!</definedName>
    <definedName name="EBI4.4">#REF!</definedName>
    <definedName name="EBI4.5">#REF!</definedName>
    <definedName name="EBI5.0">#REF!</definedName>
    <definedName name="EBIHUD">#REF!</definedName>
    <definedName name="EBIHUD2">#REF!</definedName>
    <definedName name="EBIHUD3.1">#REF!</definedName>
    <definedName name="EBIHUD3.2">#REF!</definedName>
    <definedName name="EBIHUD3.4">#REF!</definedName>
    <definedName name="EBIHUD3.5">#REF!</definedName>
    <definedName name="EBIHUD4.1">#REF!</definedName>
    <definedName name="EBIHUD4.2">#REF!</definedName>
    <definedName name="EBIHUD4.3">#REF!</definedName>
    <definedName name="EBIHUD4.4">#REF!</definedName>
    <definedName name="EBIHUD4.5">#REF!</definedName>
    <definedName name="EBIHUD4.6">#REF!</definedName>
    <definedName name="EBIHUD4.7">#REF!</definedName>
    <definedName name="EBIHUD4.8.1">#REF!</definedName>
    <definedName name="EBIHUD4.8.2">#REF!</definedName>
    <definedName name="EBIHUD4.9">#REF!</definedName>
    <definedName name="EBIHUD5.1">#REF!</definedName>
    <definedName name="EBIHUD5.2">#REF!</definedName>
    <definedName name="EBIHUD5.3">#REF!</definedName>
    <definedName name="EBIHUD5.4">#REF!</definedName>
    <definedName name="EBIHUD5.5">#REF!</definedName>
    <definedName name="EBIHUDResidentRm">#REF!</definedName>
    <definedName name="ebitda_multiple">#REF!</definedName>
    <definedName name="EBITDAR_ADD_BACKS">[11]LOOKUPS!$X$3:$Z$23</definedName>
    <definedName name="ed" hidden="1">{#N/A,#N/A,FALSE,"Chart 2 by Prop Type"}</definedName>
    <definedName name="Edata">#REF!</definedName>
    <definedName name="edf" hidden="1">{#N/A,#N/A,FALSE,"Chart 2 by Prop Type"}</definedName>
    <definedName name="edr" hidden="1">{#N/A,#N/A,FALSE,"Chart 2 by Prop Type"}</definedName>
    <definedName name="ee" hidden="1">{#N/A,#N/A,FALSE,"OperatingAssumptions"}</definedName>
    <definedName name="eee" hidden="1">{#N/A,#N/A,FALSE,"OperatingAssumptions"}</definedName>
    <definedName name="eeee" hidden="1">{"Data Input",#N/A,TRUE,"Data Input";"10-Yr Cash Flow",#N/A,TRUE,"Cash Flow";"10-Yr Value",#N/A,TRUE,"Value "}</definedName>
    <definedName name="eeeee" hidden="1">{"budget992000 tariff and usage",#N/A,FALSE,"Celtel alternative 6"}</definedName>
    <definedName name="ef" hidden="1">{#N/A,#N/A,FALSE,"II-2 POP.HH";#N/A,#N/A,FALSE,"II-3 AGE.DIST";#N/A,#N/A,FALSE,"II-4 HH.DIST";#N/A,#N/A,FALSE,"II-5 EMP.INDUS"}</definedName>
    <definedName name="efd" hidden="1">{#N/A,#N/A,FALSE,"II-2 POP.HH";#N/A,#N/A,FALSE,"II-3 AGE.DIST";#N/A,#N/A,FALSE,"II-4 HH.DIST";#N/A,#N/A,FALSE,"II-5 EMP.INDUS"}</definedName>
    <definedName name="Efficiencies">#REF!</definedName>
    <definedName name="EffLiabAdvRate1">#REF!</definedName>
    <definedName name="efg" hidden="1">{#N/A,#N/A,FALSE,"pop.hh";#N/A,#N/A,FALSE,"age.dist";#N/A,#N/A,FALSE,"hh.income";#N/A,#N/A,FALSE,"hh.chars"}</definedName>
    <definedName name="ELEV">#N/A</definedName>
    <definedName name="End_Bal">#REF!</definedName>
    <definedName name="END_OF_STATEMENT">[5]LOOKUPS!$O$27</definedName>
    <definedName name="Ending.Balance">IF(#REF!&lt;&gt;"",#REF!-#REF!,"")</definedName>
    <definedName name="Ending_Balance">-FV(Interest_Rate/12,Payment_Number,-Monthly_Payment,[0]!Loan_Amount)</definedName>
    <definedName name="EndOfyear">#REF!</definedName>
    <definedName name="EndQuarterFlagFc">#REF!</definedName>
    <definedName name="ENDROW">#REF!</definedName>
    <definedName name="Enter_date_here">#REF!</definedName>
    <definedName name="Entered_payment">#REF!</definedName>
    <definedName name="EntityTable">#REF!</definedName>
    <definedName name="ENTRIES" hidden="1">#REF!</definedName>
    <definedName name="Eq.Contr_Lev">#REF!</definedName>
    <definedName name="Eq.Contr_Unlev">#REF!</definedName>
    <definedName name="Equity">#REF!</definedName>
    <definedName name="EQUITY_">#REF!</definedName>
    <definedName name="EQUITY_DEBT">#REF!</definedName>
    <definedName name="Equity_Share_LP">#REF!</definedName>
    <definedName name="Equity_Share_Sponsor">#REF!</definedName>
    <definedName name="EquityPay">#REF!</definedName>
    <definedName name="EQUITYPREF">#REF!</definedName>
    <definedName name="EquityRaiseCost">#REF!</definedName>
    <definedName name="EquityTable">#REF!</definedName>
    <definedName name="EquityTermedFromEquityRaisedQ">#REF!</definedName>
    <definedName name="EquityTermedOutQ">#REF!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ASE_BEGIN">#REF!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stimate" hidden="1">{#N/A,#N/A,FALSE,"Detail";#N/A,#N/A,FALSE,"Totals"}</definedName>
    <definedName name="EU">#N/A</definedName>
    <definedName name="EU_GL">#N/A</definedName>
    <definedName name="EU_MR">#N/A</definedName>
    <definedName name="EUMRGL">#N/A</definedName>
    <definedName name="ev.Calculation" hidden="1">-4135</definedName>
    <definedName name="ev.Initialized" hidden="1">FALSE</definedName>
    <definedName name="EV__DECIMALSYMBOL__" hidden="1">"."</definedName>
    <definedName name="EV__EVCOM_OPTIONS__" hidden="1">8</definedName>
    <definedName name="EV__EXPOPTIONS__" hidden="1">0</definedName>
    <definedName name="EV__LASTREFTIME__">38699.6090162037</definedName>
    <definedName name="EV__LOCKEDCVW__DRP" hidden="1">"R_REVROI,BU4081,CURRENT,INPUT,D1139,LC,2009.TOTAL,PERIODIC,"</definedName>
    <definedName name="EV__LOCKEDCVW__FINANCE" hidden="1">"GOI,BU4081,CURRENT,TOTALADJ,D_HOTEL,All_InterCo,LC,2010.TOTAL,PERIODIC,"</definedName>
    <definedName name="EV__LOCKEDCVW__FINANCEDETAIL" hidden="1">"706520,BU4081,CURRENT,INPUT,D0185,Non_InterCo,L_ALL,LC,2009.TOTAL,PERIODIC,"</definedName>
    <definedName name="EV__LOCKEDCVW__HCM" hidden="1">"PC_MNTHLY,BU4081,CURRENT,INPUT,D_HOTEL,E0,LC,2009.TOTAL,PERIODIC,"</definedName>
    <definedName name="EV__LOCKSTATUS__" hidden="1">4</definedName>
    <definedName name="EV__MAXEXPCOLS__">100</definedName>
    <definedName name="EV__MAXEXPROWS__">1000</definedName>
    <definedName name="EV__MEMORYCVW__" hidden="1">0</definedName>
    <definedName name="EV__WBEVMODE__">0</definedName>
    <definedName name="EV__WBREFOPTIONS__">134217728</definedName>
    <definedName name="EV__WBVERSION__">0</definedName>
    <definedName name="EX">#N/A</definedName>
    <definedName name="EXCAV">#REF!</definedName>
    <definedName name="excel" hidden="1">{#N/A,#N/A,FALSE}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2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SS">#N/A</definedName>
    <definedName name="Executive_Summary">#REF!</definedName>
    <definedName name="Executivepb">#REF!</definedName>
    <definedName name="EXFIN">#N/A</definedName>
    <definedName name="exhange">#REF!</definedName>
    <definedName name="exist_bens">#REF!</definedName>
    <definedName name="ExistingContractFinancingCFQ">#REF!</definedName>
    <definedName name="ExistingContractLevCFQ">#REF!</definedName>
    <definedName name="ExistingContractUnlevCFQ">#REF!</definedName>
    <definedName name="EXIT_YEAR">#REF!</definedName>
    <definedName name="exitcost">#REF!</definedName>
    <definedName name="EXITM">#N/A</definedName>
    <definedName name="EXP">#REF!</definedName>
    <definedName name="exp_g">#REF!</definedName>
    <definedName name="ExpbyDate">#REF!</definedName>
    <definedName name="ExpbyDateChart">#REF!</definedName>
    <definedName name="ExpByYear">#REF!</definedName>
    <definedName name="EXPENSE">#REF!</definedName>
    <definedName name="Expense_Reimbursement_Revenue">#REF!</definedName>
    <definedName name="Expensereportsummary">#REF!</definedName>
    <definedName name="expesc">#REF!</definedName>
    <definedName name="expg">#REF!</definedName>
    <definedName name="ExpGro">#REF!</definedName>
    <definedName name="ExpGrowth">#REF!</definedName>
    <definedName name="EXPHEAD">#REF!</definedName>
    <definedName name="ExpLevel">#REF!</definedName>
    <definedName name="Extensive">#REF!</definedName>
    <definedName name="Extensive_PER">#REF!</definedName>
    <definedName name="ExtFurniture">#REF!</definedName>
    <definedName name="Extra_Pay">#REF!</definedName>
    <definedName name="ExtraPayments">#REF!</definedName>
    <definedName name="f" hidden="1">#REF!</definedName>
    <definedName name="FAC">#REF!</definedName>
    <definedName name="facdata">#REF!</definedName>
    <definedName name="FACILITY">#REF!</definedName>
    <definedName name="FACINCOME">#REF!</definedName>
    <definedName name="FACL">#REF!</definedName>
    <definedName name="FACSTATS">#REF!</definedName>
    <definedName name="Fact_Sheet">#REF!</definedName>
    <definedName name="Factpb">#REF!</definedName>
    <definedName name="Factpb2">#REF!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lsename19" hidden="1">{"CF",#N/A,FALSE,"Cash Flow";"RET",#N/A,FALSE,"Returns";"NPV",#N/A,FALSE,"Values";"ASMPT",#N/A,FALSE,"Assumptions"}</definedName>
    <definedName name="falsename20" hidden="1">{"CF",#N/A,FALSE,"Cash Flow";"RET",#N/A,FALSE,"Returns";"NPV",#N/A,FALSE,"Values";"ASMPT",#N/A,FALSE,"Assumptions"}</definedName>
    <definedName name="falsename21" hidden="1">{"CF",#N/A,FALSE,"Cash Flow";"RET",#N/A,FALSE,"Returns";"NPV",#N/A,FALSE,"Values";"ASMPT",#N/A,FALSE,"Assumptions"}</definedName>
    <definedName name="falsename22" hidden="1">{"CF",#N/A,FALSE,"Cash Flow";"RET",#N/A,FALSE,"Returns";"NPV",#N/A,FALSE,"Values";"ASMPT",#N/A,FALSE,"Assumptions"}</definedName>
    <definedName name="fd" hidden="1">#REF!</definedName>
    <definedName name="fdaf" hidden="1">#REF!</definedName>
    <definedName name="fdasfasd" hidden="1">{"bs",#N/A,FALSE,"SCF"}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dd" hidden="1">{#N/A,#N/A,FALSE,"Chart 2 by Prop Type"}</definedName>
    <definedName name="fdehb" hidden="1">#REF!</definedName>
    <definedName name="fdf" hidden="1">{"Full Sheet",#N/A,FALSE,"Expense Comparison"}</definedName>
    <definedName name="fdfdfd" hidden="1">{#N/A,#N/A,FALSE,"CAPREIT"}</definedName>
    <definedName name="fdfdfdf" hidden="1">{#N/A,#N/A,FALSE,"CAPREIT"}</definedName>
    <definedName name="fdfghdf" hidden="1">{"inputs raw data",#N/A,TRUE,"INPUT"}</definedName>
    <definedName name="fdg" hidden="1">{"incomemth",#N/A,TRUE,"forecast00";"incomepercentmth",#N/A,TRUE,"forecast00";"balancemth",#N/A,TRUE,"forecast00";"cashmth",#N/A,TRUE,"forecast00";"covenantmth",#N/A,TRUE,"forecast00"}</definedName>
    <definedName name="fdgad" hidden="1">{"inputs raw data",#N/A,TRUE,"INPUT"}</definedName>
    <definedName name="FDN">#N/A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fsd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g" hidden="1">{"incomemth",#N/A,TRUE,"forecast00";"incomepercentmth",#N/A,TRUE,"forecast00";"balancemth",#N/A,TRUE,"forecast00";"cashmth",#N/A,TRUE,"forecast00";"covenantmth",#N/A,TRUE,"forecast00"}</definedName>
    <definedName name="fdsg1" hidden="1">{"incomemth",#N/A,TRUE,"forecast00";"incomepercentmth",#N/A,TRUE,"forecast00";"balancemth",#N/A,TRUE,"forecast00";"cashmth",#N/A,TRUE,"forecast00";"covenantmth",#N/A,TRUE,"forecast00"}</definedName>
    <definedName name="feb">#REF!</definedName>
    <definedName name="fefs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edraw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{"Data Input",#N/A,TRUE,"Data Input";"15-Yr Cash Flow",#N/A,TRUE,"Cash Flow";"15-Yr Value",#N/A,TRUE,"Value "}</definedName>
    <definedName name="fffff" hidden="1">{0,#N/A,TRUE,0;0,#N/A,TRUE,0;0,#N/A,TRUE,0;0,#N/A,TRUE,0;0,#N/A,TRUE,0}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OMULTIPLE">#REF!</definedName>
    <definedName name="fhcpbeds">#REF!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orizontalAxis">#REF!</definedName>
    <definedName name="FICA">#REF!</definedName>
    <definedName name="Field_Attribution1">'[21]Comp Sales (&lt;50 units)'!#REF!</definedName>
    <definedName name="Field_Attribution1__8">#REF!</definedName>
    <definedName name="Field_DatePrinted">'[21]Comp Sales (&lt;50 units)'!#REF!</definedName>
    <definedName name="Field_DatePrinted__8">#REF!</definedName>
    <definedName name="Field_DisclaimerLine1">'[21]Comp Sales (&lt;50 units)'!#REF!</definedName>
    <definedName name="Field_DisclaimerLine1__8">#REF!</definedName>
    <definedName name="Field_DisclaimerLine2">'[21]Comp Sales (&lt;50 units)'!#REF!</definedName>
    <definedName name="Field_DisclaimerLine2__8">#REF!</definedName>
    <definedName name="Field_DisclaimerLine3">'[21]Comp Sales (&lt;50 units)'!#REF!</definedName>
    <definedName name="Field_DisclaimerLine3__8">#REF!</definedName>
    <definedName name="Field_OccMarketType">#REF!</definedName>
    <definedName name="Field_RentMarketType">#REF!</definedName>
    <definedName name="Field_RentSelectedGeo">#REF!</definedName>
    <definedName name="Field_RPIMarketType">#REF!</definedName>
    <definedName name="Field_RPISelectedGeo">#REF!</definedName>
    <definedName name="Field_SelectedGeo">#REF!</definedName>
    <definedName name="Field_SheetRateDataDisclaimer">#REF!</definedName>
    <definedName name="Field_SheetRateDataExportedOn">#REF!</definedName>
    <definedName name="Field_SheetRateDataTitle">#REF!</definedName>
    <definedName name="Field_Title">'[21]Comp Sales (&lt;50 units)'!#REF!</definedName>
    <definedName name="Figures_Atlantes2014">'[19]The Atlantes - YTD 2014'!$C:$C</definedName>
    <definedName name="Figures_Eastgate2013">'[19]Eastgate Village - Financials'!$C:$C</definedName>
    <definedName name="Figures_Eastgate2014">'[19]Eastgate Village - Financials'!$D:$D</definedName>
    <definedName name="FileName" localSheetId="3">#REF!</definedName>
    <definedName name="FileName">#REF!</definedName>
    <definedName name="FILES">#REF!</definedName>
    <definedName name="filler" hidden="1">{"Annual Cash Flows",#N/A,FALSE,"Annual Summary"}</definedName>
    <definedName name="filler2" hidden="1">{"Assumptions",#N/A,FALSE,"Assumptions"}</definedName>
    <definedName name="filler3" hidden="1">{"Construction Costs",#N/A,FALSE,"Total Costs"}</definedName>
    <definedName name="final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nalDividendYieldQ">#REF!</definedName>
    <definedName name="FinalEquityValuationQ">#REF!</definedName>
    <definedName name="FinalSharePriceQ">#REF!</definedName>
    <definedName name="FinAnal3" hidden="1">{"Construction_Short",#N/A,FALSE,"Construction"}</definedName>
    <definedName name="FINANCE_SUMMARY">#REF!</definedName>
    <definedName name="Financialpb">#REF!</definedName>
    <definedName name="Financialpb2">#REF!</definedName>
    <definedName name="FINANCIALS">#REF!</definedName>
    <definedName name="FinancingStepsCFQ">#REF!</definedName>
    <definedName name="FinCube">[4]Setup!$C$3</definedName>
    <definedName name="FinDesc">[4]Setup!$C$24</definedName>
    <definedName name="FinDIM">[4]Setup!$C$23</definedName>
    <definedName name="fine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FinFee">#REF!</definedName>
    <definedName name="FinVersion">[4]Setup!$C$7</definedName>
    <definedName name="FinYear">[4]Setup!$C$4</definedName>
    <definedName name="First_Column">#REF!</definedName>
    <definedName name="First_payment_due">#REF!</definedName>
    <definedName name="First_payment_no">#REF!</definedName>
    <definedName name="FirstPayDay1">[2]Assumptions!$C$23</definedName>
    <definedName name="FirstPayDay2">[2]Assumptions!$D$23</definedName>
    <definedName name="FirstPayDay3">[2]Assumptions!$E$23</definedName>
    <definedName name="FirstPayDay4">[2]Assumptions!$F$23</definedName>
    <definedName name="FISCAL">#REF!</definedName>
    <definedName name="FitchStressConstant">#REF!</definedName>
    <definedName name="FitchStressDSCR">#REF!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ixedAssets">#REF!</definedName>
    <definedName name="FixedCosts">#REF!</definedName>
    <definedName name="fjdjk" hidden="1">{#N/A,#N/A,FALSE,"Calculator"}</definedName>
    <definedName name="fjdjk1" hidden="1">{#N/A,#N/A,FALSE,"Calculator"}</definedName>
    <definedName name="fjdjk1a" hidden="1">{#N/A,#N/A,FALSE,"Calculator"}</definedName>
    <definedName name="fjdjka" hidden="1">{#N/A,#N/A,FALSE,"Calculator"}</definedName>
    <definedName name="fjdjkl" hidden="1">{#N/A,#N/A,FALSE,"Calculator"}</definedName>
    <definedName name="fjdjkla" hidden="1">{#N/A,#N/A,FALSE,"Calculator"}</definedName>
    <definedName name="fjl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ksajf" hidden="1">{#N/A,#N/A,FALSE,"SCHEDULE A";"MINIMUM RENT",#N/A,FALSE,"SCHEDULES B &amp; C";"PERCENTAGE RENT",#N/A,FALSE,"SCHEDULES B &amp; C"}</definedName>
    <definedName name="fldfjlsd" hidden="1">#REF!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loorplan">#REF!</definedName>
    <definedName name="FloorRate">#REF!</definedName>
    <definedName name="FloorRateFlag">#REF!</definedName>
    <definedName name="Floors">#REF!</definedName>
    <definedName name="Flow2001Actual">#REF!</definedName>
    <definedName name="FLSY">#N/A</definedName>
    <definedName name="fm" hidden="1">{"summary1",#N/A,TRUE,"Comps";"summary2",#N/A,TRUE,"Comps";"summary3",#N/A,TRUE,"Comps"}</definedName>
    <definedName name="FModelCompany">#REF!</definedName>
    <definedName name="FMR">#N/A</definedName>
    <definedName name="fmult">#REF!</definedName>
    <definedName name="FNMASpread">#REF!</definedName>
    <definedName name="FolderName">#REF!</definedName>
    <definedName name="FolderPath">#REF!</definedName>
    <definedName name="Food_Prep">#REF!</definedName>
    <definedName name="FoodAid_Start">#REF!</definedName>
    <definedName name="FoodAids">#REF!</definedName>
    <definedName name="Footer">#REF!</definedName>
    <definedName name="Forecast_column">#REF!</definedName>
    <definedName name="ForecastYearsW">#REF!</definedName>
    <definedName name="FORM">#REF!</definedName>
    <definedName name="FOtherAxes">#REF!</definedName>
    <definedName name="FOUND">#REF!</definedName>
    <definedName name="FOX_AGING">#REF!</definedName>
    <definedName name="FOX_AR">#REF!</definedName>
    <definedName name="FReportBody">#REF!</definedName>
    <definedName name="FReportTitle">#REF!</definedName>
    <definedName name="frtyu" hidden="1">{#N/A,#N/A,FALSE,"Chart 2 by Prop Type"}</definedName>
    <definedName name="FSflag">#REF!</definedName>
    <definedName name="FTAX">#REF!</definedName>
    <definedName name="fuck" hidden="1">{"Financials",#N/A,FALSE,"Financials";"AVP",#N/A,FALSE,"AVP";"DCF",#N/A,FALSE,"DCF";"CSC",#N/A,FALSE,"CSC";"Deal_Comp",#N/A,FALSE,"DealComp"}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ll2007_usd10M_ClosedContractExport">#REF!</definedName>
    <definedName name="FullyLoadedEqty">#REF!</definedName>
    <definedName name="fulmer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FUTA">#REF!</definedName>
    <definedName name="FVerticalAxis">#REF!</definedName>
    <definedName name="Fx_Start">#REF!</definedName>
    <definedName name="FX_USD_Euro">#REF!</definedName>
    <definedName name="FX_USD_FF">#REF!</definedName>
    <definedName name="FxTradeEnd">#REF!</definedName>
    <definedName name="FxTradeStart">#REF!</definedName>
    <definedName name="FY">#REF!</definedName>
    <definedName name="FYEcrit">#REF!</definedName>
    <definedName name="FYEflag">#REF!</definedName>
    <definedName name="FYElabel">#REF!</definedName>
    <definedName name="FYEmonth">#REF!</definedName>
    <definedName name="FYEtable">#REF!</definedName>
    <definedName name="FYEtag">#REF!</definedName>
    <definedName name="FYMO">#REF!</definedName>
    <definedName name="FYtable">#REF!</definedName>
    <definedName name="FYtble2">#REF!</definedName>
    <definedName name="G">#N/A</definedName>
    <definedName name="G_KAMLUH">#REF!</definedName>
    <definedName name="G_MISSIO">#REF!</definedName>
    <definedName name="G_POCASI">#REF!</definedName>
    <definedName name="ga">#REF!</definedName>
    <definedName name="GAV">#REF!</definedName>
    <definedName name="GDays">#REF!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n2_01" hidden="1">#REF!</definedName>
    <definedName name="Gen2_02" hidden="1">#REF!</definedName>
    <definedName name="Gen2_Acct" hidden="1">#REF!</definedName>
    <definedName name="GENERAL_BAD_DEBT_PERCENT">[11]LOOKUPS!$A$6</definedName>
    <definedName name="gf" hidden="1">Main.SAPF4Help()</definedName>
    <definedName name="gfd" hidden="1">{#N/A,#N/A,FALSE,"Cashflow Analysis";#N/A,#N/A,FALSE,"Sensitivity Analysis";#N/A,#N/A,FALSE,"PV";#N/A,#N/A,FALSE,"Pro Forma"}</definedName>
    <definedName name="gfhs" hidden="1">{"summary1",#N/A,TRUE,"Comps";"summary2",#N/A,TRUE,"Comps";"summary3",#N/A,TRUE,"Comps"}</definedName>
    <definedName name="gg">'[3]Dbase for Annex'!#REF!</definedName>
    <definedName name="gg.2" hidden="1">{#N/A,#N/A,FALSE,"Cashflow Analysis";#N/A,#N/A,FALSE,"Sensitivity Analysis";#N/A,#N/A,FALSE,"PV";#N/A,#N/A,FALSE,"Pro Forma"}</definedName>
    <definedName name="ggg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gggg" hidden="1">{"ODB",#N/A,FALSE,"Hold Scenario"}</definedName>
    <definedName name="gggg2" hidden="1">{"View1",#N/A,FALSE,"Sheet1";"View2",#N/A,FALSE,"Sheet1"}</definedName>
    <definedName name="ggggg" hidden="1">{"budget992000_customers",#N/A,FALSE,"Celtel alternative 6"}</definedName>
    <definedName name="ggggggg" hidden="1">{"budget992000 profit and loss",#N/A,FALSE,"Celtel alternative 6"}</definedName>
    <definedName name="gh_age">#REF!</definedName>
    <definedName name="gh_ar">#REF!</definedName>
    <definedName name="ghi" hidden="1">{#N/A,#N/A,FALSE,"II-2 POP.HH";#N/A,#N/A,FALSE,"II-3 AGE.DIST";#N/A,#N/A,FALSE,"II-4 HH.DIST";#N/A,#N/A,FALSE,"II-5 EMP.INDUS"}</definedName>
    <definedName name="GI_AGING">#REF!</definedName>
    <definedName name="GI_AR">#REF!</definedName>
    <definedName name="GInput">#REF!</definedName>
    <definedName name="gkf" hidden="1">{"Proforma",#N/A,FALSE,"Sheet1"}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L">#N/A</definedName>
    <definedName name="gl_age">#REF!</definedName>
    <definedName name="gl_ar">#REF!</definedName>
    <definedName name="GL_Commence">#REF!</definedName>
    <definedName name="GL_Expire">#REF!</definedName>
    <definedName name="GL_Term">#REF!</definedName>
    <definedName name="GLflag">#REF!</definedName>
    <definedName name="GMonth">#REF!</definedName>
    <definedName name="GODD_AGING">#REF!</definedName>
    <definedName name="GODD_AR">#REF!</definedName>
    <definedName name="GODD9_AGE">#REF!</definedName>
    <definedName name="GODDLYVSTY">#REF!</definedName>
    <definedName name="GOLDMAN_MODEL">#REF!</definedName>
    <definedName name="goodwill_intang_deductible">#REF!</definedName>
    <definedName name="GOVTPUR">#N/A</definedName>
    <definedName name="GP_Promote">#REF!</definedName>
    <definedName name="graph123" hidden="1">#REF!</definedName>
    <definedName name="Graph1234" hidden="1">#REF!</definedName>
    <definedName name="Graph12345" hidden="1">#REF!</definedName>
    <definedName name="Graph123456" hidden="1">#REF!</definedName>
    <definedName name="Graph1234567" hidden="1">#REF!</definedName>
    <definedName name="GrossedUpSwapCosts">#REF!</definedName>
    <definedName name="GrossInitialProceedsMacro">#REF!</definedName>
    <definedName name="GrossInitialSecProceedsIn">#REF!</definedName>
    <definedName name="GrossInvestmentPAW">#REF!</definedName>
    <definedName name="GrossInvestmentPerPeriodQ">#REF!</definedName>
    <definedName name="GrossInvestmentPerQtrW">#REF!</definedName>
    <definedName name="GrossInvestmentToDateIn">#REF!</definedName>
    <definedName name="GrossInvestmentToDateW">#REF!</definedName>
    <definedName name="GrossInvestmentValueBfQ">#REF!</definedName>
    <definedName name="GrossInvestmentValueCfQ">#REF!</definedName>
    <definedName name="GrossIPOProceedsIn">#REF!</definedName>
    <definedName name="GrossIPOProceedsQ">#REF!</definedName>
    <definedName name="GrossNewInvDownload">#REF!</definedName>
    <definedName name="GrossSecondaryProceedsQ">#REF!</definedName>
    <definedName name="GrossSubProceedsMacro">#REF!</definedName>
    <definedName name="GrossSubsequentSecProceedsIn">#REF!</definedName>
    <definedName name="GrossSubsequentSecProceedsW">#REF!</definedName>
    <definedName name="GROT_AGING">#REF!</definedName>
    <definedName name="GROT_AR">#REF!</definedName>
    <definedName name="Ground_Lease">#REF!</definedName>
    <definedName name="Ground_Lessor">#REF!</definedName>
    <definedName name="GROUP">#REF!</definedName>
    <definedName name="Group1">#REF!</definedName>
    <definedName name="Group2">#REF!</definedName>
    <definedName name="GrowthStartIn">#REF!</definedName>
    <definedName name="GrowthStartPeriodW">#REF!</definedName>
    <definedName name="GrowthStartQ">#REF!</definedName>
    <definedName name="GrowthStartW">#REF!</definedName>
    <definedName name="GSAOTHER">#REF!</definedName>
    <definedName name="GUARANTY">#REF!</definedName>
    <definedName name="GVW_AGING">#REF!</definedName>
    <definedName name="GVW_AR">#REF!</definedName>
    <definedName name="gw" hidden="1">{"sheet a",#N/A,FALSE,"A";"2 9 casflow",#N/A,FALSE,"B"}</definedName>
    <definedName name="gwamort">#REF!</definedName>
    <definedName name="gwdeduct">#REF!</definedName>
    <definedName name="h" hidden="1">{#N/A,#N/A,FALSE,"PropertyInfo"}</definedName>
    <definedName name="H_CYA">#REF!</definedName>
    <definedName name="H_CYB">#REF!</definedName>
    <definedName name="H_LYA">#REF!</definedName>
    <definedName name="hadfhg" hidden="1">{"Construction Costs",#N/A,FALSE,"Total Costs"}</definedName>
    <definedName name="Hardcode_Criteria">#REF!</definedName>
    <definedName name="Hardcode_Labels">#REF!</definedName>
    <definedName name="Hardcode_Layout">#REF!</definedName>
    <definedName name="Hardcode_Period">#REF!</definedName>
    <definedName name="Hardcode_Variables">#REF!</definedName>
    <definedName name="HC_CYA">#REF!</definedName>
    <definedName name="HC_CYB">#REF!</definedName>
    <definedName name="HC_LYA">#REF!</definedName>
    <definedName name="HCP">#REF!</definedName>
    <definedName name="HCPLoc">#REF!</definedName>
    <definedName name="HCPnum">#REF!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ays">#REF!</definedName>
    <definedName name="HEADER">#REF!</definedName>
    <definedName name="Header_Row">ROW(#REF!)</definedName>
    <definedName name="Header_Row_Back">ROW(#REF!)</definedName>
    <definedName name="HEADER1">#REF!</definedName>
    <definedName name="HEADING">#N/A</definedName>
    <definedName name="Health_Care">#REF!</definedName>
    <definedName name="HELLER">#REF!</definedName>
    <definedName name="Hello" localSheetId="3" hidden="1">{"rtn",#N/A,FALSE,"RTN";"tables",#N/A,FALSE,"RTN";"cf",#N/A,FALSE,"CF";"stats",#N/A,FALSE,"Stats";"prop",#N/A,FALSE,"Prop"}</definedName>
    <definedName name="Hello" hidden="1">{"rtn",#N/A,FALSE,"RTN";"tables",#N/A,FALSE,"RTN";"cf",#N/A,FALSE,"CF";"stats",#N/A,FALSE,"Stats";"prop",#N/A,FALSE,"Prop"}</definedName>
    <definedName name="help" hidden="1">{#N/A,#N/A,FALSE,"ZLDebtMaturity";#N/A,#N/A,FALSE,"FCDebtMaturity";#N/A,#N/A,FALSE,"ZM3DebtMaturity";#N/A,#N/A,FALSE,"ZM2DebtMaturity";#N/A,#N/A,FALSE,"zm1DebtMaturity";#N/A,#N/A,FALSE,"ConsZM123DebtMaturity"}</definedName>
    <definedName name="help1" hidden="1">{#N/A,#N/A,FALSE,"ZLDebtMaturity";#N/A,#N/A,FALSE,"FCDebtMaturity";#N/A,#N/A,FALSE,"ZM3DebtMaturity";#N/A,#N/A,FALSE,"ZM2DebtMaturity";#N/A,#N/A,FALSE,"zm1DebtMaturity";#N/A,#N/A,FALSE,"ConsZM123DebtMaturity"}</definedName>
    <definedName name="here">#REF!</definedName>
    <definedName name="HERITAGE_AGING">#REF!</definedName>
    <definedName name="HERITAGE_AR">#REF!</definedName>
    <definedName name="heryyw" localSheetId="3" hidden="1">{"Outflow 1",#N/A,FALSE,"Outflows-Inflows";"Outflow 2",#N/A,FALSE,"Outflows-Inflows";"Inflow 1",#N/A,FALSE,"Outflows-Inflows";"Inflow 2",#N/A,FALSE,"Outflows-Inflows"}</definedName>
    <definedName name="heryyw" hidden="1">{"Outflow 1",#N/A,FALSE,"Outflows-Inflows";"Outflow 2",#N/A,FALSE,"Outflows-Inflows";"Inflow 1",#N/A,FALSE,"Outflows-Inflows";"Inflow 2",#N/A,FALSE,"Outflows-Inflows"}</definedName>
    <definedName name="hgdf" hidden="1">{#N/A,#N/A,FALSE,"II-2 POP.HH";#N/A,#N/A,FALSE,"II-3 AGE.DIST";#N/A,#N/A,FALSE,"II-4 HH.DIST";#N/A,#N/A,FALSE,"II-5 EMP.INDUS"}</definedName>
    <definedName name="hgr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hgsre" hidden="1">#REF!</definedName>
    <definedName name="hh" hidden="1">{#N/A,#N/A,FALSE,"Summary"}</definedName>
    <definedName name="HH_CYA">#REF!</definedName>
    <definedName name="HH_CYB">#REF!</definedName>
    <definedName name="HH_LYA">#REF!</definedName>
    <definedName name="hhh" localSheetId="3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hhhh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HI_AMSOUTH_LAWTON_2649">#REF!</definedName>
    <definedName name="HI_AMSOUTH_OKLAHOMA_0854">#REF!</definedName>
    <definedName name="HI_CNLR_LAWTON">#REF!</definedName>
    <definedName name="HI_CNLR_OK_">#REF!</definedName>
    <definedName name="HI_COLONIAL_BANK_LAWTON">#REF!</definedName>
    <definedName name="HI_COLONIAL_BANK_OK">#REF!</definedName>
    <definedName name="HI_GRP">#REF!</definedName>
    <definedName name="HICOST_">#N/A</definedName>
    <definedName name="hij" hidden="1">{"Construction_Short",#N/A,FALSE,"Construction"}</definedName>
    <definedName name="HInput">#REF!</definedName>
    <definedName name="HINS">#REF!</definedName>
    <definedName name="Historical_CF_Presentation" hidden="1">#REF!</definedName>
    <definedName name="HistoricalsMonth">#REF!</definedName>
    <definedName name="HistoricalsToggle">#REF!</definedName>
    <definedName name="HistoricalsWorkingCapital">#REF!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MLkUp" hidden="1">#REF!</definedName>
    <definedName name="HMSeek" hidden="1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PrivateLTMYear" hidden="1">#REF!</definedName>
    <definedName name="HOA_Subsidy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idays">'[2]Int Rates'!$BE$7:$BE$18</definedName>
    <definedName name="Home_Health">#REF!</definedName>
    <definedName name="Home_Open_Date">'[14]Gainesville Detail'!#REF!</definedName>
    <definedName name="Hook_Check">#REF!</definedName>
    <definedName name="HospDietary_data">#REF!</definedName>
    <definedName name="HospHouse_data">#REF!</definedName>
    <definedName name="HospLaundry_data">#REF!</definedName>
    <definedName name="Hosprow_Dietary">#REF!</definedName>
    <definedName name="Hosprow_DietaryPPD">#REF!</definedName>
    <definedName name="Hosprow_House">#REF!</definedName>
    <definedName name="Hosprow_HousePPD">#REF!</definedName>
    <definedName name="Hosprow_Laundry">#REF!</definedName>
    <definedName name="Hosprow_LaundryPPD">#REF!</definedName>
    <definedName name="Hosprow_TotalDays">#REF!</definedName>
    <definedName name="Hotel_Operating_Projection_Summary">#REF!</definedName>
    <definedName name="HOURS">#REF!</definedName>
    <definedName name="hours1">#REF!</definedName>
    <definedName name="Hours5by16">#REF!</definedName>
    <definedName name="HoursHoliday">#REF!</definedName>
    <definedName name="HoursNoHoliday">#REF!</definedName>
    <definedName name="House_Profit_by_Dept">#REF!</definedName>
    <definedName name="House_Start">#REF!</definedName>
    <definedName name="Housekeeper">#REF!</definedName>
    <definedName name="Housekeeping">#REF!</definedName>
    <definedName name="Housemaker">#REF!</definedName>
    <definedName name="houy" hidden="1">{#N/A,#N/A,FALSE,"AD_Purchase";#N/A,#N/A,FALSE,"Credit";#N/A,#N/A,FALSE,"PF Acquisition";#N/A,#N/A,FALSE,"PF Offering"}</definedName>
    <definedName name="HQ">#REF!</definedName>
    <definedName name="HQandFmCostsDataLabels">#REF!</definedName>
    <definedName name="HR_CYA">#REF!</definedName>
    <definedName name="HR_CYB">#REF!</definedName>
    <definedName name="HR_LYA">#REF!</definedName>
    <definedName name="html" hidden="1">{"'Assump'!$F$6:$J$6"}</definedName>
    <definedName name="HTML_CodePage">1252</definedName>
    <definedName name="HTML_Control" hidden="1">{"'Cash Requirements 5F '!$A$1:$AC$48"}</definedName>
    <definedName name="HTML_Description" hidden="1">""</definedName>
    <definedName name="HTML_Email" hidden="1">""</definedName>
    <definedName name="HTML_Header">"Cash Requirements 5F"</definedName>
    <definedName name="HTML_LastUpdate">"7/10/00"</definedName>
    <definedName name="HTML_LineAfter" hidden="1">FALSE</definedName>
    <definedName name="HTML_LineBefore" hidden="1">FALSE</definedName>
    <definedName name="HTML_Name">"ERICK"</definedName>
    <definedName name="HTML_OBDlg2">TRUE</definedName>
    <definedName name="HTML_OBDlg4">TRUE</definedName>
    <definedName name="HTML_OS">0</definedName>
    <definedName name="HTML_PathFile">"C:\xldata\july2000cash.htm"</definedName>
    <definedName name="HTML_PathFileMac" hidden="1">"File Server:Drop Boxes:SN:MyHTML.html"</definedName>
    <definedName name="HTML_Title">"Discover July 2000 Cashflow"</definedName>
    <definedName name="HTML1_10" hidden="1">""</definedName>
    <definedName name="HTML1_11" hidden="1">1</definedName>
    <definedName name="HTML1_12" hidden="1">"C:\INTRANET\GERMANY.htm"</definedName>
    <definedName name="HTML1_2" hidden="1">1</definedName>
    <definedName name="HTML1_3" hidden="1">"PP_EUR"</definedName>
    <definedName name="HTML1_4" hidden="1">"Germany"</definedName>
    <definedName name="HTML1_5" hidden="1">""</definedName>
    <definedName name="HTML1_6" hidden="1">-4146</definedName>
    <definedName name="HTML1_7" hidden="1">-4146</definedName>
    <definedName name="HTML1_8" hidden="1">"8/31/96"</definedName>
    <definedName name="HTML1_9" hidden="1">""</definedName>
    <definedName name="HTML2_10" hidden="1">""</definedName>
    <definedName name="HTML2_11" hidden="1">-4146</definedName>
    <definedName name="HTML2_12" hidden="1">"C:\My Documents\Intranet\profit plan\HTML\GERMANY.htm"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1</definedName>
    <definedName name="HTML2_7" hidden="1">1</definedName>
    <definedName name="HTML2_8" hidden="1">""</definedName>
    <definedName name="HTML2_9" hidden="1">""</definedName>
    <definedName name="HTMLCount" hidden="1">2</definedName>
    <definedName name="htmlnew" hidden="1">{"'Assump'!$F$6:$J$6"}</definedName>
    <definedName name="HTSY">#N/A</definedName>
    <definedName name="HUD">#REF!</definedName>
    <definedName name="HUDMTGMAX">#REF!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m" hidden="1">{"RATES",#N/A,FALSE,"RECOVERY RATES";"CONTRIBUTIONS",#N/A,FALSE,"RECOVERY RATES";"GLA CATEGORY SUMMARY",#N/A,FALSE,"RECOVERY RATES"}</definedName>
    <definedName name="Human_Resources">#REF!</definedName>
    <definedName name="HVar">[22]Selections!$H$32:$H$49</definedName>
    <definedName name="hy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I">#N/A</definedName>
    <definedName name="I_Balance_Preferred">#REF!</definedName>
    <definedName name="I_Ex_Factor">#REF!</definedName>
    <definedName name="I_Fee_Recipient">#REF!</definedName>
    <definedName name="I_Fee_Recipient_toGE">#REF!</definedName>
    <definedName name="I_GE_Ownership">#REF!</definedName>
    <definedName name="I_GE_Pref_Ownership">#REF!</definedName>
    <definedName name="I_Leverage">#REF!</definedName>
    <definedName name="I_Project_Name">#REF!</definedName>
    <definedName name="I_Scenario_Name">#REF!</definedName>
    <definedName name="I_Tax_Rate">#REF!</definedName>
    <definedName name="ID" localSheetId="3">#REF!</definedName>
    <definedName name="ID">#REF!</definedName>
    <definedName name="IDays" localSheetId="3">#REF!</definedName>
    <definedName name="IDays">#REF!</definedName>
    <definedName name="IDI_COLONIAL">#REF!</definedName>
    <definedName name="IDI_GRP">#REF!</definedName>
    <definedName name="IF_CYA">#REF!</definedName>
    <definedName name="IF_CYB">#REF!</definedName>
    <definedName name="IF_LYA">#REF!</definedName>
    <definedName name="IHMConsultant" hidden="1">#REF!</definedName>
    <definedName name="IHMFirstProjected" hidden="1">#REF!</definedName>
    <definedName name="IHMLastHistoric" hidden="1">#REF!</definedName>
    <definedName name="IHMLocation" hidden="1">#REF!</definedName>
    <definedName name="IHMModelVersion" hidden="1">#REF!</definedName>
    <definedName name="IHMNumRooms" hidden="1">#REF!</definedName>
    <definedName name="IHMPrintCF1" hidden="1">#REF!</definedName>
    <definedName name="IHMPrintMR1" hidden="1">#REF!</definedName>
    <definedName name="IHMPrintMR2" hidden="1">#REF!</definedName>
    <definedName name="IHMPrintPO1" hidden="1">#REF!</definedName>
    <definedName name="IHMPrintPO2" hidden="1">#REF!</definedName>
    <definedName name="IHMPrintPO3" hidden="1">#REF!</definedName>
    <definedName name="IHMPrintPR1" hidden="1">#REF!</definedName>
    <definedName name="IHMPrintVAL1" hidden="1">#REF!</definedName>
    <definedName name="IHMPrintVAL2" hidden="1">#REF!</definedName>
    <definedName name="IHMProjectCity" hidden="1">#REF!</definedName>
    <definedName name="IHMProjectName" hidden="1">#REF!</definedName>
    <definedName name="IHMProjectState" hidden="1">#REF!</definedName>
    <definedName name="IHMPropertyLocation" hidden="1">#REF!</definedName>
    <definedName name="IHMReviewer" hidden="1">#REF!</definedName>
    <definedName name="IHSInput" localSheetId="3">#REF!</definedName>
    <definedName name="IHSInput">#REF!</definedName>
    <definedName name="iiii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IIMIRR">#REF!</definedName>
    <definedName name="ik" hidden="1">{#N/A,#N/A,FALSE,"Chart 2 by Prop Type"}</definedName>
    <definedName name="IL_CYA">#REF!</definedName>
    <definedName name="IL_CYB">#REF!</definedName>
    <definedName name="IL_LYA">#REF!</definedName>
    <definedName name="ilavgrent">#REF!</definedName>
    <definedName name="ilmktrent">#REF!</definedName>
    <definedName name="ILR">#N/A</definedName>
    <definedName name="ILTitle">#REF!</definedName>
    <definedName name="IMIRR">#REF!</definedName>
    <definedName name="Impaired">#REF!</definedName>
    <definedName name="Impaired_Per">#REF!</definedName>
    <definedName name="INC_STAT">#REF!</definedName>
    <definedName name="INCENTIVE">#REF!</definedName>
    <definedName name="INCLUDE_9XX_FIELDS">[5]LOOKUPS!$A$5</definedName>
    <definedName name="IncludePrint">#REF!</definedName>
    <definedName name="IncludeSweepInInterest">#REF!</definedName>
    <definedName name="Income_Statement">#REF!</definedName>
    <definedName name="Income_Stmt_Assumptions">#REF!</definedName>
    <definedName name="Incomepb">#REF!</definedName>
    <definedName name="IncomeSummary">#REF!</definedName>
    <definedName name="INCPCT">#REF!</definedName>
    <definedName name="INCSUM">#REF!</definedName>
    <definedName name="Independant_Living">#REF!</definedName>
    <definedName name="Index">#REF!</definedName>
    <definedName name="IndexDate">#REF!</definedName>
    <definedName name="IndexType">#REF!</definedName>
    <definedName name="Indianapolis" hidden="1">{"Primarily Competition",#N/A,FALSE,"Comp.&amp; Market Penet."}</definedName>
    <definedName name="Industry">#REF!</definedName>
    <definedName name="Infla_Opex">#REF!</definedName>
    <definedName name="Inflation">#REF!</definedName>
    <definedName name="Inflation_Rate">#REF!</definedName>
    <definedName name="InflationExp">#REF!</definedName>
    <definedName name="InflationRate">InflationRateX100/100</definedName>
    <definedName name="InflationRateX100">#REF!</definedName>
    <definedName name="inflationrev">#REF!</definedName>
    <definedName name="Initial">#REF!</definedName>
    <definedName name="InitialIO">#REF!</definedName>
    <definedName name="InitialIOMonthEnd">#REF!</definedName>
    <definedName name="InitialIOMonthStart">#REF!</definedName>
    <definedName name="InitialLoanRate">#REF!</definedName>
    <definedName name="InitialNoSharesW">#REF!</definedName>
    <definedName name="InitialSecDivYieldIn">#REF!</definedName>
    <definedName name="InitialSecDivYieldW">#REF!</definedName>
    <definedName name="InitialSecIssueDateQ">#REF!</definedName>
    <definedName name="InitialSecIssueDateW">#REF!</definedName>
    <definedName name="InitialSecIssuePeriodW">#REF!</definedName>
    <definedName name="InitialSecIssueProceedsW">#REF!</definedName>
    <definedName name="Input">#REF!</definedName>
    <definedName name="input1">#REF!</definedName>
    <definedName name="ins">#REF!</definedName>
    <definedName name="ins_impound">#REF!</definedName>
    <definedName name="inspecialservice">#REF!</definedName>
    <definedName name="InspectionDate">#REF!</definedName>
    <definedName name="INSTRUCTIONS">#REF!</definedName>
    <definedName name="Insurance">#REF!</definedName>
    <definedName name="Insurance_Actual">#REF!</definedName>
    <definedName name="Insurance_PPD">#REF!</definedName>
    <definedName name="Int">#REF!</definedName>
    <definedName name="INT_SCRN">#N/A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ntCalc">#REF!</definedName>
    <definedName name="IntCalcPeriod">#REF!</definedName>
    <definedName name="IntCalcPeriodFlg">#REF!</definedName>
    <definedName name="IntCalcPeriodFlgHidden">#REF!</definedName>
    <definedName name="IntercoTable">#REF!</definedName>
    <definedName name="Interest">IF(#REF!&lt;&gt;"",#REF!*#REF!,"")</definedName>
    <definedName name="Interest_Rate">#REF!</definedName>
    <definedName name="InterestRate">#REF!</definedName>
    <definedName name="INTERIOR">#REF!</definedName>
    <definedName name="INTRACTCSTASSMP">#REF!</definedName>
    <definedName name="INTROP" hidden="1">#REF!</definedName>
    <definedName name="IntroPrintArea" hidden="1">#REF!</definedName>
    <definedName name="Inventories">#REF!</definedName>
    <definedName name="Investment_Factors">#REF!</definedName>
    <definedName name="InvestmentCostToDateW">#REF!</definedName>
    <definedName name="InvestmentCostW">#REF!</definedName>
    <definedName name="InvestmentGrowthRateIn">#REF!</definedName>
    <definedName name="InvestmentGrowthRateW">#REF!</definedName>
    <definedName name="InvestmentPriceQ">#REF!</definedName>
    <definedName name="InvestmentPriceToDateQ">#REF!</definedName>
    <definedName name="InvestmentYieldDelayIn">#REF!</definedName>
    <definedName name="InvestmentYieldDelayW">#REF!</definedName>
    <definedName name="InvestmentYieldIn">#REF!</definedName>
    <definedName name="InvestmentYieldW">#REF!</definedName>
    <definedName name="INVESTORMONTH">#REF!</definedName>
    <definedName name="INVESTORQUARTER">#REF!</definedName>
    <definedName name="INVESTORSUMMARY">#REF!</definedName>
    <definedName name="INVESTORYEAR">#REF!</definedName>
    <definedName name="InvIncomeGrowthRateW">#REF!</definedName>
    <definedName name="InvIncomeIndexationQ">#REF!</definedName>
    <definedName name="InvIndexationPeriodQ">#REF!</definedName>
    <definedName name="InvIndexationQ">#REF!</definedName>
    <definedName name="InvInelsClientType">#REF!</definedName>
    <definedName name="InvmtDebtCost">#REF!</definedName>
    <definedName name="InvmtLTV">#REF!</definedName>
    <definedName name="InvmtYield">#REF!</definedName>
    <definedName name="io_period">#REF!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POCostsQ">#REF!</definedName>
    <definedName name="IPOCostW">#REF!</definedName>
    <definedName name="IPODateIn">#REF!</definedName>
    <definedName name="IPODateQ">#REF!</definedName>
    <definedName name="IPODateW">#REF!</definedName>
    <definedName name="IPODiscountIn">#REF!</definedName>
    <definedName name="IPODiscountW">#REF!</definedName>
    <definedName name="IPODividendYieldIn">#REF!</definedName>
    <definedName name="IPOIssuePriceIn">#REF!</definedName>
    <definedName name="IPOPeriodW">#REF!</definedName>
    <definedName name="IPOProceedsW">#REF!</definedName>
    <definedName name="IPOShareNoQ">#REF!</definedName>
    <definedName name="IPOShareNoW">#REF!</definedName>
    <definedName name="IPOSharePricePreDiscountW">#REF!</definedName>
    <definedName name="IPOSharesIssuedQ">#REF!</definedName>
    <definedName name="IQ_1_4_CONSTRUCTION_GROSS_LOANS_FFIEC">"c13402"</definedName>
    <definedName name="IQ_1_4_CONSTRUCTION_LL_REC_DOM_FFIEC">"c12899"</definedName>
    <definedName name="IQ_1_4_CONSTRUCTION_LOAN_COMMITMENTS_UNUSED_FFIEC">"c13244"</definedName>
    <definedName name="IQ_1_4_CONSTRUCTION_LOANS_DUE_30_89_FFIEC">"c13257"</definedName>
    <definedName name="IQ_1_4_CONSTRUCTION_LOANS_DUE_90_FFIEC">"c13285"</definedName>
    <definedName name="IQ_1_4_CONSTRUCTION_LOANS_NON_ACCRUAL_FFIEC">"c13311"</definedName>
    <definedName name="IQ_1_4_CONSTRUCTION_RISK_BASED_FFIEC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>"c6811"</definedName>
    <definedName name="IQ_30YR_FIXED_MORTGAGE_FC">"c7691"</definedName>
    <definedName name="IQ_30YR_FIXED_MORTGAGE_POP">"c7031"</definedName>
    <definedName name="IQ_30YR_FIXED_MORTGAGE_POP_FC">"c7911"</definedName>
    <definedName name="IQ_30YR_FIXED_MORTGAGE_YOY">"c7251"</definedName>
    <definedName name="IQ_30YR_FIXED_MORTGAGE_YOY_FC">"c8131"</definedName>
    <definedName name="IQ_ABS_AVAIL_SALE_FFIEC">"c12802"</definedName>
    <definedName name="IQ_ABS_FFIEC">"c12788"</definedName>
    <definedName name="IQ_ABS_INVEST_SECURITIES_FFIEC">"c13461"</definedName>
    <definedName name="IQ_ABS_PERIOD" hidden="1">"c13823"</definedName>
    <definedName name="IQ_ACCOUNT_CHANGE" hidden="1">"c413"</definedName>
    <definedName name="IQ_ACCOUNTING_FFIEC">"c13054"</definedName>
    <definedName name="IQ_ACCOUNTING_STANDARD" hidden="1">"c4539"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RUED_INTEREST_RECEIVABLE_FFIEC">"c12842"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"c7"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>"c9247"</definedName>
    <definedName name="IQ_ACTUAL_PRODUCTION_CATHODE_COP">"c9192"</definedName>
    <definedName name="IQ_ACTUAL_PRODUCTION_COAL">"c9821"</definedName>
    <definedName name="IQ_ACTUAL_PRODUCTION_COP">"c9191"</definedName>
    <definedName name="IQ_ACTUAL_PRODUCTION_DIAM">"c9671"</definedName>
    <definedName name="IQ_ACTUAL_PRODUCTION_GOLD">"c9032"</definedName>
    <definedName name="IQ_ACTUAL_PRODUCTION_IRON">"c9406"</definedName>
    <definedName name="IQ_ACTUAL_PRODUCTION_LEAD">"c9459"</definedName>
    <definedName name="IQ_ACTUAL_PRODUCTION_MANG">"c9512"</definedName>
    <definedName name="IQ_ACTUAL_PRODUCTION_MET_COAL">"c9761"</definedName>
    <definedName name="IQ_ACTUAL_PRODUCTION_MOLYB">"c9724"</definedName>
    <definedName name="IQ_ACTUAL_PRODUCTION_NICK">"c9300"</definedName>
    <definedName name="IQ_ACTUAL_PRODUCTION_PLAT">"c9138"</definedName>
    <definedName name="IQ_ACTUAL_PRODUCTION_SILVER">"c9085"</definedName>
    <definedName name="IQ_ACTUAL_PRODUCTION_STEAM">"c9791"</definedName>
    <definedName name="IQ_ACTUAL_PRODUCTION_TITAN">"c9565"</definedName>
    <definedName name="IQ_ACTUAL_PRODUCTION_URAN">"c9618"</definedName>
    <definedName name="IQ_ACTUAL_PRODUCTION_ZINC">"c9353"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>"c9963"</definedName>
    <definedName name="IQ_ADJUSTED_NAV_GROUP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FFO">"c8756"</definedName>
    <definedName name="IQ_AFFO_PER_SHARE_BASIC">"c8869"</definedName>
    <definedName name="IQ_AFFO_PER_SHARE_DILUTED">"c8870"</definedName>
    <definedName name="IQ_AFS_INVEST_SECURITIES_FFIEC">"c13456"</definedName>
    <definedName name="IQ_AFS_SECURITIES_TIER_1_FFIEC">"c13343"</definedName>
    <definedName name="IQ_AFTER_TAX_INCOME_FDIC" hidden="1">"c6583"</definedName>
    <definedName name="IQ_AGENCY">"c8960"</definedName>
    <definedName name="IQ_AGENCY_INVEST_SECURITIES_FFIEC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>"c13413"</definedName>
    <definedName name="IQ_AGRICULTURAL_LOANS_FOREIGN_FFIEC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>"c10037"</definedName>
    <definedName name="IQ_AIR_NUMBER_OPERATING_AIRCRAFT_AVG">"c10035"</definedName>
    <definedName name="IQ_AIR_NUMBER_TRIPS_FLOWN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>"c10034"</definedName>
    <definedName name="IQ_AIR_OPEX_PER_ASM_EXCL_FUEL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>"c10036"</definedName>
    <definedName name="IQ_AIR_PSGR_HAUL_AVG_LENGTH_KM">"c10032"</definedName>
    <definedName name="IQ_AIR_PSGR_HAUL_AVG_LENGTH_MILES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>"c13185"</definedName>
    <definedName name="IQ_ALL_OTHER_LEASES_RECOV_FFIEC">"c13207"</definedName>
    <definedName name="IQ_ALL_OTHER_LOANS_CHARGE_OFFS_FFIEC">"c13183"</definedName>
    <definedName name="IQ_ALL_OTHER_LOANS_RECOV_FFIEC">"c13205"</definedName>
    <definedName name="IQ_ALL_OTHER_TRADING_LIABILITIES_DOM_FFIEC">"c12942"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>"c12810"</definedName>
    <definedName name="IQ_ALLOWABLE_T2_CAPITAL_FFIEC">"c13150"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CREDIT_LOSSES_OFF_BS_FFIEC">"c12871"</definedName>
    <definedName name="IQ_ALLOWANCE_LL_LOSSES_T2_FFIEC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>"c13026"</definedName>
    <definedName name="IQ_AMORT_EXPENSE_FDIC" hidden="1">"c6677"</definedName>
    <definedName name="IQ_AMORTIZATION" hidden="1">"c1471"</definedName>
    <definedName name="IQ_AMORTIZED_COST_FDIC" hidden="1">"c6426"</definedName>
    <definedName name="IQ_AMOUNT_FINANCIAL_LOC_CONVEYED_FFIEC">"c13250"</definedName>
    <definedName name="IQ_AMOUNT_PERFORMANCE_LOC_CONVEYED_FFIEC">"c13252"</definedName>
    <definedName name="IQ_AMT_OUT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>"c8883"</definedName>
    <definedName name="IQ_ASSETS_AP_ABS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>"c8921"</definedName>
    <definedName name="IQ_ASSETS_NAME_AP_ABS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>"c13042"</definedName>
    <definedName name="IQ_ATM_INTERCHANGE_EXPENSES_FFIEC">"c13056"</definedName>
    <definedName name="IQ_AUDITOR_NAME" hidden="1">"c1539"</definedName>
    <definedName name="IQ_AUDITOR_OPINION" hidden="1">"c1540"</definedName>
    <definedName name="IQ_AUM">"c10043"</definedName>
    <definedName name="IQ_AUM_EQUITY_FUNDS">"c10039"</definedName>
    <definedName name="IQ_AUM_FIXED_INCOME_FUNDS">"c10040"</definedName>
    <definedName name="IQ_AUM_MONEY_MARKET_FUNDS">"c10041"</definedName>
    <definedName name="IQ_AUM_OTHER">"c10042"</definedName>
    <definedName name="IQ_AUTO_REGIST_NEW">"c6923"</definedName>
    <definedName name="IQ_AUTO_REGIST_NEW_APR">"c7583"</definedName>
    <definedName name="IQ_AUTO_REGIST_NEW_APR_FC">"c8463"</definedName>
    <definedName name="IQ_AUTO_REGIST_NEW_FC">"c7803"</definedName>
    <definedName name="IQ_AUTO_REGIST_NEW_POP">"c7143"</definedName>
    <definedName name="IQ_AUTO_REGIST_NEW_POP_FC">"c8023"</definedName>
    <definedName name="IQ_AUTO_REGIST_NEW_YOY">"c7363"</definedName>
    <definedName name="IQ_AUTO_REGIST_NEW_YOY_FC">"c8243"</definedName>
    <definedName name="IQ_AUTO_SALES_DOM">"c6852"</definedName>
    <definedName name="IQ_AUTO_SALES_DOM_APR">"c7512"</definedName>
    <definedName name="IQ_AUTO_SALES_DOM_APR_FC">"c8392"</definedName>
    <definedName name="IQ_AUTO_SALES_DOM_FC">"c7732"</definedName>
    <definedName name="IQ_AUTO_SALES_DOM_POP">"c7072"</definedName>
    <definedName name="IQ_AUTO_SALES_DOM_POP_FC">"c7952"</definedName>
    <definedName name="IQ_AUTO_SALES_DOM_YOY">"c7292"</definedName>
    <definedName name="IQ_AUTO_SALES_DOM_YOY_FC">"c8172"</definedName>
    <definedName name="IQ_AUTO_SALES_FOREIGN">"c6873"</definedName>
    <definedName name="IQ_AUTO_SALES_FOREIGN_APR">"c7533"</definedName>
    <definedName name="IQ_AUTO_SALES_FOREIGN_APR_FC">"c8413"</definedName>
    <definedName name="IQ_AUTO_SALES_FOREIGN_FC">"c7753"</definedName>
    <definedName name="IQ_AUTO_SALES_FOREIGN_POP">"c7093"</definedName>
    <definedName name="IQ_AUTO_SALES_FOREIGN_POP_FC">"c7973"</definedName>
    <definedName name="IQ_AUTO_SALES_FOREIGN_YOY">"c7313"</definedName>
    <definedName name="IQ_AUTO_SALES_FOREIGN_YOY_FC">"c8193"</definedName>
    <definedName name="IQ_AUTO_WRITTEN" hidden="1">"c62"</definedName>
    <definedName name="IQ_AVAILABLE_FOR_SALE_FDIC" hidden="1">"c6409"</definedName>
    <definedName name="IQ_AVAILABLE_SALE_SEC_FFIEC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>"c3612"</definedName>
    <definedName name="IQ_AVG_BROKER_REC_NO" hidden="1">"c64"</definedName>
    <definedName name="IQ_AVG_BROKER_REC_NO_CIQ">"c4657"</definedName>
    <definedName name="IQ_AVG_BROKER_REC_NO_REUT">"c5315"</definedName>
    <definedName name="IQ_AVG_BROKER_REC_NO_THOM" hidden="1">"c5094"</definedName>
    <definedName name="IQ_AVG_BROKER_REC_REUT">"c3630"</definedName>
    <definedName name="IQ_AVG_BROKER_REC_THOM" hidden="1">"c3648"</definedName>
    <definedName name="IQ_AVG_CALORIFIC_VALUE_COAL">"c9828"</definedName>
    <definedName name="IQ_AVG_CALORIFIC_VALUE_MET_COAL">"c9764"</definedName>
    <definedName name="IQ_AVG_CALORIFIC_VALUE_STEAM">"c9794"</definedName>
    <definedName name="IQ_AVG_DAILY_VOL" hidden="1">"c65"</definedName>
    <definedName name="IQ_AVG_EMPLOYEES">"c6019"</definedName>
    <definedName name="IQ_AVG_GRADE_ALUM">"c9254"</definedName>
    <definedName name="IQ_AVG_GRADE_COP">"c9201"</definedName>
    <definedName name="IQ_AVG_GRADE_DIAM">"c9678"</definedName>
    <definedName name="IQ_AVG_GRADE_GOLD">"c9039"</definedName>
    <definedName name="IQ_AVG_GRADE_IRON">"c9413"</definedName>
    <definedName name="IQ_AVG_GRADE_LEAD">"c9466"</definedName>
    <definedName name="IQ_AVG_GRADE_MANG">"c9519"</definedName>
    <definedName name="IQ_AVG_GRADE_MOLYB">"c9731"</definedName>
    <definedName name="IQ_AVG_GRADE_NICK">"c9307"</definedName>
    <definedName name="IQ_AVG_GRADE_PLAT">"c9145"</definedName>
    <definedName name="IQ_AVG_GRADE_SILVER">"c9092"</definedName>
    <definedName name="IQ_AVG_GRADE_TITAN">"c9572"</definedName>
    <definedName name="IQ_AVG_GRADE_URAN">"c9625"</definedName>
    <definedName name="IQ_AVG_GRADE_ZINC">"c9360"</definedName>
    <definedName name="IQ_AVG_INDUSTRY_REC">"c4455"</definedName>
    <definedName name="IQ_AVG_INDUSTRY_REC_CIQ">"c4984"</definedName>
    <definedName name="IQ_AVG_INDUSTRY_REC_NO" hidden="1">"c4454"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>"c9249"</definedName>
    <definedName name="IQ_AVG_PRODUCTION_PER_MINE_COAL">"c9823"</definedName>
    <definedName name="IQ_AVG_PRODUCTION_PER_MINE_COP">"c9194"</definedName>
    <definedName name="IQ_AVG_PRODUCTION_PER_MINE_DIAM">"c9673"</definedName>
    <definedName name="IQ_AVG_PRODUCTION_PER_MINE_GOLD">"c9034"</definedName>
    <definedName name="IQ_AVG_PRODUCTION_PER_MINE_IRON">"c9408"</definedName>
    <definedName name="IQ_AVG_PRODUCTION_PER_MINE_LEAD">"c9461"</definedName>
    <definedName name="IQ_AVG_PRODUCTION_PER_MINE_MANG">"c9514"</definedName>
    <definedName name="IQ_AVG_PRODUCTION_PER_MINE_MOLYB">"c9726"</definedName>
    <definedName name="IQ_AVG_PRODUCTION_PER_MINE_NICK">"c9302"</definedName>
    <definedName name="IQ_AVG_PRODUCTION_PER_MINE_PLAT">"c9140"</definedName>
    <definedName name="IQ_AVG_PRODUCTION_PER_MINE_SILVER">"c9087"</definedName>
    <definedName name="IQ_AVG_PRODUCTION_PER_MINE_TITAN">"c9567"</definedName>
    <definedName name="IQ_AVG_PRODUCTION_PER_MINE_URAN">"c9620"</definedName>
    <definedName name="IQ_AVG_PRODUCTION_PER_MINE_ZINC">"c9355"</definedName>
    <definedName name="IQ_AVG_REAL_PRICE_POST_TREAT_REFINING_ALUM">"c9259"</definedName>
    <definedName name="IQ_AVG_REAL_PRICE_POST_TREAT_REFINING_COP">"c9206"</definedName>
    <definedName name="IQ_AVG_REAL_PRICE_POST_TREAT_REFINING_DIAM">"c9683"</definedName>
    <definedName name="IQ_AVG_REAL_PRICE_POST_TREAT_REFINING_GOLD">"c9044"</definedName>
    <definedName name="IQ_AVG_REAL_PRICE_POST_TREAT_REFINING_IRON">"c9418"</definedName>
    <definedName name="IQ_AVG_REAL_PRICE_POST_TREAT_REFINING_LEAD">"c9471"</definedName>
    <definedName name="IQ_AVG_REAL_PRICE_POST_TREAT_REFINING_MANG">"c9524"</definedName>
    <definedName name="IQ_AVG_REAL_PRICE_POST_TREAT_REFINING_MOLYB">"c9736"</definedName>
    <definedName name="IQ_AVG_REAL_PRICE_POST_TREAT_REFINING_NICK">"c9311"</definedName>
    <definedName name="IQ_AVG_REAL_PRICE_POST_TREAT_REFINING_PLAT">"c9150"</definedName>
    <definedName name="IQ_AVG_REAL_PRICE_POST_TREAT_REFINING_SILVER">"c9097"</definedName>
    <definedName name="IQ_AVG_REAL_PRICE_POST_TREAT_REFINING_TITAN">"c9577"</definedName>
    <definedName name="IQ_AVG_REAL_PRICE_POST_TREAT_REFINING_URAN">"c9630"</definedName>
    <definedName name="IQ_AVG_REAL_PRICE_POST_TREAT_REFINING_ZINC">"c9365"</definedName>
    <definedName name="IQ_AVG_REAL_PRICE_PRE_TREAT_REFINING_ALUM">"c9258"</definedName>
    <definedName name="IQ_AVG_REAL_PRICE_PRE_TREAT_REFINING_COP">"c9205"</definedName>
    <definedName name="IQ_AVG_REAL_PRICE_PRE_TREAT_REFINING_DIAM">"c9682"</definedName>
    <definedName name="IQ_AVG_REAL_PRICE_PRE_TREAT_REFINING_GOLD">"c9043"</definedName>
    <definedName name="IQ_AVG_REAL_PRICE_PRE_TREAT_REFINING_IRON">"c9417"</definedName>
    <definedName name="IQ_AVG_REAL_PRICE_PRE_TREAT_REFINING_LEAD">"c9470"</definedName>
    <definedName name="IQ_AVG_REAL_PRICE_PRE_TREAT_REFINING_MANG">"c9523"</definedName>
    <definedName name="IQ_AVG_REAL_PRICE_PRE_TREAT_REFINING_MOLYB">"c9735"</definedName>
    <definedName name="IQ_AVG_REAL_PRICE_PRE_TREAT_REFINING_NICK">"c9312"</definedName>
    <definedName name="IQ_AVG_REAL_PRICE_PRE_TREAT_REFINING_PLAT">"c9149"</definedName>
    <definedName name="IQ_AVG_REAL_PRICE_PRE_TREAT_REFINING_SILVER">"c9096"</definedName>
    <definedName name="IQ_AVG_REAL_PRICE_PRE_TREAT_REFINING_TITAN">"c9576"</definedName>
    <definedName name="IQ_AVG_REAL_PRICE_PRE_TREAT_REFINING_URAN">"c9629"</definedName>
    <definedName name="IQ_AVG_REAL_PRICE_PRE_TREAT_REFINING_ZINC">"c9364"</definedName>
    <definedName name="IQ_AVG_REALIZED_PRICE_AFTER_HEDGING_ALUM">"c9257"</definedName>
    <definedName name="IQ_AVG_REALIZED_PRICE_AFTER_HEDGING_COAL">"c9830"</definedName>
    <definedName name="IQ_AVG_REALIZED_PRICE_AFTER_HEDGING_COP">"c9204"</definedName>
    <definedName name="IQ_AVG_REALIZED_PRICE_AFTER_HEDGING_DIAM">"c9681"</definedName>
    <definedName name="IQ_AVG_REALIZED_PRICE_AFTER_HEDGING_GOLD">"c9042"</definedName>
    <definedName name="IQ_AVG_REALIZED_PRICE_AFTER_HEDGING_IRON">"c9416"</definedName>
    <definedName name="IQ_AVG_REALIZED_PRICE_AFTER_HEDGING_LEAD">"c9469"</definedName>
    <definedName name="IQ_AVG_REALIZED_PRICE_AFTER_HEDGING_MANG">"c9522"</definedName>
    <definedName name="IQ_AVG_REALIZED_PRICE_AFTER_HEDGING_MET_COAL">"c9766"</definedName>
    <definedName name="IQ_AVG_REALIZED_PRICE_AFTER_HEDGING_MOLYB">"c9734"</definedName>
    <definedName name="IQ_AVG_REALIZED_PRICE_AFTER_HEDGING_NICK">"c9310"</definedName>
    <definedName name="IQ_AVG_REALIZED_PRICE_AFTER_HEDGING_PLAT">"c9148"</definedName>
    <definedName name="IQ_AVG_REALIZED_PRICE_AFTER_HEDGING_SILVER">"c9095"</definedName>
    <definedName name="IQ_AVG_REALIZED_PRICE_AFTER_HEDGING_STEAM">"c9796"</definedName>
    <definedName name="IQ_AVG_REALIZED_PRICE_AFTER_HEDGING_TITAN">"c9575"</definedName>
    <definedName name="IQ_AVG_REALIZED_PRICE_AFTER_HEDGING_URAN">"c9628"</definedName>
    <definedName name="IQ_AVG_REALIZED_PRICE_AFTER_HEDGING_ZINC">"c9363"</definedName>
    <definedName name="IQ_AVG_REALIZED_PRICE_BEFORE_HEDGING_ALUM">"c9256"</definedName>
    <definedName name="IQ_AVG_REALIZED_PRICE_BEFORE_HEDGING_COAL">"c9829"</definedName>
    <definedName name="IQ_AVG_REALIZED_PRICE_BEFORE_HEDGING_COP">"c9203"</definedName>
    <definedName name="IQ_AVG_REALIZED_PRICE_BEFORE_HEDGING_DIAM">"c9680"</definedName>
    <definedName name="IQ_AVG_REALIZED_PRICE_BEFORE_HEDGING_GOLD">"c9041"</definedName>
    <definedName name="IQ_AVG_REALIZED_PRICE_BEFORE_HEDGING_IRON">"c9415"</definedName>
    <definedName name="IQ_AVG_REALIZED_PRICE_BEFORE_HEDGING_LEAD">"c9468"</definedName>
    <definedName name="IQ_AVG_REALIZED_PRICE_BEFORE_HEDGING_MANG">"c9521"</definedName>
    <definedName name="IQ_AVG_REALIZED_PRICE_BEFORE_HEDGING_MET_COAL">"c9765"</definedName>
    <definedName name="IQ_AVG_REALIZED_PRICE_BEFORE_HEDGING_MOLYB">"c9733"</definedName>
    <definedName name="IQ_AVG_REALIZED_PRICE_BEFORE_HEDGING_NICK">"c9309"</definedName>
    <definedName name="IQ_AVG_REALIZED_PRICE_BEFORE_HEDGING_PLAT">"c9147"</definedName>
    <definedName name="IQ_AVG_REALIZED_PRICE_BEFORE_HEDGING_SILVER">"c9094"</definedName>
    <definedName name="IQ_AVG_REALIZED_PRICE_BEFORE_HEDGING_STEAM">"c9795"</definedName>
    <definedName name="IQ_AVG_REALIZED_PRICE_BEFORE_HEDGING_TITAN">"c9574"</definedName>
    <definedName name="IQ_AVG_REALIZED_PRICE_BEFORE_HEDGING_URAN">"c9627"</definedName>
    <definedName name="IQ_AVG_REALIZED_PRICE_BEFORE_HEDGING_ZINC">"c9362"</definedName>
    <definedName name="IQ_AVG_SHAREOUTSTANDING" hidden="1">"c83"</definedName>
    <definedName name="IQ_AVG_TEMP_EMPLOYEES">"c6020"</definedName>
    <definedName name="IQ_AVG_TEV" hidden="1">"c84"</definedName>
    <definedName name="IQ_AVG_TOTAL_ASSETS_LEVERAGE_CAPITAL_FFIEC">"c13159"</definedName>
    <definedName name="IQ_AVG_TOTAL_ASSETS_LEVERAGE_RATIO_FFIEC">"c13154"</definedName>
    <definedName name="IQ_AVG_VOLUME" hidden="1">"c65"</definedName>
    <definedName name="IQ_AVG_WAGES">"c6812"</definedName>
    <definedName name="IQ_AVG_WAGES_APR">"c7472"</definedName>
    <definedName name="IQ_AVG_WAGES_APR_FC">"c8352"</definedName>
    <definedName name="IQ_AVG_WAGES_FC">"c7692"</definedName>
    <definedName name="IQ_AVG_WAGES_POP">"c7032"</definedName>
    <definedName name="IQ_AVG_WAGES_POP_FC">"c7912"</definedName>
    <definedName name="IQ_AVG_WAGES_YOY">"c7252"</definedName>
    <definedName name="IQ_AVG_WAGES_YOY_FC">"c8132"</definedName>
    <definedName name="IQ_BALANCE_GOODS_APR_FC_UNUSED">"c8353"</definedName>
    <definedName name="IQ_BALANCE_GOODS_APR_FC_UNUSED_UNUSED_UNUSED" hidden="1">"c8353"</definedName>
    <definedName name="IQ_BALANCE_GOODS_APR_UNUSED">"c7473"</definedName>
    <definedName name="IQ_BALANCE_GOODS_APR_UNUSED_UNUSED_UNUSED" hidden="1">"c7473"</definedName>
    <definedName name="IQ_BALANCE_GOODS_FC_UNUSED">"c7693"</definedName>
    <definedName name="IQ_BALANCE_GOODS_FC_UNUSED_UNUSED_UNUSED" hidden="1">"c7693"</definedName>
    <definedName name="IQ_BALANCE_GOODS_POP_FC_UNUSED">"c7913"</definedName>
    <definedName name="IQ_BALANCE_GOODS_POP_FC_UNUSED_UNUSED_UNUSED" hidden="1">"c7913"</definedName>
    <definedName name="IQ_BALANCE_GOODS_POP_UNUSED">"c7033"</definedName>
    <definedName name="IQ_BALANCE_GOODS_POP_UNUSED_UNUSED_UNUSED" hidden="1">"c7033"</definedName>
    <definedName name="IQ_BALANCE_GOODS_REAL">"c6952"</definedName>
    <definedName name="IQ_BALANCE_GOODS_REAL_APR">"c7612"</definedName>
    <definedName name="IQ_BALANCE_GOODS_REAL_APR_FC">"c8492"</definedName>
    <definedName name="IQ_BALANCE_GOODS_REAL_FC">"c7832"</definedName>
    <definedName name="IQ_BALANCE_GOODS_REAL_POP">"c7172"</definedName>
    <definedName name="IQ_BALANCE_GOODS_REAL_POP_FC">"c8052"</definedName>
    <definedName name="IQ_BALANCE_GOODS_REAL_SAAR">"c6953"</definedName>
    <definedName name="IQ_BALANCE_GOODS_REAL_SAAR_APR">"c7613"</definedName>
    <definedName name="IQ_BALANCE_GOODS_REAL_SAAR_APR_FC">"c8493"</definedName>
    <definedName name="IQ_BALANCE_GOODS_REAL_SAAR_FC">"c7833"</definedName>
    <definedName name="IQ_BALANCE_GOODS_REAL_SAAR_POP">"c7173"</definedName>
    <definedName name="IQ_BALANCE_GOODS_REAL_SAAR_POP_FC">"c8053"</definedName>
    <definedName name="IQ_BALANCE_GOODS_REAL_SAAR_USD_APR_FC">"c11893"</definedName>
    <definedName name="IQ_BALANCE_GOODS_REAL_SAAR_USD_FC">"c11890"</definedName>
    <definedName name="IQ_BALANCE_GOODS_REAL_SAAR_USD_POP_FC">"c11891"</definedName>
    <definedName name="IQ_BALANCE_GOODS_REAL_SAAR_USD_YOY_FC">"c11892"</definedName>
    <definedName name="IQ_BALANCE_GOODS_REAL_SAAR_YOY">"c7393"</definedName>
    <definedName name="IQ_BALANCE_GOODS_REAL_SAAR_YOY_FC">"c8273"</definedName>
    <definedName name="IQ_BALANCE_GOODS_REAL_USD_APR_FC">"c11889"</definedName>
    <definedName name="IQ_BALANCE_GOODS_REAL_USD_FC">"c11886"</definedName>
    <definedName name="IQ_BALANCE_GOODS_REAL_USD_POP_FC">"c11887"</definedName>
    <definedName name="IQ_BALANCE_GOODS_REAL_USD_YOY_FC">"c11888"</definedName>
    <definedName name="IQ_BALANCE_GOODS_REAL_YOY">"c7392"</definedName>
    <definedName name="IQ_BALANCE_GOODS_REAL_YOY_FC">"c8272"</definedName>
    <definedName name="IQ_BALANCE_GOODS_SAAR">"c6814"</definedName>
    <definedName name="IQ_BALANCE_GOODS_SAAR_APR">"c7474"</definedName>
    <definedName name="IQ_BALANCE_GOODS_SAAR_APR_FC">"c8354"</definedName>
    <definedName name="IQ_BALANCE_GOODS_SAAR_FC">"c7694"</definedName>
    <definedName name="IQ_BALANCE_GOODS_SAAR_POP">"c7034"</definedName>
    <definedName name="IQ_BALANCE_GOODS_SAAR_POP_FC">"c7914"</definedName>
    <definedName name="IQ_BALANCE_GOODS_SAAR_USD_APR_FC">"c11762"</definedName>
    <definedName name="IQ_BALANCE_GOODS_SAAR_USD_FC">"c11759"</definedName>
    <definedName name="IQ_BALANCE_GOODS_SAAR_USD_POP_FC">"c11760"</definedName>
    <definedName name="IQ_BALANCE_GOODS_SAAR_USD_YOY_FC">"c11761"</definedName>
    <definedName name="IQ_BALANCE_GOODS_SAAR_YOY">"c7254"</definedName>
    <definedName name="IQ_BALANCE_GOODS_SAAR_YOY_FC">"c8134"</definedName>
    <definedName name="IQ_BALANCE_GOODS_UNUSED">"c6813"</definedName>
    <definedName name="IQ_BALANCE_GOODS_UNUSED_UNUSED_UNUSED" hidden="1">"c6813"</definedName>
    <definedName name="IQ_BALANCE_GOODS_USD_APR_FC">"c11758"</definedName>
    <definedName name="IQ_BALANCE_GOODS_USD_FC">"c11755"</definedName>
    <definedName name="IQ_BALANCE_GOODS_USD_POP_FC">"c11756"</definedName>
    <definedName name="IQ_BALANCE_GOODS_USD_YOY_FC">"c11757"</definedName>
    <definedName name="IQ_BALANCE_GOODS_YOY_FC_UNUSED">"c8133"</definedName>
    <definedName name="IQ_BALANCE_GOODS_YOY_FC_UNUSED_UNUSED_UNUSED" hidden="1">"c8133"</definedName>
    <definedName name="IQ_BALANCE_GOODS_YOY_UNUSED">"c7253"</definedName>
    <definedName name="IQ_BALANCE_GOODS_YOY_UNUSED_UNUSED_UNUSED" hidden="1">"c7253"</definedName>
    <definedName name="IQ_BALANCE_SERV_APR_FC_UNUSED">"c8355"</definedName>
    <definedName name="IQ_BALANCE_SERV_APR_FC_UNUSED_UNUSED_UNUSED" hidden="1">"c8355"</definedName>
    <definedName name="IQ_BALANCE_SERV_APR_UNUSED">"c7475"</definedName>
    <definedName name="IQ_BALANCE_SERV_APR_UNUSED_UNUSED_UNUSED" hidden="1">"c7475"</definedName>
    <definedName name="IQ_BALANCE_SERV_FC_UNUSED">"c7695"</definedName>
    <definedName name="IQ_BALANCE_SERV_FC_UNUSED_UNUSED_UNUSED" hidden="1">"c7695"</definedName>
    <definedName name="IQ_BALANCE_SERV_POP_FC_UNUSED">"c7915"</definedName>
    <definedName name="IQ_BALANCE_SERV_POP_FC_UNUSED_UNUSED_UNUSED" hidden="1">"c7915"</definedName>
    <definedName name="IQ_BALANCE_SERV_POP_UNUSED">"c7035"</definedName>
    <definedName name="IQ_BALANCE_SERV_POP_UNUSED_UNUSED_UNUSED" hidden="1">"c7035"</definedName>
    <definedName name="IQ_BALANCE_SERV_SAAR">"c6816"</definedName>
    <definedName name="IQ_BALANCE_SERV_SAAR_APR">"c7476"</definedName>
    <definedName name="IQ_BALANCE_SERV_SAAR_APR_FC">"c8356"</definedName>
    <definedName name="IQ_BALANCE_SERV_SAAR_FC">"c7696"</definedName>
    <definedName name="IQ_BALANCE_SERV_SAAR_POP">"c7036"</definedName>
    <definedName name="IQ_BALANCE_SERV_SAAR_POP_FC">"c7916"</definedName>
    <definedName name="IQ_BALANCE_SERV_SAAR_YOY">"c7256"</definedName>
    <definedName name="IQ_BALANCE_SERV_SAAR_YOY_FC">"c8136"</definedName>
    <definedName name="IQ_BALANCE_SERV_UNUSED">"c6815"</definedName>
    <definedName name="IQ_BALANCE_SERV_UNUSED_UNUSED_UNUSED" hidden="1">"c6815"</definedName>
    <definedName name="IQ_BALANCE_SERV_USD_APR_FC">"c11766"</definedName>
    <definedName name="IQ_BALANCE_SERV_USD_FC">"c11763"</definedName>
    <definedName name="IQ_BALANCE_SERV_USD_POP_FC">"c11764"</definedName>
    <definedName name="IQ_BALANCE_SERV_USD_YOY_FC">"c11765"</definedName>
    <definedName name="IQ_BALANCE_SERV_YOY_FC_UNUSED">"c8135"</definedName>
    <definedName name="IQ_BALANCE_SERV_YOY_FC_UNUSED_UNUSED_UNUSED" hidden="1">"c8135"</definedName>
    <definedName name="IQ_BALANCE_SERV_YOY_UNUSED">"c7255"</definedName>
    <definedName name="IQ_BALANCE_SERV_YOY_UNUSED_UNUSED_UNUSED" hidden="1">"c7255"</definedName>
    <definedName name="IQ_BALANCE_SERVICES_REAL">"c6954"</definedName>
    <definedName name="IQ_BALANCE_SERVICES_REAL_APR">"c7614"</definedName>
    <definedName name="IQ_BALANCE_SERVICES_REAL_APR_FC">"c8494"</definedName>
    <definedName name="IQ_BALANCE_SERVICES_REAL_FC">"c7834"</definedName>
    <definedName name="IQ_BALANCE_SERVICES_REAL_POP">"c7174"</definedName>
    <definedName name="IQ_BALANCE_SERVICES_REAL_POP_FC">"c8054"</definedName>
    <definedName name="IQ_BALANCE_SERVICES_REAL_SAAR">"c6955"</definedName>
    <definedName name="IQ_BALANCE_SERVICES_REAL_SAAR_APR">"c7615"</definedName>
    <definedName name="IQ_BALANCE_SERVICES_REAL_SAAR_APR_FC">"c8495"</definedName>
    <definedName name="IQ_BALANCE_SERVICES_REAL_SAAR_FC">"c7835"</definedName>
    <definedName name="IQ_BALANCE_SERVICES_REAL_SAAR_POP">"c7175"</definedName>
    <definedName name="IQ_BALANCE_SERVICES_REAL_SAAR_POP_FC">"c8055"</definedName>
    <definedName name="IQ_BALANCE_SERVICES_REAL_SAAR_YOY">"c7395"</definedName>
    <definedName name="IQ_BALANCE_SERVICES_REAL_SAAR_YOY_FC">"c8275"</definedName>
    <definedName name="IQ_BALANCE_SERVICES_REAL_USD_APR_FC">"c11897"</definedName>
    <definedName name="IQ_BALANCE_SERVICES_REAL_USD_FC">"c11894"</definedName>
    <definedName name="IQ_BALANCE_SERVICES_REAL_USD_POP_FC">"c11895"</definedName>
    <definedName name="IQ_BALANCE_SERVICES_REAL_USD_YOY_FC">"c11896"</definedName>
    <definedName name="IQ_BALANCE_SERVICES_REAL_YOY">"c7394"</definedName>
    <definedName name="IQ_BALANCE_SERVICES_REAL_YOY_FC">"c8274"</definedName>
    <definedName name="IQ_BALANCE_TRADE_APR_FC_UNUSED">"c8357"</definedName>
    <definedName name="IQ_BALANCE_TRADE_APR_FC_UNUSED_UNUSED_UNUSED" hidden="1">"c8357"</definedName>
    <definedName name="IQ_BALANCE_TRADE_APR_UNUSED">"c7477"</definedName>
    <definedName name="IQ_BALANCE_TRADE_APR_UNUSED_UNUSED_UNUSED" hidden="1">"c7477"</definedName>
    <definedName name="IQ_BALANCE_TRADE_FC_UNUSED">"c7697"</definedName>
    <definedName name="IQ_BALANCE_TRADE_FC_UNUSED_UNUSED_UNUSED" hidden="1">"c7697"</definedName>
    <definedName name="IQ_BALANCE_TRADE_POP_FC_UNUSED">"c7917"</definedName>
    <definedName name="IQ_BALANCE_TRADE_POP_FC_UNUSED_UNUSED_UNUSED" hidden="1">"c7917"</definedName>
    <definedName name="IQ_BALANCE_TRADE_POP_UNUSED">"c7037"</definedName>
    <definedName name="IQ_BALANCE_TRADE_POP_UNUSED_UNUSED_UNUSED" hidden="1">"c7037"</definedName>
    <definedName name="IQ_BALANCE_TRADE_REAL">"c6956"</definedName>
    <definedName name="IQ_BALANCE_TRADE_REAL_APR">"c7616"</definedName>
    <definedName name="IQ_BALANCE_TRADE_REAL_APR_FC">"c8496"</definedName>
    <definedName name="IQ_BALANCE_TRADE_REAL_FC">"c7836"</definedName>
    <definedName name="IQ_BALANCE_TRADE_REAL_POP">"c7176"</definedName>
    <definedName name="IQ_BALANCE_TRADE_REAL_POP_FC">"c8056"</definedName>
    <definedName name="IQ_BALANCE_TRADE_REAL_SAAR">"c6957"</definedName>
    <definedName name="IQ_BALANCE_TRADE_REAL_SAAR_APR">"c7617"</definedName>
    <definedName name="IQ_BALANCE_TRADE_REAL_SAAR_APR_FC">"c8497"</definedName>
    <definedName name="IQ_BALANCE_TRADE_REAL_SAAR_FC">"c7837"</definedName>
    <definedName name="IQ_BALANCE_TRADE_REAL_SAAR_POP">"c7177"</definedName>
    <definedName name="IQ_BALANCE_TRADE_REAL_SAAR_POP_FC">"c8057"</definedName>
    <definedName name="IQ_BALANCE_TRADE_REAL_SAAR_USD_APR_FC">"c11905"</definedName>
    <definedName name="IQ_BALANCE_TRADE_REAL_SAAR_USD_FC">"c11902"</definedName>
    <definedName name="IQ_BALANCE_TRADE_REAL_SAAR_USD_POP_FC">"c11903"</definedName>
    <definedName name="IQ_BALANCE_TRADE_REAL_SAAR_USD_YOY_FC">"c11904"</definedName>
    <definedName name="IQ_BALANCE_TRADE_REAL_SAAR_YOY">"c7397"</definedName>
    <definedName name="IQ_BALANCE_TRADE_REAL_SAAR_YOY_FC">"c8277"</definedName>
    <definedName name="IQ_BALANCE_TRADE_REAL_USD_APR_FC">"c11901"</definedName>
    <definedName name="IQ_BALANCE_TRADE_REAL_USD_FC">"c11898"</definedName>
    <definedName name="IQ_BALANCE_TRADE_REAL_USD_POP_FC">"c11899"</definedName>
    <definedName name="IQ_BALANCE_TRADE_REAL_USD_YOY_FC">"c11900"</definedName>
    <definedName name="IQ_BALANCE_TRADE_REAL_YOY">"c7396"</definedName>
    <definedName name="IQ_BALANCE_TRADE_REAL_YOY_FC">"c8276"</definedName>
    <definedName name="IQ_BALANCE_TRADE_SAAR">"c6818"</definedName>
    <definedName name="IQ_BALANCE_TRADE_SAAR_APR">"c7478"</definedName>
    <definedName name="IQ_BALANCE_TRADE_SAAR_APR_FC">"c8358"</definedName>
    <definedName name="IQ_BALANCE_TRADE_SAAR_FC">"c7698"</definedName>
    <definedName name="IQ_BALANCE_TRADE_SAAR_POP">"c7038"</definedName>
    <definedName name="IQ_BALANCE_TRADE_SAAR_POP_FC">"c7918"</definedName>
    <definedName name="IQ_BALANCE_TRADE_SAAR_USD_APR_FC">"c11774"</definedName>
    <definedName name="IQ_BALANCE_TRADE_SAAR_USD_FC">"c11771"</definedName>
    <definedName name="IQ_BALANCE_TRADE_SAAR_USD_POP_FC">"c11772"</definedName>
    <definedName name="IQ_BALANCE_TRADE_SAAR_USD_YOY_FC">"c11773"</definedName>
    <definedName name="IQ_BALANCE_TRADE_SAAR_YOY">"c7258"</definedName>
    <definedName name="IQ_BALANCE_TRADE_SAAR_YOY_FC">"c8138"</definedName>
    <definedName name="IQ_BALANCE_TRADE_UNUSED">"c6817"</definedName>
    <definedName name="IQ_BALANCE_TRADE_UNUSED_UNUSED_UNUSED" hidden="1">"c6817"</definedName>
    <definedName name="IQ_BALANCE_TRADE_USD_APR_FC">"c11770"</definedName>
    <definedName name="IQ_BALANCE_TRADE_USD_FC">"c11767"</definedName>
    <definedName name="IQ_BALANCE_TRADE_USD_POP_FC">"c11768"</definedName>
    <definedName name="IQ_BALANCE_TRADE_USD_YOY_FC">"c11769"</definedName>
    <definedName name="IQ_BALANCE_TRADE_YOY_FC_UNUSED">"c8137"</definedName>
    <definedName name="IQ_BALANCE_TRADE_YOY_FC_UNUSED_UNUSED_UNUSED" hidden="1">"c8137"</definedName>
    <definedName name="IQ_BALANCE_TRADE_YOY_UNUSED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>"c2154"</definedName>
    <definedName name="IQ_BENCHMARK_SPRD">"c2153"</definedName>
    <definedName name="IQ_BENCHMARK_YIELD">"c8955"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>"c2183"</definedName>
    <definedName name="IQ_BOND_COUPON_TYPE">"c2184"</definedName>
    <definedName name="IQ_BOND_LIST">"c13505"</definedName>
    <definedName name="IQ_BOND_PRICE">"c2162"</definedName>
    <definedName name="IQ_BONDRATING_FITCH">"c223"</definedName>
    <definedName name="IQ_BONDRATING_FITCH_DATE">"c241"</definedName>
    <definedName name="IQ_BONDRATING_SP">"c224"</definedName>
    <definedName name="IQ_BONDRATING_SP_DATE">"c242"</definedName>
    <definedName name="IQ_BORROWED_MONEY_QUARTERLY_AVG_FFIEC">"c13091"</definedName>
    <definedName name="IQ_BORROWINGS_LESS_1YR_ASSETS_TOT_FFIEC">"c13450"</definedName>
    <definedName name="IQ_BROK_COMISSION" hidden="1">"c98"</definedName>
    <definedName name="IQ_BROK_COMMISSION">"c3514"</definedName>
    <definedName name="IQ_BROKERED_DEPOSITS_FDIC" hidden="1">"c6486"</definedName>
    <definedName name="IQ_BUDGET_BALANCE_APR_FC_UNUSED">"c8359"</definedName>
    <definedName name="IQ_BUDGET_BALANCE_APR_FC_UNUSED_UNUSED_UNUSED" hidden="1">"c8359"</definedName>
    <definedName name="IQ_BUDGET_BALANCE_APR_UNUSED">"c7479"</definedName>
    <definedName name="IQ_BUDGET_BALANCE_APR_UNUSED_UNUSED_UNUSED" hidden="1">"c7479"</definedName>
    <definedName name="IQ_BUDGET_BALANCE_FC_UNUSED">"c7699"</definedName>
    <definedName name="IQ_BUDGET_BALANCE_FC_UNUSED_UNUSED_UNUSED" hidden="1">"c7699"</definedName>
    <definedName name="IQ_BUDGET_BALANCE_POP_FC_UNUSED">"c7919"</definedName>
    <definedName name="IQ_BUDGET_BALANCE_POP_FC_UNUSED_UNUSED_UNUSED" hidden="1">"c7919"</definedName>
    <definedName name="IQ_BUDGET_BALANCE_POP_UNUSED">"c7039"</definedName>
    <definedName name="IQ_BUDGET_BALANCE_POP_UNUSED_UNUSED_UNUSED" hidden="1">"c7039"</definedName>
    <definedName name="IQ_BUDGET_BALANCE_SAAR">"c6820"</definedName>
    <definedName name="IQ_BUDGET_BALANCE_SAAR_APR">"c7480"</definedName>
    <definedName name="IQ_BUDGET_BALANCE_SAAR_APR_FC">"c8360"</definedName>
    <definedName name="IQ_BUDGET_BALANCE_SAAR_FC">"c7700"</definedName>
    <definedName name="IQ_BUDGET_BALANCE_SAAR_POP">"c7040"</definedName>
    <definedName name="IQ_BUDGET_BALANCE_SAAR_POP_FC">"c7920"</definedName>
    <definedName name="IQ_BUDGET_BALANCE_SAAR_YOY">"c7260"</definedName>
    <definedName name="IQ_BUDGET_BALANCE_SAAR_YOY_FC">"c8140"</definedName>
    <definedName name="IQ_BUDGET_BALANCE_UNUSED">"c6819"</definedName>
    <definedName name="IQ_BUDGET_BALANCE_UNUSED_UNUSED_UNUSED" hidden="1">"c6819"</definedName>
    <definedName name="IQ_BUDGET_BALANCE_YOY_FC_UNUSED">"c8139"</definedName>
    <definedName name="IQ_BUDGET_BALANCE_YOY_FC_UNUSED_UNUSED_UNUSED" hidden="1">"c8139"</definedName>
    <definedName name="IQ_BUDGET_BALANCE_YOY_UNUSED">"c7259"</definedName>
    <definedName name="IQ_BUDGET_BALANCE_YOY_UNUSED_UNUSED_UNUSED" hidden="1">"c7259"</definedName>
    <definedName name="IQ_BUDGET_RECEIPTS_APR_FC_UNUSED">"c8361"</definedName>
    <definedName name="IQ_BUDGET_RECEIPTS_APR_FC_UNUSED_UNUSED_UNUSED" hidden="1">"c8361"</definedName>
    <definedName name="IQ_BUDGET_RECEIPTS_APR_UNUSED">"c7481"</definedName>
    <definedName name="IQ_BUDGET_RECEIPTS_APR_UNUSED_UNUSED_UNUSED" hidden="1">"c7481"</definedName>
    <definedName name="IQ_BUDGET_RECEIPTS_FC_UNUSED">"c7701"</definedName>
    <definedName name="IQ_BUDGET_RECEIPTS_FC_UNUSED_UNUSED_UNUSED" hidden="1">"c7701"</definedName>
    <definedName name="IQ_BUDGET_RECEIPTS_POP_FC_UNUSED">"c7921"</definedName>
    <definedName name="IQ_BUDGET_RECEIPTS_POP_FC_UNUSED_UNUSED_UNUSED" hidden="1">"c7921"</definedName>
    <definedName name="IQ_BUDGET_RECEIPTS_POP_UNUSED">"c7041"</definedName>
    <definedName name="IQ_BUDGET_RECEIPTS_POP_UNUSED_UNUSED_UNUSED" hidden="1">"c7041"</definedName>
    <definedName name="IQ_BUDGET_RECEIPTS_UNUSED">"c6821"</definedName>
    <definedName name="IQ_BUDGET_RECEIPTS_UNUSED_UNUSED_UNUSED" hidden="1">"c6821"</definedName>
    <definedName name="IQ_BUDGET_RECEIPTS_YOY_FC_UNUSED">"c8141"</definedName>
    <definedName name="IQ_BUDGET_RECEIPTS_YOY_FC_UNUSED_UNUSED_UNUSED" hidden="1">"c8141"</definedName>
    <definedName name="IQ_BUDGET_RECEIPTS_YOY_UNUSED">"c7261"</definedName>
    <definedName name="IQ_BUDGET_RECEIPTS_YOY_UNUSED_UNUSED_UNUSED" hidden="1">"c7261"</definedName>
    <definedName name="IQ_BUDGET_SPENDING">"c6822"</definedName>
    <definedName name="IQ_BUDGET_SPENDING_APR">"c7482"</definedName>
    <definedName name="IQ_BUDGET_SPENDING_APR_FC">"c8362"</definedName>
    <definedName name="IQ_BUDGET_SPENDING_FC">"c7702"</definedName>
    <definedName name="IQ_BUDGET_SPENDING_POP">"c7042"</definedName>
    <definedName name="IQ_BUDGET_SPENDING_POP_FC">"c7922"</definedName>
    <definedName name="IQ_BUDGET_SPENDING_REAL">"c6958"</definedName>
    <definedName name="IQ_BUDGET_SPENDING_REAL_APR">"c7618"</definedName>
    <definedName name="IQ_BUDGET_SPENDING_REAL_APR_FC">"c8498"</definedName>
    <definedName name="IQ_BUDGET_SPENDING_REAL_FC">"c7838"</definedName>
    <definedName name="IQ_BUDGET_SPENDING_REAL_POP">"c7178"</definedName>
    <definedName name="IQ_BUDGET_SPENDING_REAL_POP_FC">"c8058"</definedName>
    <definedName name="IQ_BUDGET_SPENDING_REAL_SAAR">"c6959"</definedName>
    <definedName name="IQ_BUDGET_SPENDING_REAL_SAAR_APR">"c7619"</definedName>
    <definedName name="IQ_BUDGET_SPENDING_REAL_SAAR_APR_FC">"c8499"</definedName>
    <definedName name="IQ_BUDGET_SPENDING_REAL_SAAR_FC">"c7839"</definedName>
    <definedName name="IQ_BUDGET_SPENDING_REAL_SAAR_POP">"c7179"</definedName>
    <definedName name="IQ_BUDGET_SPENDING_REAL_SAAR_POP_FC">"c8059"</definedName>
    <definedName name="IQ_BUDGET_SPENDING_REAL_SAAR_USD">"c11906"</definedName>
    <definedName name="IQ_BUDGET_SPENDING_REAL_SAAR_USD_APR">"c11909"</definedName>
    <definedName name="IQ_BUDGET_SPENDING_REAL_SAAR_USD_POP">"c11907"</definedName>
    <definedName name="IQ_BUDGET_SPENDING_REAL_SAAR_USD_YOY">"c11908"</definedName>
    <definedName name="IQ_BUDGET_SPENDING_REAL_SAAR_YOY">"c7399"</definedName>
    <definedName name="IQ_BUDGET_SPENDING_REAL_SAAR_YOY_FC">"c8279"</definedName>
    <definedName name="IQ_BUDGET_SPENDING_REAL_YOY">"c7398"</definedName>
    <definedName name="IQ_BUDGET_SPENDING_REAL_YOY_FC">"c8278"</definedName>
    <definedName name="IQ_BUDGET_SPENDING_SAAR">"c6823"</definedName>
    <definedName name="IQ_BUDGET_SPENDING_SAAR_APR">"c7483"</definedName>
    <definedName name="IQ_BUDGET_SPENDING_SAAR_APR_FC">"c8363"</definedName>
    <definedName name="IQ_BUDGET_SPENDING_SAAR_FC">"c7703"</definedName>
    <definedName name="IQ_BUDGET_SPENDING_SAAR_POP">"c7043"</definedName>
    <definedName name="IQ_BUDGET_SPENDING_SAAR_POP_FC">"c7923"</definedName>
    <definedName name="IQ_BUDGET_SPENDING_SAAR_USD_APR_FC">"c11782"</definedName>
    <definedName name="IQ_BUDGET_SPENDING_SAAR_USD_FC">"c11779"</definedName>
    <definedName name="IQ_BUDGET_SPENDING_SAAR_USD_POP_FC">"c11780"</definedName>
    <definedName name="IQ_BUDGET_SPENDING_SAAR_USD_YOY_FC">"c11781"</definedName>
    <definedName name="IQ_BUDGET_SPENDING_SAAR_YOY">"c7263"</definedName>
    <definedName name="IQ_BUDGET_SPENDING_SAAR_YOY_FC">"c8143"</definedName>
    <definedName name="IQ_BUDGET_SPENDING_USD_APR_FC">"c11778"</definedName>
    <definedName name="IQ_BUDGET_SPENDING_USD_FC">"c11775"</definedName>
    <definedName name="IQ_BUDGET_SPENDING_USD_POP_FC">"c11776"</definedName>
    <definedName name="IQ_BUDGET_SPENDING_USD_YOY_FC">"c11777"</definedName>
    <definedName name="IQ_BUDGET_SPENDING_YOY">"c7262"</definedName>
    <definedName name="IQ_BUDGET_SPENDING_YOY_FC">"c8142"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PRIMARY_GIC" hidden="1">"c15584"</definedName>
    <definedName name="IQ_BUS_SEG_PRIMARY_GIC_ABS" hidden="1">"c15572"</definedName>
    <definedName name="IQ_BUS_SEG_REV">"c4068"</definedName>
    <definedName name="IQ_BUS_SEG_REV_ABS">"c4090"</definedName>
    <definedName name="IQ_BUS_SEG_REV_TOTAL">"c4106"</definedName>
    <definedName name="IQ_BUS_SEG_SECONDARY_GIC" hidden="1">"c15585"</definedName>
    <definedName name="IQ_BUS_SEG_SECONDARY_GIC_ABS" hidden="1">"c15573"</definedName>
    <definedName name="IQ_BUSINESS_COMBINATIONS_FFIEC">"c12967"</definedName>
    <definedName name="IQ_BUSINESS_DESCRIPTION" hidden="1">"c322"</definedName>
    <definedName name="IQ_BV_ACT_OR_EST_CIQ">"c5068"</definedName>
    <definedName name="IQ_BV_ACT_OR_EST_REUT" hidden="1">"c5471"</definedName>
    <definedName name="IQ_BV_EST" hidden="1">"c5624"</definedName>
    <definedName name="IQ_BV_EST_REUT" hidden="1">"c5403"</definedName>
    <definedName name="IQ_BV_HIGH_EST" hidden="1">"c5626"</definedName>
    <definedName name="IQ_BV_HIGH_EST_REUT" hidden="1">"c5405"</definedName>
    <definedName name="IQ_BV_LOW_EST" hidden="1">"c5627"</definedName>
    <definedName name="IQ_BV_LOW_EST_REUT" hidden="1">"c5406"</definedName>
    <definedName name="IQ_BV_MEDIAN_EST" hidden="1">"c5625"</definedName>
    <definedName name="IQ_BV_MEDIAN_EST_REUT" hidden="1">"c5404"</definedName>
    <definedName name="IQ_BV_NUM_EST" hidden="1">"c5628"</definedName>
    <definedName name="IQ_BV_NUM_EST_REUT" hidden="1">"c5407"</definedName>
    <definedName name="IQ_BV_OVER_SHARES" hidden="1">"c100"</definedName>
    <definedName name="IQ_BV_SHARE" hidden="1">"c100"</definedName>
    <definedName name="IQ_BV_SHARE_ACT_OR_EST">"c3587"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>"c3541"</definedName>
    <definedName name="IQ_BV_SHARE_EST_THOM" hidden="1">"c4020"</definedName>
    <definedName name="IQ_BV_SHARE_HIGH_EST">"c3542"</definedName>
    <definedName name="IQ_BV_SHARE_HIGH_EST_THOM" hidden="1">"c4022"</definedName>
    <definedName name="IQ_BV_SHARE_LOW_EST">"c3543"</definedName>
    <definedName name="IQ_BV_SHARE_LOW_EST_THOM" hidden="1">"c4023"</definedName>
    <definedName name="IQ_BV_SHARE_MEDIAN_EST">"c3544"</definedName>
    <definedName name="IQ_BV_SHARE_MEDIAN_EST_THOM" hidden="1">"c4021"</definedName>
    <definedName name="IQ_BV_SHARE_NUM_EST">"c3539"</definedName>
    <definedName name="IQ_BV_SHARE_NUM_EST_THOM" hidden="1">"c4024"</definedName>
    <definedName name="IQ_BV_SHARE_STDDEV_EST">"c3540"</definedName>
    <definedName name="IQ_BV_SHARE_STDDEV_EST_THOM" hidden="1">"c4025"</definedName>
    <definedName name="IQ_BV_STDDEV_EST" hidden="1">"c5629"</definedName>
    <definedName name="IQ_BV_STDDEV_EST_REUT" hidden="1">"c5408"</definedName>
    <definedName name="IQ_CA_AP">"c8881"</definedName>
    <definedName name="IQ_CA_AP_ABS">"c8900"</definedName>
    <definedName name="IQ_CA_NAME_AP">"c8919"</definedName>
    <definedName name="IQ_CA_NAME_AP_ABS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>"c6796"</definedName>
    <definedName name="IQ_CAL_Q_EST_CIQ">"c6808"</definedName>
    <definedName name="IQ_CAL_Q_EST_REUT" hidden="1">"c6800"</definedName>
    <definedName name="IQ_CAL_Q_EST_THOM" hidden="1">"c6804"</definedName>
    <definedName name="IQ_CAL_Y" hidden="1">"c102"</definedName>
    <definedName name="IQ_CAL_Y_EST">"c6797"</definedName>
    <definedName name="IQ_CAL_Y_EST_CIQ">"c6809"</definedName>
    <definedName name="IQ_CAL_Y_EST_REUT" hidden="1">"c6801"</definedName>
    <definedName name="IQ_CAL_Y_EST_THOM" hidden="1">"c6805"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_UTIL_RATE">"c6824"</definedName>
    <definedName name="IQ_CAP_UTIL_RATE_POP">"c7044"</definedName>
    <definedName name="IQ_CAP_UTIL_RATE_YOY">"c7264"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ACT_OR_EST">"c3584"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>"c3523"</definedName>
    <definedName name="IQ_CAPEX_EST_THOM" hidden="1">"c5502"</definedName>
    <definedName name="IQ_CAPEX_FIN" hidden="1">"c112"</definedName>
    <definedName name="IQ_CAPEX_HIGH_EST">"c3524"</definedName>
    <definedName name="IQ_CAPEX_HIGH_EST_THOM" hidden="1">"c5504"</definedName>
    <definedName name="IQ_CAPEX_INS" hidden="1">"c113"</definedName>
    <definedName name="IQ_CAPEX_LOW_EST">"c3525"</definedName>
    <definedName name="IQ_CAPEX_LOW_EST_THOM" hidden="1">"c5505"</definedName>
    <definedName name="IQ_CAPEX_MEDIAN_EST">"c3526"</definedName>
    <definedName name="IQ_CAPEX_MEDIAN_EST_THOM" hidden="1">"c5503"</definedName>
    <definedName name="IQ_CAPEX_NUM_EST">"c3521"</definedName>
    <definedName name="IQ_CAPEX_NUM_EST_THOM" hidden="1">"c5506"</definedName>
    <definedName name="IQ_CAPEX_STDDEV_EST">"c3522"</definedName>
    <definedName name="IQ_CAPEX_STDDEV_EST_THOM" hidden="1">"c5507"</definedName>
    <definedName name="IQ_CAPEX_UTI" hidden="1">"c114"</definedName>
    <definedName name="IQ_CAPITAL_LEASE" hidden="1">"c115"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>"c9959"</definedName>
    <definedName name="IQ_CAPITAL_RAISED_PERIOD_GROUP">"c9945"</definedName>
    <definedName name="IQ_CAPITALIZED_INTEREST" hidden="1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 hidden="1">"c118"</definedName>
    <definedName name="IQ_CASH_ACQUIRE_CF" hidden="1">"c1630"</definedName>
    <definedName name="IQ_CASH_BALANCES_DUE_FFIEC">"c12773"</definedName>
    <definedName name="IQ_CASH_CONVERSION" hidden="1">"c117"</definedName>
    <definedName name="IQ_CASH_COST_ALUM">"c9252"</definedName>
    <definedName name="IQ_CASH_COST_COAL">"c9825"</definedName>
    <definedName name="IQ_CASH_COST_COP">"c9199"</definedName>
    <definedName name="IQ_CASH_COST_DIAM">"c9676"</definedName>
    <definedName name="IQ_CASH_COST_GOLD">"c9037"</definedName>
    <definedName name="IQ_CASH_COST_IRON">"c9411"</definedName>
    <definedName name="IQ_CASH_COST_LEAD">"c9464"</definedName>
    <definedName name="IQ_CASH_COST_MANG">"c9517"</definedName>
    <definedName name="IQ_CASH_COST_MET_COAL">"c9762"</definedName>
    <definedName name="IQ_CASH_COST_MOLYB">"c9729"</definedName>
    <definedName name="IQ_CASH_COST_NICK">"c9305"</definedName>
    <definedName name="IQ_CASH_COST_PLAT">"c9143"</definedName>
    <definedName name="IQ_CASH_COST_SILVER">"c9090"</definedName>
    <definedName name="IQ_CASH_COST_STEAM">"c9792"</definedName>
    <definedName name="IQ_CASH_COST_TITAN">"c9570"</definedName>
    <definedName name="IQ_CASH_COST_URAN">"c9623"</definedName>
    <definedName name="IQ_CASH_COST_ZINC">"c9358"</definedName>
    <definedName name="IQ_CASH_DIVIDENDS_NET_INCOME_FDIC" hidden="1">"c6738"</definedName>
    <definedName name="IQ_CASH_DUE_BANKS" hidden="1">"c118"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>"c8890"</definedName>
    <definedName name="IQ_CASH_FINAN_AP_ABS">"c8909"</definedName>
    <definedName name="IQ_CASH_FINAN_NAME_AP">"c8928"</definedName>
    <definedName name="IQ_CASH_FINAN_NAME_AP_ABS">"c8947"</definedName>
    <definedName name="IQ_CASH_FINAN_SUBTOTAL_AP">"c10111"</definedName>
    <definedName name="IQ_CASH_FLOW_ACT_OR_EST">"c4154"</definedName>
    <definedName name="IQ_CASH_FLOW_ACT_OR_EST_CIQ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>"c6295"</definedName>
    <definedName name="IQ_CASH_INTEREST_INVEST">"c6294"</definedName>
    <definedName name="IQ_CASH_INTEREST_NET">"c12753"</definedName>
    <definedName name="IQ_CASH_INTEREST_OPER">"c6293"</definedName>
    <definedName name="IQ_CASH_INTEREST_RECEIVED">"c12754"</definedName>
    <definedName name="IQ_CASH_INVEST" hidden="1">"c121"</definedName>
    <definedName name="IQ_CASH_INVEST_AP">"c8889"</definedName>
    <definedName name="IQ_CASH_INVEST_AP_ABS">"c8908"</definedName>
    <definedName name="IQ_CASH_INVEST_NAME_AP">"c8927"</definedName>
    <definedName name="IQ_CASH_INVEST_NAME_AP_ABS">"c8946"</definedName>
    <definedName name="IQ_CASH_INVEST_SUBTOTAL_AP">"c8991"</definedName>
    <definedName name="IQ_CASH_OPER" hidden="1">"c122"</definedName>
    <definedName name="IQ_CASH_OPER_ACT_OR_EST" hidden="1">"c4164"</definedName>
    <definedName name="IQ_CASH_OPER_ACT_OR_EST_CIQ">"c4576"</definedName>
    <definedName name="IQ_CASH_OPER_AP">"c8888"</definedName>
    <definedName name="IQ_CASH_OPER_AP_ABS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>"c8926"</definedName>
    <definedName name="IQ_CASH_OPER_NAME_AP_ABS">"c8945"</definedName>
    <definedName name="IQ_CASH_OPER_NUM_EST" hidden="1">"c4246"</definedName>
    <definedName name="IQ_CASH_OPER_STDDEV_EST" hidden="1">"c4247"</definedName>
    <definedName name="IQ_CASH_OPER_SUBTOTAL_AP">"c8990"</definedName>
    <definedName name="IQ_CASH_OTHER_ADJ_AP">"c8891"</definedName>
    <definedName name="IQ_CASH_OTHER_ADJ_AP_ABS">"c8910"</definedName>
    <definedName name="IQ_CASH_OTHER_ADJ_NAME_AP">"c8929"</definedName>
    <definedName name="IQ_CASH_OTHER_ADJ_NAME_AP_ABS">"c8948"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>"c6292"</definedName>
    <definedName name="IQ_CASH_TAXES_INVEST">"c6291"</definedName>
    <definedName name="IQ_CASH_TAXES_OPER">"c6290"</definedName>
    <definedName name="IQ_CCE_FDIC" hidden="1">"c6296"</definedName>
    <definedName name="IQ_CDS_5YR_CIQID">"c11751"</definedName>
    <definedName name="IQ_CDS_ASK">"c6027"</definedName>
    <definedName name="IQ_CDS_BID">"c6026"</definedName>
    <definedName name="IQ_CDS_CURRENCY">"c6031"</definedName>
    <definedName name="IQ_CDS_DERIVATIVES_BENEFICIARY_FFIEC">"c13119"</definedName>
    <definedName name="IQ_CDS_DERIVATIVES_GUARANTOR_FFIEC">"c13112"</definedName>
    <definedName name="IQ_CDS_EVAL_DATE">"c6029"</definedName>
    <definedName name="IQ_CDS_LIST">"c13510"</definedName>
    <definedName name="IQ_CDS_LOAN_LIST">"c13518"</definedName>
    <definedName name="IQ_CDS_MID">"c6028"</definedName>
    <definedName name="IQ_CDS_NAME">"c6034"</definedName>
    <definedName name="IQ_CDS_SENIOR_LIST">"c13508"</definedName>
    <definedName name="IQ_CDS_SUB_LIST">"c13509"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>"c1667"</definedName>
    <definedName name="IQ_CFPS_EST_THOM" hidden="1">"c4006"</definedName>
    <definedName name="IQ_CFPS_HIGH_EST">"c1669"</definedName>
    <definedName name="IQ_CFPS_HIGH_EST_THOM" hidden="1">"c4008"</definedName>
    <definedName name="IQ_CFPS_LOW_EST">"c1670"</definedName>
    <definedName name="IQ_CFPS_LOW_EST_THOM" hidden="1">"c4009"</definedName>
    <definedName name="IQ_CFPS_MEDIAN_EST">"c1668"</definedName>
    <definedName name="IQ_CFPS_MEDIAN_EST_THOM" hidden="1">"c4007"</definedName>
    <definedName name="IQ_CFPS_NUM_EST">"c1671"</definedName>
    <definedName name="IQ_CFPS_NUM_EST_THOM" hidden="1">"c4010"</definedName>
    <definedName name="IQ_CFPS_STDDEV_EST">"c1672"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>"c13138"</definedName>
    <definedName name="IQ_CHANGE_FAIR_VALUE_OPTIONS_FFIEC">"c13045"</definedName>
    <definedName name="IQ_CHANGE_INC_TAX" hidden="1">"c149"</definedName>
    <definedName name="IQ_CHANGE_INS_RES_LIAB" hidden="1">"c150"</definedName>
    <definedName name="IQ_CHANGE_INVENT">"c6826"</definedName>
    <definedName name="IQ_CHANGE_INVENT_APR">"c7486"</definedName>
    <definedName name="IQ_CHANGE_INVENT_POP">"c7046"</definedName>
    <definedName name="IQ_CHANGE_INVENT_REAL_APR_FC_UNUSED">"c8500"</definedName>
    <definedName name="IQ_CHANGE_INVENT_REAL_APR_FC_UNUSED_UNUSED_UNUSED" hidden="1">"c8500"</definedName>
    <definedName name="IQ_CHANGE_INVENT_REAL_APR_UNUSED">"c7620"</definedName>
    <definedName name="IQ_CHANGE_INVENT_REAL_APR_UNUSED_UNUSED_UNUSED" hidden="1">"c7620"</definedName>
    <definedName name="IQ_CHANGE_INVENT_REAL_FC_UNUSED">"c7840"</definedName>
    <definedName name="IQ_CHANGE_INVENT_REAL_FC_UNUSED_UNUSED_UNUSED" hidden="1">"c7840"</definedName>
    <definedName name="IQ_CHANGE_INVENT_REAL_POP_FC_UNUSED">"c8060"</definedName>
    <definedName name="IQ_CHANGE_INVENT_REAL_POP_FC_UNUSED_UNUSED_UNUSED" hidden="1">"c8060"</definedName>
    <definedName name="IQ_CHANGE_INVENT_REAL_POP_UNUSED">"c7180"</definedName>
    <definedName name="IQ_CHANGE_INVENT_REAL_POP_UNUSED_UNUSED_UNUSED" hidden="1">"c7180"</definedName>
    <definedName name="IQ_CHANGE_INVENT_REAL_SAAR">"c6962"</definedName>
    <definedName name="IQ_CHANGE_INVENT_REAL_SAAR_APR">"c7622"</definedName>
    <definedName name="IQ_CHANGE_INVENT_REAL_SAAR_APR_FC">"c8502"</definedName>
    <definedName name="IQ_CHANGE_INVENT_REAL_SAAR_FC">"c7842"</definedName>
    <definedName name="IQ_CHANGE_INVENT_REAL_SAAR_POP">"c7182"</definedName>
    <definedName name="IQ_CHANGE_INVENT_REAL_SAAR_POP_FC">"c8062"</definedName>
    <definedName name="IQ_CHANGE_INVENT_REAL_SAAR_USD_APR_FC">"c11917"</definedName>
    <definedName name="IQ_CHANGE_INVENT_REAL_SAAR_USD_FC">"c11914"</definedName>
    <definedName name="IQ_CHANGE_INVENT_REAL_SAAR_USD_POP_FC">"c11915"</definedName>
    <definedName name="IQ_CHANGE_INVENT_REAL_SAAR_USD_YOY_FC">"c11916"</definedName>
    <definedName name="IQ_CHANGE_INVENT_REAL_SAAR_YOY">"c7402"</definedName>
    <definedName name="IQ_CHANGE_INVENT_REAL_SAAR_YOY_FC">"c8282"</definedName>
    <definedName name="IQ_CHANGE_INVENT_REAL_UNUSED">"c6960"</definedName>
    <definedName name="IQ_CHANGE_INVENT_REAL_UNUSED_UNUSED_UNUSED" hidden="1">"c6960"</definedName>
    <definedName name="IQ_CHANGE_INVENT_REAL_USD_APR_FC">"c11913"</definedName>
    <definedName name="IQ_CHANGE_INVENT_REAL_USD_FC">"c11910"</definedName>
    <definedName name="IQ_CHANGE_INVENT_REAL_USD_POP_FC">"c11911"</definedName>
    <definedName name="IQ_CHANGE_INVENT_REAL_USD_YOY_FC">"c11912"</definedName>
    <definedName name="IQ_CHANGE_INVENT_REAL_YOY_FC_UNUSED">"c8280"</definedName>
    <definedName name="IQ_CHANGE_INVENT_REAL_YOY_FC_UNUSED_UNUSED_UNUSED" hidden="1">"c8280"</definedName>
    <definedName name="IQ_CHANGE_INVENT_REAL_YOY_UNUSED">"c7400"</definedName>
    <definedName name="IQ_CHANGE_INVENT_REAL_YOY_UNUSED_UNUSED_UNUSED" hidden="1">"c7400"</definedName>
    <definedName name="IQ_CHANGE_INVENT_SAAR">"c6827"</definedName>
    <definedName name="IQ_CHANGE_INVENT_SAAR_APR">"c7487"</definedName>
    <definedName name="IQ_CHANGE_INVENT_SAAR_APR_FC">"c8367"</definedName>
    <definedName name="IQ_CHANGE_INVENT_SAAR_FC">"c7707"</definedName>
    <definedName name="IQ_CHANGE_INVENT_SAAR_POP">"c7047"</definedName>
    <definedName name="IQ_CHANGE_INVENT_SAAR_POP_FC">"c7927"</definedName>
    <definedName name="IQ_CHANGE_INVENT_SAAR_YOY">"c7267"</definedName>
    <definedName name="IQ_CHANGE_INVENT_SAAR_YOY_FC">"c8147"</definedName>
    <definedName name="IQ_CHANGE_INVENT_YOY">"c7266"</definedName>
    <definedName name="IQ_CHANGE_INVENTORY" hidden="1">"c151"</definedName>
    <definedName name="IQ_CHANGE_NET_OPER_ASSETS">"c3592"</definedName>
    <definedName name="IQ_CHANGE_NET_WORKING_CAPITAL" hidden="1">"c1909"</definedName>
    <definedName name="IQ_CHANGE_OTHER_NET_OPER_ASSETS">"c3593"</definedName>
    <definedName name="IQ_CHANGE_OTHER_NET_OPER_ASSETS_BNK">"c3594"</definedName>
    <definedName name="IQ_CHANGE_OTHER_NET_OPER_ASSETS_BR" hidden="1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>"c6828"</definedName>
    <definedName name="IQ_CHANGE_PRIVATE_INVENT_APR">"c7488"</definedName>
    <definedName name="IQ_CHANGE_PRIVATE_INVENT_APR_FC">"c8368"</definedName>
    <definedName name="IQ_CHANGE_PRIVATE_INVENT_FC">"c7708"</definedName>
    <definedName name="IQ_CHANGE_PRIVATE_INVENT_POP">"c7048"</definedName>
    <definedName name="IQ_CHANGE_PRIVATE_INVENT_POP_FC">"c7928"</definedName>
    <definedName name="IQ_CHANGE_PRIVATE_INVENT_YOY">"c7268"</definedName>
    <definedName name="IQ_CHANGE_PRIVATE_INVENT_YOY_FC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>"c6829"</definedName>
    <definedName name="IQ_CHICAGO_PMI_APR">"c7489"</definedName>
    <definedName name="IQ_CHICAGO_PMI_APR_FC">"c8369"</definedName>
    <definedName name="IQ_CHICAGO_PMI_FC">"c7709"</definedName>
    <definedName name="IQ_CHICAGO_PMI_POP">"c7049"</definedName>
    <definedName name="IQ_CHICAGO_PMI_POP_FC">"c7929"</definedName>
    <definedName name="IQ_CHICAGO_PMI_YOY">"c7269"</definedName>
    <definedName name="IQ_CHICAGO_PMI_YOY_FC">"c8149"</definedName>
    <definedName name="IQ_CITY" hidden="1">"c166"</definedName>
    <definedName name="IQ_CL_AP">"c8884"</definedName>
    <definedName name="IQ_CL_AP_ABS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>"c8922"</definedName>
    <definedName name="IQ_CL_NAME_AP_ABS">"c8941"</definedName>
    <definedName name="IQ_CL_OBLIGATION_IMMEDIATE" hidden="1">"c2253"</definedName>
    <definedName name="IQ_CLAIMS_ADJUSTMENT_EXP_PC_FFIEC">"c13100"</definedName>
    <definedName name="IQ_CLASS_MARKETCAP">"c13512"</definedName>
    <definedName name="IQ_CLASS_SHARESOUTSTANDING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>"c1972"</definedName>
    <definedName name="IQ_CLASSB_OUTSTANDING_FILING_DATE">"c1974"</definedName>
    <definedName name="IQ_CLOSED_END_1_4_FAM_LOANS_TOT_LOANS_FFIEC" hidden="1">"c13866"</definedName>
    <definedName name="IQ_CLOSED_END_1_4_FIRST_LIENS_TRADING_DOM_FFIEC">"c12928"</definedName>
    <definedName name="IQ_CLOSED_END_1_4_JR_LIENS_LL_REC_DOM_FFIEC">"c12904"</definedName>
    <definedName name="IQ_CLOSED_END_1_4_JUNIOR_LIENS_TRADING_DOM_FFIEC">"c12929"</definedName>
    <definedName name="IQ_CLOSED_END_SEC_1_4_1ST_LIENS_CHARGE_OFFS_FFIEC">"c13169"</definedName>
    <definedName name="IQ_CLOSED_END_SEC_1_4_1ST_LIENS_DUE_30_89_FFIEC">"c13261"</definedName>
    <definedName name="IQ_CLOSED_END_SEC_1_4_1ST_LIENS_DUE_90_FFIEC">"c13289"</definedName>
    <definedName name="IQ_CLOSED_END_SEC_1_4_1ST_LIENS_NON_ACCRUAL_FFIEC">"c13315"</definedName>
    <definedName name="IQ_CLOSED_END_SEC_1_4_1ST_LIENS_RECOV_FFIEC">"c13191"</definedName>
    <definedName name="IQ_CLOSED_END_SEC_1_4_JR_LIENS_CHARGE_OFFS_FFIEC">"c13170"</definedName>
    <definedName name="IQ_CLOSED_END_SEC_1_4_JR_LIENS_DUE_30_89_FFIEC">"c13262"</definedName>
    <definedName name="IQ_CLOSED_END_SEC_1_4_JR_LIENS_DUE_90_FFIEC">"c13290"</definedName>
    <definedName name="IQ_CLOSED_END_SEC_1_4_JR_LIENS_NON_ACCRUAL_FFIEC">"c13316"</definedName>
    <definedName name="IQ_CLOSED_END_SEC_1_4_JR_LIENS_RECOV_FFIEC">"c13192"</definedName>
    <definedName name="IQ_CLOSED_END_SECURED_1_4_FIRST_LIENS_LL_REC_DOM_FFIEC">"c12903"</definedName>
    <definedName name="IQ_CLOSED_LOANS_GROSS_LOANS_FFIEC">"c13399"</definedName>
    <definedName name="IQ_CLOSED_LOANS_RISK_BASED_FFIEC">"c13420"</definedName>
    <definedName name="IQ_CLOSEPRICE" hidden="1">"IQ_CLOSEPRICE"</definedName>
    <definedName name="IQ_CLOSEPRICE_ADJ" hidden="1">"c2115"</definedName>
    <definedName name="IQ_CMBS_ISSUED_AVAIL_SALE_FFIEC">"c12800"</definedName>
    <definedName name="IQ_CMBS_ISSUED_FFIEC">"c12786"</definedName>
    <definedName name="IQ_CMO_FDIC" hidden="1">"c6406"</definedName>
    <definedName name="IQ_COGS" hidden="1">"c175"</definedName>
    <definedName name="IQ_COLLATERAL_TYPE">"c8954"</definedName>
    <definedName name="IQ_COLLECTION_DOMESTIC_FDIC" hidden="1">"c6387"</definedName>
    <definedName name="IQ_COM_TARGET_PRICE">"c13606"</definedName>
    <definedName name="IQ_COM_TARGET_PRICE_CIQ">"c13599"</definedName>
    <definedName name="IQ_COM_TARGET_PRICE_HIGH">"c13607"</definedName>
    <definedName name="IQ_COM_TARGET_PRICE_HIGH_CIQ">"c13600"</definedName>
    <definedName name="IQ_COM_TARGET_PRICE_LOW">"c13608"</definedName>
    <definedName name="IQ_COM_TARGET_PRICE_LOW_CIQ">"c13601"</definedName>
    <definedName name="IQ_COM_TARGET_PRICE_MEDIAN">"c13609"</definedName>
    <definedName name="IQ_COM_TARGET_PRICE_MEDIAN_CIQ">"c13602"</definedName>
    <definedName name="IQ_COM_TARGET_PRICE_NUM">"c13604"</definedName>
    <definedName name="IQ_COM_TARGET_PRICE_NUM_CIQ">"c13597"</definedName>
    <definedName name="IQ_COM_TARGET_PRICE_STDDEV">"c13605"</definedName>
    <definedName name="IQ_COM_TARGET_PRICE_STDDEV_CIQ">"c13598"</definedName>
    <definedName name="IQ_COMBINED_RATIO" hidden="1">"c176"</definedName>
    <definedName name="IQ_COMM_IND_LOANS_TOT_LOANS_FFIEC" hidden="1">"c13874"</definedName>
    <definedName name="IQ_COMM_INDUSTRIAL_LOANS_FFIEC">"c12821"</definedName>
    <definedName name="IQ_COMM_INDUSTRIAL_NON_US_LL_REC_FFIEC">"c12888"</definedName>
    <definedName name="IQ_COMM_INDUSTRIAL_US_LL_REC_FFIEC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>"c13410"</definedName>
    <definedName name="IQ_COMMERCIAL_INDUSTRIAL_LOANS_DUE_30_89_FFIEC">"c13271"</definedName>
    <definedName name="IQ_COMMERCIAL_INDUSTRIAL_LOANS_DUE_90_FFIEC">"c13297"</definedName>
    <definedName name="IQ_COMMERCIAL_INDUSTRIAL_LOANS_LL_REC_DOM_FFIEC">"c12910"</definedName>
    <definedName name="IQ_COMMERCIAL_INDUSTRIAL_LOANS_NET_FDIC" hidden="1">"c6317"</definedName>
    <definedName name="IQ_COMMERCIAL_INDUSTRIAL_LOANS_NON_ACCRUAL_FFIEC">"c13323"</definedName>
    <definedName name="IQ_COMMERCIAL_INDUSTRIAL_NET_CHARGE_OFFS_FDIC" hidden="1">"c6636"</definedName>
    <definedName name="IQ_COMMERCIAL_INDUSTRIAL_NON_US_CHARGE_OFFS_FFIEC">"c13179"</definedName>
    <definedName name="IQ_COMMERCIAL_INDUSTRIAL_NON_US_RECOV_FFIEC">"c13201"</definedName>
    <definedName name="IQ_COMMERCIAL_INDUSTRIAL_RECOVERIES_FDIC" hidden="1">"c6617"</definedName>
    <definedName name="IQ_COMMERCIAL_INDUSTRIAL_RISK_BASED_FFIEC">"c13431"</definedName>
    <definedName name="IQ_COMMERCIAL_INDUSTRIAL_TOTAL_LOANS_FOREIGN_FDIC" hidden="1">"c6451"</definedName>
    <definedName name="IQ_COMMERCIAL_INDUSTRIAL_TRADING_DOM_FFIEC">"c12932"</definedName>
    <definedName name="IQ_COMMERCIAL_INDUSTRIAL_US_CHARGE_OFFS_FFIEC">"c13178"</definedName>
    <definedName name="IQ_COMMERCIAL_INDUSTRIAL_US_RECOV_FFIEC">"c13200"</definedName>
    <definedName name="IQ_COMMERCIAL_MORT" hidden="1">"c179"</definedName>
    <definedName name="IQ_COMMERCIAL_OTHER_LOC_FFIEC">"c13253"</definedName>
    <definedName name="IQ_COMMERCIAL_PAPER_ASSETS_TOT_FFIEC">"c13449"</definedName>
    <definedName name="IQ_COMMERCIAL_PAPER_FFIEC">"c12863"</definedName>
    <definedName name="IQ_COMMERCIAL_RE_CONSTRUCTION_LAND_DEV_FDIC" hidden="1">"c6526"</definedName>
    <definedName name="IQ_COMMERCIAL_RE_GROSS_LOANS_FFIEC">"c13400"</definedName>
    <definedName name="IQ_COMMERCIAL_RE_LOANS_FDIC" hidden="1">"c6312"</definedName>
    <definedName name="IQ_COMMERCIAL_RE_RISK_BASED_FFIEC">"c13421"</definedName>
    <definedName name="IQ_COMMISS_FEES" hidden="1">"c180"</definedName>
    <definedName name="IQ_COMMISSION_DEF" hidden="1">"c181"</definedName>
    <definedName name="IQ_COMMITMENTS_BUY_SEC_OTHER_OFF_BS_FFIEC">"c13128"</definedName>
    <definedName name="IQ_COMMITMENTS_COMMERCIAL_RE_UNUSED_FFIEC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>"c13129"</definedName>
    <definedName name="IQ_COMMODITY_EXPOSURE_FFIEC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"c182"</definedName>
    <definedName name="IQ_COMMON_STOCK_FFIEC">"c12876"</definedName>
    <definedName name="IQ_COMP_BENEFITS" hidden="1">"c213"</definedName>
    <definedName name="IQ_COMPANY_ADDRESS" hidden="1">"c214"</definedName>
    <definedName name="IQ_COMPANY_ID">"c3513"</definedName>
    <definedName name="IQ_COMPANY_NAME" hidden="1">"c215"</definedName>
    <definedName name="IQ_COMPANY_NAME_LONG" hidden="1">"c1585"</definedName>
    <definedName name="IQ_COMPANY_NOTE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>"c6830"</definedName>
    <definedName name="IQ_COMPOSITE_CYCLICAL_IND_APR">"c7490"</definedName>
    <definedName name="IQ_COMPOSITE_CYCLICAL_IND_APR_FC">"c8370"</definedName>
    <definedName name="IQ_COMPOSITE_CYCLICAL_IND_FC">"c7710"</definedName>
    <definedName name="IQ_COMPOSITE_CYCLICAL_IND_POP">"c7050"</definedName>
    <definedName name="IQ_COMPOSITE_CYCLICAL_IND_POP_FC">"c7930"</definedName>
    <definedName name="IQ_COMPOSITE_CYCLICAL_IND_YOY">"c7270"</definedName>
    <definedName name="IQ_COMPOSITE_CYCLICAL_IND_YOY_FC">"c8150"</definedName>
    <definedName name="IQ_CONSOL_BEDS">"c8782"</definedName>
    <definedName name="IQ_CONSOL_PROP_OPERATIONAL">"c8758"</definedName>
    <definedName name="IQ_CONSOL_PROP_OTHER_OWNED">"c8760"</definedName>
    <definedName name="IQ_CONSOL_PROP_TOTAL">"c8761"</definedName>
    <definedName name="IQ_CONSOL_PROP_UNDEVELOPED">"c8759"</definedName>
    <definedName name="IQ_CONSOL_ROOMS">"c8786"</definedName>
    <definedName name="IQ_CONSOL_SQ_FT_OPERATIONAL">"c8774"</definedName>
    <definedName name="IQ_CONSOL_SQ_FT_OTHER_OWNED">"c8776"</definedName>
    <definedName name="IQ_CONSOL_SQ_FT_TOTAL">"c8777"</definedName>
    <definedName name="IQ_CONSOL_SQ_FT_UNDEVELOPED">"c8775"</definedName>
    <definedName name="IQ_CONSOL_UNITS_OPERATIONAL">"c8766"</definedName>
    <definedName name="IQ_CONSOL_UNITS_OTHER_OWNED">"c8768"</definedName>
    <definedName name="IQ_CONSOL_UNITS_TOTAL">"c8769"</definedName>
    <definedName name="IQ_CONSOL_UNITS_UNDEVELOPED">"c8767"</definedName>
    <definedName name="IQ_CONSOLIDATED_ASSETS_QUARTERLY_AVG_FFIEC">"c13087"</definedName>
    <definedName name="IQ_CONST_LAND_DEV_LOANS_TOT_LOANS_FFIEC" hidden="1">"c13865"</definedName>
    <definedName name="IQ_CONST_LAND_DEVELOP_OTHER_DOM_CHARGE_OFFS_FFIEC">"c13628"</definedName>
    <definedName name="IQ_CONST_LAND_DEVELOP_OTHER_DOM_RECOV_FFIEC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>"c12900"</definedName>
    <definedName name="IQ_CONSTRUCTION_LOANS" hidden="1">"c222"</definedName>
    <definedName name="IQ_CONSTRUCTION_LOANS_DOM_DUE_30_89_FFIEC">"c13256"</definedName>
    <definedName name="IQ_CONSTRUCTION_LOANS_DOM_DUE_90_FFIEC">"c13284"</definedName>
    <definedName name="IQ_CONSTRUCTION_LOANS_DOM_NON_ACCRUAL_FFIEC">"c13310"</definedName>
    <definedName name="IQ_CONSTRUCTION_LOANS_GROSS_LOANS_FFIEC">"c13401"</definedName>
    <definedName name="IQ_CONSTRUCTION_RISK_BASED_FFIEC">"c13422"</definedName>
    <definedName name="IQ_CONSULTING_FFIEC">"c13055"</definedName>
    <definedName name="IQ_CONSUMER_COMFORT">"c6831"</definedName>
    <definedName name="IQ_CONSUMER_COMFORT_APR">"c7491"</definedName>
    <definedName name="IQ_CONSUMER_COMFORT_APR_FC">"c8371"</definedName>
    <definedName name="IQ_CONSUMER_COMFORT_FC">"c7711"</definedName>
    <definedName name="IQ_CONSUMER_COMFORT_POP">"c7051"</definedName>
    <definedName name="IQ_CONSUMER_COMFORT_POP_FC">"c7931"</definedName>
    <definedName name="IQ_CONSUMER_CONFIDENCE">"c6832"</definedName>
    <definedName name="IQ_CONSUMER_CONFIDENCE_APR">"c7492"</definedName>
    <definedName name="IQ_CONSUMER_CONFIDENCE_APR_FC">"c8372"</definedName>
    <definedName name="IQ_CONSUMER_CONFIDENCE_FC">"c7712"</definedName>
    <definedName name="IQ_CONSUMER_CONFIDENCE_POP">"c7052"</definedName>
    <definedName name="IQ_CONSUMER_CONFIDENCE_POP_FC">"c7932"</definedName>
    <definedName name="IQ_CONSUMER_CONFIDENCE_YOY">"c7272"</definedName>
    <definedName name="IQ_CONSUMER_CONFIDENCE_YOY_FC">"c8152"</definedName>
    <definedName name="IQ_CONSUMER_LEASES_LL_REC_FFIEC">"c12895"</definedName>
    <definedName name="IQ_CONSUMER_LENDING">"c6833"</definedName>
    <definedName name="IQ_CONSUMER_LENDING_APR">"c7493"</definedName>
    <definedName name="IQ_CONSUMER_LENDING_APR_FC">"c8373"</definedName>
    <definedName name="IQ_CONSUMER_LENDING_FC">"c7713"</definedName>
    <definedName name="IQ_CONSUMER_LENDING_GROSS">"c6878"</definedName>
    <definedName name="IQ_CONSUMER_LENDING_GROSS_APR">"c7538"</definedName>
    <definedName name="IQ_CONSUMER_LENDING_GROSS_APR_FC">"c8418"</definedName>
    <definedName name="IQ_CONSUMER_LENDING_GROSS_FC">"c7758"</definedName>
    <definedName name="IQ_CONSUMER_LENDING_GROSS_POP">"c7098"</definedName>
    <definedName name="IQ_CONSUMER_LENDING_GROSS_POP_FC">"c7978"</definedName>
    <definedName name="IQ_CONSUMER_LENDING_GROSS_YOY">"c7318"</definedName>
    <definedName name="IQ_CONSUMER_LENDING_GROSS_YOY_FC">"c8198"</definedName>
    <definedName name="IQ_CONSUMER_LENDING_NET">"c6922"</definedName>
    <definedName name="IQ_CONSUMER_LENDING_NET_APR">"c7582"</definedName>
    <definedName name="IQ_CONSUMER_LENDING_NET_APR_FC">"c8462"</definedName>
    <definedName name="IQ_CONSUMER_LENDING_NET_FC">"c7802"</definedName>
    <definedName name="IQ_CONSUMER_LENDING_NET_POP">"c7142"</definedName>
    <definedName name="IQ_CONSUMER_LENDING_NET_POP_FC">"c8022"</definedName>
    <definedName name="IQ_CONSUMER_LENDING_NET_YOY">"c7362"</definedName>
    <definedName name="IQ_CONSUMER_LENDING_NET_YOY_FC">"c8242"</definedName>
    <definedName name="IQ_CONSUMER_LENDING_POP">"c7053"</definedName>
    <definedName name="IQ_CONSUMER_LENDING_POP_FC">"c7933"</definedName>
    <definedName name="IQ_CONSUMER_LENDING_TOTAL">"c7018"</definedName>
    <definedName name="IQ_CONSUMER_LENDING_TOTAL_APR">"c7678"</definedName>
    <definedName name="IQ_CONSUMER_LENDING_TOTAL_APR_FC">"c8558"</definedName>
    <definedName name="IQ_CONSUMER_LENDING_TOTAL_FC">"c7898"</definedName>
    <definedName name="IQ_CONSUMER_LENDING_TOTAL_POP">"c7238"</definedName>
    <definedName name="IQ_CONSUMER_LENDING_TOTAL_POP_FC">"c8118"</definedName>
    <definedName name="IQ_CONSUMER_LENDING_TOTAL_YOY">"c7458"</definedName>
    <definedName name="IQ_CONSUMER_LENDING_TOTAL_YOY_FC">"c8338"</definedName>
    <definedName name="IQ_CONSUMER_LENDING_YOY">"c7273"</definedName>
    <definedName name="IQ_CONSUMER_LENDING_YOY_FC">"c8153"</definedName>
    <definedName name="IQ_CONSUMER_LOANS" hidden="1">"c223"</definedName>
    <definedName name="IQ_CONSUMER_LOANS_LL_REC_DOM_FFIEC">"c12911"</definedName>
    <definedName name="IQ_CONSUMER_LOANS_TOT_LOANS_FFIEC" hidden="1">"c13875"</definedName>
    <definedName name="IQ_CONSUMER_SPENDING">"c6834"</definedName>
    <definedName name="IQ_CONSUMER_SPENDING_APR">"c7494"</definedName>
    <definedName name="IQ_CONSUMER_SPENDING_APR_FC">"c8374"</definedName>
    <definedName name="IQ_CONSUMER_SPENDING_DURABLE">"c6835"</definedName>
    <definedName name="IQ_CONSUMER_SPENDING_DURABLE_APR">"c7495"</definedName>
    <definedName name="IQ_CONSUMER_SPENDING_DURABLE_APR_FC">"c8375"</definedName>
    <definedName name="IQ_CONSUMER_SPENDING_DURABLE_FC">"c7715"</definedName>
    <definedName name="IQ_CONSUMER_SPENDING_DURABLE_POP">"c7055"</definedName>
    <definedName name="IQ_CONSUMER_SPENDING_DURABLE_POP_FC">"c7935"</definedName>
    <definedName name="IQ_CONSUMER_SPENDING_DURABLE_REAL">"c6964"</definedName>
    <definedName name="IQ_CONSUMER_SPENDING_DURABLE_REAL_APR">"c7624"</definedName>
    <definedName name="IQ_CONSUMER_SPENDING_DURABLE_REAL_APR_FC">"c8504"</definedName>
    <definedName name="IQ_CONSUMER_SPENDING_DURABLE_REAL_FC">"c7844"</definedName>
    <definedName name="IQ_CONSUMER_SPENDING_DURABLE_REAL_POP">"c7184"</definedName>
    <definedName name="IQ_CONSUMER_SPENDING_DURABLE_REAL_POP_FC">"c8064"</definedName>
    <definedName name="IQ_CONSUMER_SPENDING_DURABLE_REAL_SAAR">"c6965"</definedName>
    <definedName name="IQ_CONSUMER_SPENDING_DURABLE_REAL_SAAR_APR">"c7625"</definedName>
    <definedName name="IQ_CONSUMER_SPENDING_DURABLE_REAL_SAAR_APR_FC">"c8505"</definedName>
    <definedName name="IQ_CONSUMER_SPENDING_DURABLE_REAL_SAAR_FC">"c7845"</definedName>
    <definedName name="IQ_CONSUMER_SPENDING_DURABLE_REAL_SAAR_POP">"c7185"</definedName>
    <definedName name="IQ_CONSUMER_SPENDING_DURABLE_REAL_SAAR_POP_FC">"c8065"</definedName>
    <definedName name="IQ_CONSUMER_SPENDING_DURABLE_REAL_SAAR_YOY">"c7405"</definedName>
    <definedName name="IQ_CONSUMER_SPENDING_DURABLE_REAL_SAAR_YOY_FC">"c8285"</definedName>
    <definedName name="IQ_CONSUMER_SPENDING_DURABLE_REAL_YOY">"c7404"</definedName>
    <definedName name="IQ_CONSUMER_SPENDING_DURABLE_REAL_YOY_FC">"c8284"</definedName>
    <definedName name="IQ_CONSUMER_SPENDING_DURABLE_YOY">"c7275"</definedName>
    <definedName name="IQ_CONSUMER_SPENDING_DURABLE_YOY_FC">"c8155"</definedName>
    <definedName name="IQ_CONSUMER_SPENDING_FC">"c7714"</definedName>
    <definedName name="IQ_CONSUMER_SPENDING_NONDURABLE">"c6836"</definedName>
    <definedName name="IQ_CONSUMER_SPENDING_NONDURABLE_APR">"c7496"</definedName>
    <definedName name="IQ_CONSUMER_SPENDING_NONDURABLE_APR_FC">"c8376"</definedName>
    <definedName name="IQ_CONSUMER_SPENDING_NONDURABLE_FC">"c7716"</definedName>
    <definedName name="IQ_CONSUMER_SPENDING_NONDURABLE_POP">"c7056"</definedName>
    <definedName name="IQ_CONSUMER_SPENDING_NONDURABLE_POP_FC">"c7936"</definedName>
    <definedName name="IQ_CONSUMER_SPENDING_NONDURABLE_REAL">"c6966"</definedName>
    <definedName name="IQ_CONSUMER_SPENDING_NONDURABLE_REAL_APR">"c7626"</definedName>
    <definedName name="IQ_CONSUMER_SPENDING_NONDURABLE_REAL_APR_FC">"c8506"</definedName>
    <definedName name="IQ_CONSUMER_SPENDING_NONDURABLE_REAL_FC">"c7846"</definedName>
    <definedName name="IQ_CONSUMER_SPENDING_NONDURABLE_REAL_POP">"c7186"</definedName>
    <definedName name="IQ_CONSUMER_SPENDING_NONDURABLE_REAL_POP_FC">"c8066"</definedName>
    <definedName name="IQ_CONSUMER_SPENDING_NONDURABLE_REAL_SAAR">"c6967"</definedName>
    <definedName name="IQ_CONSUMER_SPENDING_NONDURABLE_REAL_SAAR_APR">"c7627"</definedName>
    <definedName name="IQ_CONSUMER_SPENDING_NONDURABLE_REAL_SAAR_APR_FC">"c8507"</definedName>
    <definedName name="IQ_CONSUMER_SPENDING_NONDURABLE_REAL_SAAR_FC">"c7847"</definedName>
    <definedName name="IQ_CONSUMER_SPENDING_NONDURABLE_REAL_SAAR_POP">"c7187"</definedName>
    <definedName name="IQ_CONSUMER_SPENDING_NONDURABLE_REAL_SAAR_POP_FC">"c8067"</definedName>
    <definedName name="IQ_CONSUMER_SPENDING_NONDURABLE_REAL_SAAR_YOY">"c7407"</definedName>
    <definedName name="IQ_CONSUMER_SPENDING_NONDURABLE_REAL_SAAR_YOY_FC">"c8287"</definedName>
    <definedName name="IQ_CONSUMER_SPENDING_NONDURABLE_REAL_YOY">"c7406"</definedName>
    <definedName name="IQ_CONSUMER_SPENDING_NONDURABLE_REAL_YOY_FC">"c8286"</definedName>
    <definedName name="IQ_CONSUMER_SPENDING_NONDURABLE_YOY">"c7276"</definedName>
    <definedName name="IQ_CONSUMER_SPENDING_NONDURABLE_YOY_FC">"c8156"</definedName>
    <definedName name="IQ_CONSUMER_SPENDING_POP">"c7054"</definedName>
    <definedName name="IQ_CONSUMER_SPENDING_POP_FC">"c7934"</definedName>
    <definedName name="IQ_CONSUMER_SPENDING_REAL">"c6963"</definedName>
    <definedName name="IQ_CONSUMER_SPENDING_REAL_APR">"c7623"</definedName>
    <definedName name="IQ_CONSUMER_SPENDING_REAL_APR_FC">"c8503"</definedName>
    <definedName name="IQ_CONSUMER_SPENDING_REAL_FC">"c7843"</definedName>
    <definedName name="IQ_CONSUMER_SPENDING_REAL_POP">"c7183"</definedName>
    <definedName name="IQ_CONSUMER_SPENDING_REAL_POP_FC">"c8063"</definedName>
    <definedName name="IQ_CONSUMER_SPENDING_REAL_SAAR">"c6968"</definedName>
    <definedName name="IQ_CONSUMER_SPENDING_REAL_SAAR_APR">"c7628"</definedName>
    <definedName name="IQ_CONSUMER_SPENDING_REAL_SAAR_APR_FC">"c8508"</definedName>
    <definedName name="IQ_CONSUMER_SPENDING_REAL_SAAR_FC">"c7848"</definedName>
    <definedName name="IQ_CONSUMER_SPENDING_REAL_SAAR_POP">"c7188"</definedName>
    <definedName name="IQ_CONSUMER_SPENDING_REAL_SAAR_POP_FC">"c8068"</definedName>
    <definedName name="IQ_CONSUMER_SPENDING_REAL_SAAR_YOY">"c7408"</definedName>
    <definedName name="IQ_CONSUMER_SPENDING_REAL_SAAR_YOY_FC">"c8288"</definedName>
    <definedName name="IQ_CONSUMER_SPENDING_REAL_USD_APR_FC">"c11921"</definedName>
    <definedName name="IQ_CONSUMER_SPENDING_REAL_USD_FC">"c11918"</definedName>
    <definedName name="IQ_CONSUMER_SPENDING_REAL_USD_POP_FC">"c11919"</definedName>
    <definedName name="IQ_CONSUMER_SPENDING_REAL_USD_YOY_FC">"c11920"</definedName>
    <definedName name="IQ_CONSUMER_SPENDING_REAL_YOY">"c7403"</definedName>
    <definedName name="IQ_CONSUMER_SPENDING_REAL_YOY_FC">"c8283"</definedName>
    <definedName name="IQ_CONSUMER_SPENDING_SERVICES">"c6837"</definedName>
    <definedName name="IQ_CONSUMER_SPENDING_SERVICES_APR">"c7497"</definedName>
    <definedName name="IQ_CONSUMER_SPENDING_SERVICES_APR_FC">"c8377"</definedName>
    <definedName name="IQ_CONSUMER_SPENDING_SERVICES_FC">"c7717"</definedName>
    <definedName name="IQ_CONSUMER_SPENDING_SERVICES_POP">"c7057"</definedName>
    <definedName name="IQ_CONSUMER_SPENDING_SERVICES_POP_FC">"c7937"</definedName>
    <definedName name="IQ_CONSUMER_SPENDING_SERVICES_REAL">"c6969"</definedName>
    <definedName name="IQ_CONSUMER_SPENDING_SERVICES_REAL_APR">"c7629"</definedName>
    <definedName name="IQ_CONSUMER_SPENDING_SERVICES_REAL_APR_FC">"c8509"</definedName>
    <definedName name="IQ_CONSUMER_SPENDING_SERVICES_REAL_FC">"c7849"</definedName>
    <definedName name="IQ_CONSUMER_SPENDING_SERVICES_REAL_POP">"c7189"</definedName>
    <definedName name="IQ_CONSUMER_SPENDING_SERVICES_REAL_POP_FC">"c8069"</definedName>
    <definedName name="IQ_CONSUMER_SPENDING_SERVICES_REAL_SAAR">"c6970"</definedName>
    <definedName name="IQ_CONSUMER_SPENDING_SERVICES_REAL_SAAR_APR">"c7630"</definedName>
    <definedName name="IQ_CONSUMER_SPENDING_SERVICES_REAL_SAAR_APR_FC">"c8510"</definedName>
    <definedName name="IQ_CONSUMER_SPENDING_SERVICES_REAL_SAAR_FC">"c7850"</definedName>
    <definedName name="IQ_CONSUMER_SPENDING_SERVICES_REAL_SAAR_POP">"c7190"</definedName>
    <definedName name="IQ_CONSUMER_SPENDING_SERVICES_REAL_SAAR_POP_FC">"c8070"</definedName>
    <definedName name="IQ_CONSUMER_SPENDING_SERVICES_REAL_SAAR_YOY">"c7410"</definedName>
    <definedName name="IQ_CONSUMER_SPENDING_SERVICES_REAL_SAAR_YOY_FC">"c8290"</definedName>
    <definedName name="IQ_CONSUMER_SPENDING_SERVICES_REAL_YOY">"c7409"</definedName>
    <definedName name="IQ_CONSUMER_SPENDING_SERVICES_REAL_YOY_FC">"c8289"</definedName>
    <definedName name="IQ_CONSUMER_SPENDING_SERVICES_YOY">"c7277"</definedName>
    <definedName name="IQ_CONSUMER_SPENDING_SERVICES_YOY_FC">"c8157"</definedName>
    <definedName name="IQ_CONSUMER_SPENDING_YOY">"c7274"</definedName>
    <definedName name="IQ_CONSUMER_SPENDING_YOY_FC">"c8154"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 hidden="1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SION_COMMON_FFIEC">"c12964"</definedName>
    <definedName name="IQ_CONVERSION_PREF_FFIEC">"c12962"</definedName>
    <definedName name="IQ_CONVERT" hidden="1">"c2536"</definedName>
    <definedName name="IQ_CONVERT_DEBT">"c224"</definedName>
    <definedName name="IQ_CONVERT_PCT" hidden="1">"c2537"</definedName>
    <definedName name="IQ_CONVEXITY">"c2182"</definedName>
    <definedName name="IQ_CONVEYED_TO_OTHERS_FDIC" hidden="1">"c6534"</definedName>
    <definedName name="IQ_CORE_CAPITAL_RATIO_FDIC" hidden="1">"c6745"</definedName>
    <definedName name="IQ_CORE_DEPOSITS_ASSETS_TOT_FFIEC">"c13442"</definedName>
    <definedName name="IQ_CORE_DEPOSITS_FFIEC" hidden="1">"c13862"</definedName>
    <definedName name="IQ_CORE_DEPOSITS_TOT_DEPOSITS_FFIEC" hidden="1">"c13911"</definedName>
    <definedName name="IQ_CORP_GOODS_PRICE_INDEX_APR_FC_UNUSED">"c8381"</definedName>
    <definedName name="IQ_CORP_GOODS_PRICE_INDEX_APR_FC_UNUSED_UNUSED_UNUSED" hidden="1">"c8381"</definedName>
    <definedName name="IQ_CORP_GOODS_PRICE_INDEX_APR_UNUSED">"c7501"</definedName>
    <definedName name="IQ_CORP_GOODS_PRICE_INDEX_APR_UNUSED_UNUSED_UNUSED" hidden="1">"c7501"</definedName>
    <definedName name="IQ_CORP_GOODS_PRICE_INDEX_FC_UNUSED">"c7721"</definedName>
    <definedName name="IQ_CORP_GOODS_PRICE_INDEX_FC_UNUSED_UNUSED_UNUSED" hidden="1">"c7721"</definedName>
    <definedName name="IQ_CORP_GOODS_PRICE_INDEX_POP_FC_UNUSED">"c7941"</definedName>
    <definedName name="IQ_CORP_GOODS_PRICE_INDEX_POP_FC_UNUSED_UNUSED_UNUSED" hidden="1">"c7941"</definedName>
    <definedName name="IQ_CORP_GOODS_PRICE_INDEX_POP_UNUSED">"c7061"</definedName>
    <definedName name="IQ_CORP_GOODS_PRICE_INDEX_POP_UNUSED_UNUSED_UNUSED" hidden="1">"c7061"</definedName>
    <definedName name="IQ_CORP_GOODS_PRICE_INDEX_UNUSED">"c6841"</definedName>
    <definedName name="IQ_CORP_GOODS_PRICE_INDEX_UNUSED_UNUSED_UNUSED" hidden="1">"c6841"</definedName>
    <definedName name="IQ_CORP_GOODS_PRICE_INDEX_YOY_FC_UNUSED">"c8161"</definedName>
    <definedName name="IQ_CORP_GOODS_PRICE_INDEX_YOY_FC_UNUSED_UNUSED_UNUSED" hidden="1">"c8161"</definedName>
    <definedName name="IQ_CORP_GOODS_PRICE_INDEX_YOY_UNUSED">"c7281"</definedName>
    <definedName name="IQ_CORP_GOODS_PRICE_INDEX_YOY_UNUSED_UNUSED_UNUSED" hidden="1">"c7281"</definedName>
    <definedName name="IQ_CORP_PROFITS">"c6843"</definedName>
    <definedName name="IQ_CORP_PROFITS_AFTER_TAX_SAAR">"c6842"</definedName>
    <definedName name="IQ_CORP_PROFITS_AFTER_TAX_SAAR_APR">"c7502"</definedName>
    <definedName name="IQ_CORP_PROFITS_AFTER_TAX_SAAR_APR_FC">"c8382"</definedName>
    <definedName name="IQ_CORP_PROFITS_AFTER_TAX_SAAR_FC">"c7722"</definedName>
    <definedName name="IQ_CORP_PROFITS_AFTER_TAX_SAAR_POP">"c7062"</definedName>
    <definedName name="IQ_CORP_PROFITS_AFTER_TAX_SAAR_POP_FC">"c7942"</definedName>
    <definedName name="IQ_CORP_PROFITS_AFTER_TAX_SAAR_YOY">"c7282"</definedName>
    <definedName name="IQ_CORP_PROFITS_AFTER_TAX_SAAR_YOY_FC">"c8162"</definedName>
    <definedName name="IQ_CORP_PROFITS_APR">"c7503"</definedName>
    <definedName name="IQ_CORP_PROFITS_APR_FC">"c8383"</definedName>
    <definedName name="IQ_CORP_PROFITS_FC">"c7723"</definedName>
    <definedName name="IQ_CORP_PROFITS_POP">"c7063"</definedName>
    <definedName name="IQ_CORP_PROFITS_POP_FC">"c7943"</definedName>
    <definedName name="IQ_CORP_PROFITS_SAAR">"c6844"</definedName>
    <definedName name="IQ_CORP_PROFITS_SAAR_APR">"c7504"</definedName>
    <definedName name="IQ_CORP_PROFITS_SAAR_APR_FC">"c8384"</definedName>
    <definedName name="IQ_CORP_PROFITS_SAAR_FC">"c7724"</definedName>
    <definedName name="IQ_CORP_PROFITS_SAAR_POP">"c7064"</definedName>
    <definedName name="IQ_CORP_PROFITS_SAAR_POP_FC">"c7944"</definedName>
    <definedName name="IQ_CORP_PROFITS_SAAR_YOY">"c7284"</definedName>
    <definedName name="IQ_CORP_PROFITS_SAAR_YOY_FC">"c8164"</definedName>
    <definedName name="IQ_CORP_PROFITS_YOY">"c7283"</definedName>
    <definedName name="IQ_CORP_PROFITS_YOY_FC">"c8163"</definedName>
    <definedName name="IQ_CORPORATE_OVER_TOTAL" hidden="1">"c13767"</definedName>
    <definedName name="IQ_COST_BORROWED_FUNDS_FFIEC">"c13492"</definedName>
    <definedName name="IQ_COST_BORROWING" hidden="1">"c2936"</definedName>
    <definedName name="IQ_COST_BORROWINGS" hidden="1">"c225"</definedName>
    <definedName name="IQ_COST_CAPITAL_NEW_BUSINESS">"c9968"</definedName>
    <definedName name="IQ_COST_FOREIGN_DEPOSITS_FFIEC">"c13490"</definedName>
    <definedName name="IQ_COST_FUNDS_PURCHASED_FFIEC">"c13491"</definedName>
    <definedName name="IQ_COST_INT_DEPOSITS_FFIEC">"c13489"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SOLVENCY_CAPITAL_COVERED">"c9965"</definedName>
    <definedName name="IQ_COST_SOLVENCY_CAPITAL_GROUP">"c9951"</definedName>
    <definedName name="IQ_COST_TOTAL_BORROWINGS" hidden="1">"c229"</definedName>
    <definedName name="IQ_COUNTRY_NAME" hidden="1">"c230"</definedName>
    <definedName name="IQ_COUNTRY_NAME_ECON">"c11752"</definedName>
    <definedName name="IQ_COUPON_FORMULA">"c8965"</definedName>
    <definedName name="IQ_COVERED_POPS" hidden="1">"c2124"</definedName>
    <definedName name="IQ_CP" hidden="1">"c2495"</definedName>
    <definedName name="IQ_CP_PCT" hidden="1">"c2496"</definedName>
    <definedName name="IQ_CPI">"c6845"</definedName>
    <definedName name="IQ_CPI_APR">"c7505"</definedName>
    <definedName name="IQ_CPI_APR_FC">"c8385"</definedName>
    <definedName name="IQ_CPI_CORE">"c6838"</definedName>
    <definedName name="IQ_CPI_CORE_APR">"c7498"</definedName>
    <definedName name="IQ_CPI_CORE_POP">"c7058"</definedName>
    <definedName name="IQ_CPI_CORE_YOY">"c7278"</definedName>
    <definedName name="IQ_CPI_FC">"c7725"</definedName>
    <definedName name="IQ_CPI_POP">"c7065"</definedName>
    <definedName name="IQ_CPI_POP_FC">"c7945"</definedName>
    <definedName name="IQ_CPI_YOY">"c7285"</definedName>
    <definedName name="IQ_CPI_YOY_FC">"c8165"</definedName>
    <definedName name="IQ_CQ" hidden="1">5000</definedName>
    <definedName name="IQ_CREDIT_CARD_CHARGE_OFFS_FDIC" hidden="1">"c6652"</definedName>
    <definedName name="IQ_CREDIT_CARD_FEE">"c231"</definedName>
    <definedName name="IQ_CREDIT_CARD_FEE_BNK" hidden="1">"c231"</definedName>
    <definedName name="IQ_CREDIT_CARD_FEE_FIN" hidden="1">"c1583"</definedName>
    <definedName name="IQ_CREDIT_CARD_GROSS_LOANS_FFIEC">"c13412"</definedName>
    <definedName name="IQ_CREDIT_CARD_INTERCHANGE_FEES_FFIEC">"c13046"</definedName>
    <definedName name="IQ_CREDIT_CARD_LINES_FDIC" hidden="1">"c6525"</definedName>
    <definedName name="IQ_CREDIT_CARD_LINES_UNUSED_FFIEC">"c13242"</definedName>
    <definedName name="IQ_CREDIT_CARD_LOANS_CHARGE_OFFS_FFIEC">"c13180"</definedName>
    <definedName name="IQ_CREDIT_CARD_LOANS_DUE_30_89_FFIEC">"c13272"</definedName>
    <definedName name="IQ_CREDIT_CARD_LOANS_DUE_90_FFIEC">"c13298"</definedName>
    <definedName name="IQ_CREDIT_CARD_LOANS_FDIC" hidden="1">"c6319"</definedName>
    <definedName name="IQ_CREDIT_CARD_LOANS_NON_ACCRUAL_FFIEC">"c13324"</definedName>
    <definedName name="IQ_CREDIT_CARD_LOANS_RECOV_FFIEC">"c13202"</definedName>
    <definedName name="IQ_CREDIT_CARD_NET_CHARGE_OFFS_FDIC" hidden="1">"c6654"</definedName>
    <definedName name="IQ_CREDIT_CARD_RECOVERIES_FDIC" hidden="1">"c6653"</definedName>
    <definedName name="IQ_CREDIT_CARD_RISK_BASED_FFIEC">"c13433"</definedName>
    <definedName name="IQ_CREDIT_CARDS_CONSUMER_LOANS_FFIEC">"c12822"</definedName>
    <definedName name="IQ_CREDIT_CARDS_LL_REC_FFIEC">"c12889"</definedName>
    <definedName name="IQ_CREDIT_CARDS_LOANS_TRADING_DOM_FFIEC">"c12933"</definedName>
    <definedName name="IQ_CREDIT_EXPOSURE">"c10038"</definedName>
    <definedName name="IQ_CREDIT_EXPOSURE_FFIEC">"c13062"</definedName>
    <definedName name="IQ_CREDIT_LOSS_CF" hidden="1">"c232"</definedName>
    <definedName name="IQ_CREDIT_LOSS_PROVISION_NET_CHARGE_OFFS_FDIC" hidden="1">"c6734"</definedName>
    <definedName name="IQ_CREDIT_LOSSES_DERIVATIVES_FFIEC">"c13068"</definedName>
    <definedName name="IQ_CREDIT_OPTIONS_DERIVATIVES_BENEFICIARY_FFIEC">"c13121"</definedName>
    <definedName name="IQ_CREDIT_OPTIONS_DERIVATIVES_GUARANTOR_FFIEC">"c13114"</definedName>
    <definedName name="IQ_CUMULATIVE_PREFERREDS_T2_FFIEC">"c13145"</definedName>
    <definedName name="IQ_CUMULATIVE_SPLIT_FACTOR" hidden="1">"c2094"</definedName>
    <definedName name="IQ_CURR_ACCT_BALANCE_APR_FC_UNUSED">"c8387"</definedName>
    <definedName name="IQ_CURR_ACCT_BALANCE_APR_FC_UNUSED_UNUSED_UNUSED" hidden="1">"c8387"</definedName>
    <definedName name="IQ_CURR_ACCT_BALANCE_APR_UNUSED">"c7507"</definedName>
    <definedName name="IQ_CURR_ACCT_BALANCE_APR_UNUSED_UNUSED_UNUSED" hidden="1">"c7507"</definedName>
    <definedName name="IQ_CURR_ACCT_BALANCE_FC_UNUSED">"c7727"</definedName>
    <definedName name="IQ_CURR_ACCT_BALANCE_FC_UNUSED_UNUSED_UNUSED" hidden="1">"c7727"</definedName>
    <definedName name="IQ_CURR_ACCT_BALANCE_PCT">"c6846"</definedName>
    <definedName name="IQ_CURR_ACCT_BALANCE_PCT_FC">"c7726"</definedName>
    <definedName name="IQ_CURR_ACCT_BALANCE_PCT_POP">"c7066"</definedName>
    <definedName name="IQ_CURR_ACCT_BALANCE_PCT_POP_FC">"c7946"</definedName>
    <definedName name="IQ_CURR_ACCT_BALANCE_PCT_YOY">"c7286"</definedName>
    <definedName name="IQ_CURR_ACCT_BALANCE_PCT_YOY_FC">"c8166"</definedName>
    <definedName name="IQ_CURR_ACCT_BALANCE_POP_FC_UNUSED">"c7947"</definedName>
    <definedName name="IQ_CURR_ACCT_BALANCE_POP_FC_UNUSED_UNUSED_UNUSED" hidden="1">"c7947"</definedName>
    <definedName name="IQ_CURR_ACCT_BALANCE_POP_UNUSED">"c7067"</definedName>
    <definedName name="IQ_CURR_ACCT_BALANCE_POP_UNUSED_UNUSED_UNUSED" hidden="1">"c7067"</definedName>
    <definedName name="IQ_CURR_ACCT_BALANCE_SAAR">"c6848"</definedName>
    <definedName name="IQ_CURR_ACCT_BALANCE_SAAR_APR">"c7508"</definedName>
    <definedName name="IQ_CURR_ACCT_BALANCE_SAAR_APR_FC">"c8388"</definedName>
    <definedName name="IQ_CURR_ACCT_BALANCE_SAAR_FC">"c7728"</definedName>
    <definedName name="IQ_CURR_ACCT_BALANCE_SAAR_POP">"c7068"</definedName>
    <definedName name="IQ_CURR_ACCT_BALANCE_SAAR_POP_FC">"c7948"</definedName>
    <definedName name="IQ_CURR_ACCT_BALANCE_SAAR_USD_APR_FC">"c11797"</definedName>
    <definedName name="IQ_CURR_ACCT_BALANCE_SAAR_USD_FC">"c11794"</definedName>
    <definedName name="IQ_CURR_ACCT_BALANCE_SAAR_USD_POP_FC">"c11795"</definedName>
    <definedName name="IQ_CURR_ACCT_BALANCE_SAAR_USD_YOY_FC">"c11796"</definedName>
    <definedName name="IQ_CURR_ACCT_BALANCE_SAAR_YOY">"c7288"</definedName>
    <definedName name="IQ_CURR_ACCT_BALANCE_SAAR_YOY_FC">"c8168"</definedName>
    <definedName name="IQ_CURR_ACCT_BALANCE_UNUSED">"c6847"</definedName>
    <definedName name="IQ_CURR_ACCT_BALANCE_UNUSED_UNUSED_UNUSED" hidden="1">"c6847"</definedName>
    <definedName name="IQ_CURR_ACCT_BALANCE_USD">"c11786"</definedName>
    <definedName name="IQ_CURR_ACCT_BALANCE_USD_APR">"c11789"</definedName>
    <definedName name="IQ_CURR_ACCT_BALANCE_USD_APR_FC">"c11793"</definedName>
    <definedName name="IQ_CURR_ACCT_BALANCE_USD_FC">"c11790"</definedName>
    <definedName name="IQ_CURR_ACCT_BALANCE_USD_POP">"c11787"</definedName>
    <definedName name="IQ_CURR_ACCT_BALANCE_USD_POP_FC">"c11791"</definedName>
    <definedName name="IQ_CURR_ACCT_BALANCE_USD_YOY">"c11788"</definedName>
    <definedName name="IQ_CURR_ACCT_BALANCE_USD_YOY_FC">"c11792"</definedName>
    <definedName name="IQ_CURR_ACCT_BALANCE_YOY_FC_UNUSED">"c8167"</definedName>
    <definedName name="IQ_CURR_ACCT_BALANCE_YOY_FC_UNUSED_UNUSED_UNUSED" hidden="1">"c8167"</definedName>
    <definedName name="IQ_CURR_ACCT_BALANCE_YOY_UNUSED">"c7287"</definedName>
    <definedName name="IQ_CURR_ACCT_BALANCE_YOY_UNUSED_UNUSED_UNUSED" hidden="1">"c7287"</definedName>
    <definedName name="IQ_CURR_ACCT_INC_RECEIPTS">"c6849"</definedName>
    <definedName name="IQ_CURR_ACCT_INC_RECEIPTS_APR">"c7509"</definedName>
    <definedName name="IQ_CURR_ACCT_INC_RECEIPTS_APR_FC">"c8389"</definedName>
    <definedName name="IQ_CURR_ACCT_INC_RECEIPTS_FC">"c7729"</definedName>
    <definedName name="IQ_CURR_ACCT_INC_RECEIPTS_POP">"c7069"</definedName>
    <definedName name="IQ_CURR_ACCT_INC_RECEIPTS_POP_FC">"c7949"</definedName>
    <definedName name="IQ_CURR_ACCT_INC_RECEIPTS_YOY">"c7289"</definedName>
    <definedName name="IQ_CURR_ACCT_INC_RECEIPTS_YOY_FC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BENCHMARK">"c6780"</definedName>
    <definedName name="IQ_CURRENT_BENCHMARK_CIQID">"c6781"</definedName>
    <definedName name="IQ_CURRENT_BENCHMARK_MATURITY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>"c2245"</definedName>
    <definedName name="IQ_CUSTOMER_LIAB_ACCEPTANCES_OUT_FFIEC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>"c13047"</definedName>
    <definedName name="IQ_DATED_DATE">"c2185"</definedName>
    <definedName name="IQ_DAY_COUNT">"c2161"</definedName>
    <definedName name="IQ_DAYS_COVER_SHORT" hidden="1">"c1578"</definedName>
    <definedName name="IQ_DAYS_DELAY">"c8963"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BT_1_5_INVEST_SECURITIES_FFIEC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>"c13464"</definedName>
    <definedName name="IQ_DEBT_MATURING_MORE_THAN_ONE_YEAR_FFIEC">"c13164"</definedName>
    <definedName name="IQ_DEBT_MATURING_WITHIN_ONE_YEAR_FFIEC">"c13163"</definedName>
    <definedName name="IQ_DEBT_SEC_OVER_5YR_INVEST_SECURITIES_FFIEC">"c13466"</definedName>
    <definedName name="IQ_DEBT_SECURITIES_FOREIGN_FFIEC">"c13484"</definedName>
    <definedName name="IQ_DEBT_SECURITIES_OTHER_ASSETS_DUE_30_89_FFIEC">"c13279"</definedName>
    <definedName name="IQ_DEBT_SECURITIES_OTHER_ASSETS_DUE_90_FFIEC">"c13305"</definedName>
    <definedName name="IQ_DEBT_SECURITIES_OTHER_ASSETS_NON_ACCRUAL_FFIEC">"c13331"</definedName>
    <definedName name="IQ_DECREASE_INT_EXPENSE_FFIEC">"c13064"</definedName>
    <definedName name="IQ_DEDUCTIONS_TOTAL_RISK_BASED_CAPITAL_FFIEC">"c13152"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>"c6971"</definedName>
    <definedName name="IQ_DEF_SPENDING_REAL_SAAR_APR">"c7631"</definedName>
    <definedName name="IQ_DEF_SPENDING_REAL_SAAR_APR_FC">"c8511"</definedName>
    <definedName name="IQ_DEF_SPENDING_REAL_SAAR_FC">"c7851"</definedName>
    <definedName name="IQ_DEF_SPENDING_REAL_SAAR_POP">"c7191"</definedName>
    <definedName name="IQ_DEF_SPENDING_REAL_SAAR_POP_FC">"c8071"</definedName>
    <definedName name="IQ_DEF_SPENDING_REAL_SAAR_YOY">"c7411"</definedName>
    <definedName name="IQ_DEF_SPENDING_REAL_SAAR_YOY_FC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_ASSETS_FFIEC">"c12843"</definedName>
    <definedName name="IQ_DEFERRED_TAX_ASSETS_T1_FFIEC">"c13141"</definedName>
    <definedName name="IQ_DEFERRED_TAX_LIAB_FFIEC">"c12870"</definedName>
    <definedName name="IQ_DEFERRED_TAXES" hidden="1">"c147"</definedName>
    <definedName name="IQ_DEMAND_DEP" hidden="1">"c320"</definedName>
    <definedName name="IQ_DEMAND_DEPOSITS_COMMERCIAL_BANK_SUBS_FFIEC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>"c12908"</definedName>
    <definedName name="IQ_DEPOSITORY_INST_GROSS_LOANS_FFIEC">"c13409"</definedName>
    <definedName name="IQ_DEPOSITORY_INST_RISK_BASED_FFIEC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>"c13444"</definedName>
    <definedName name="IQ_DEPOSITS_DOM_FFIEC">"c12850"</definedName>
    <definedName name="IQ_DEPOSITS_FAIR_VALUE_TOT_FFIEC">"c13213"</definedName>
    <definedName name="IQ_DEPOSITS_FIN" hidden="1">"c321"</definedName>
    <definedName name="IQ_DEPOSITS_FOREIGN_FFIEC">"c12853"</definedName>
    <definedName name="IQ_DEPOSITS_HELD_DOMESTIC_FDIC" hidden="1">"c6340"</definedName>
    <definedName name="IQ_DEPOSITS_HELD_FOREIGN_FDIC" hidden="1">"c6341"</definedName>
    <definedName name="IQ_DEPOSITS_INTEREST_SECURITIES">"c5509"</definedName>
    <definedName name="IQ_DEPOSITS_LESS_100K_COMMERCIAL_BANK_SUBS_FFIEC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>"c13221"</definedName>
    <definedName name="IQ_DEPOSITS_LEVEL_2_FFIEC">"c13229"</definedName>
    <definedName name="IQ_DEPOSITS_LEVEL_3_FFIEC">"c13237"</definedName>
    <definedName name="IQ_DEPOSITS_MORE_100K_COMMERCIAL_BANK_SUBS_FFIEC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RIVATIVES_NEGATIVE_FAIR_VALUE_DOM_FFIEC">"c12943"</definedName>
    <definedName name="IQ_DERIVATIVES_NEGATIVE_VALUE_FFIEC">"c12861"</definedName>
    <definedName name="IQ_DERIVATIVES_POS_FAIR_VALUE_FFIEC">"c12827"</definedName>
    <definedName name="IQ_DERIVATIVES_POSITIVE_FAIR_VALUE_TRADING_DOM_FFIEC">"c12938"</definedName>
    <definedName name="IQ_DESCRIPTION_LONG" hidden="1">"c322"</definedName>
    <definedName name="IQ_DEVELOP_LAND" hidden="1">"c323"</definedName>
    <definedName name="IQ_DIC" hidden="1">"c13834"</definedName>
    <definedName name="IQ_DIFF_LASTCLOSE_TARGET_PRICE" hidden="1">"c1854"</definedName>
    <definedName name="IQ_DIFF_LASTCLOSE_TARGET_PRICE_CIQ">"c4767"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>"c13049"</definedName>
    <definedName name="IQ_DISALLOWED_DEFERRED_TAX_ASSETS_FFIEC">"c13157"</definedName>
    <definedName name="IQ_DISALLOWED_GOODWILL_INTANGIBLE_ASSETS_FFIEC">"c13155"</definedName>
    <definedName name="IQ_DISALLOWED_GOODWILL_INTANGIBLES_T1_FFIEC">"c13137"</definedName>
    <definedName name="IQ_DISALLOWED_SERVICING_ASSETS_FFIEC">"c13156"</definedName>
    <definedName name="IQ_DISALLOWED_SERVICING_ASSETS_T1_FFIEC">"c13140"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POSABLE_PERSONAL_INC">"c6850"</definedName>
    <definedName name="IQ_DISPOSABLE_PERSONAL_INC_APR">"c7510"</definedName>
    <definedName name="IQ_DISPOSABLE_PERSONAL_INC_APR_FC">"c8390"</definedName>
    <definedName name="IQ_DISPOSABLE_PERSONAL_INC_FC">"c7730"</definedName>
    <definedName name="IQ_DISPOSABLE_PERSONAL_INC_POP">"c7070"</definedName>
    <definedName name="IQ_DISPOSABLE_PERSONAL_INC_POP_FC">"c7950"</definedName>
    <definedName name="IQ_DISPOSABLE_PERSONAL_INC_REAL">"c11922"</definedName>
    <definedName name="IQ_DISPOSABLE_PERSONAL_INC_REAL_APR">"c11925"</definedName>
    <definedName name="IQ_DISPOSABLE_PERSONAL_INC_REAL_POP">"c11923"</definedName>
    <definedName name="IQ_DISPOSABLE_PERSONAL_INC_REAL_YOY">"c11924"</definedName>
    <definedName name="IQ_DISPOSABLE_PERSONAL_INC_SAAR">"c6851"</definedName>
    <definedName name="IQ_DISPOSABLE_PERSONAL_INC_SAAR_APR">"c7511"</definedName>
    <definedName name="IQ_DISPOSABLE_PERSONAL_INC_SAAR_APR_FC">"c8391"</definedName>
    <definedName name="IQ_DISPOSABLE_PERSONAL_INC_SAAR_FC">"c7731"</definedName>
    <definedName name="IQ_DISPOSABLE_PERSONAL_INC_SAAR_POP">"c7071"</definedName>
    <definedName name="IQ_DISPOSABLE_PERSONAL_INC_SAAR_POP_FC">"c7951"</definedName>
    <definedName name="IQ_DISPOSABLE_PERSONAL_INC_SAAR_USD_APR_FC">"c11805"</definedName>
    <definedName name="IQ_DISPOSABLE_PERSONAL_INC_SAAR_USD_FC">"c11802"</definedName>
    <definedName name="IQ_DISPOSABLE_PERSONAL_INC_SAAR_USD_POP_FC">"c11803"</definedName>
    <definedName name="IQ_DISPOSABLE_PERSONAL_INC_SAAR_USD_YOY_FC">"c11804"</definedName>
    <definedName name="IQ_DISPOSABLE_PERSONAL_INC_SAAR_YOY">"c7291"</definedName>
    <definedName name="IQ_DISPOSABLE_PERSONAL_INC_SAAR_YOY_FC">"c8171"</definedName>
    <definedName name="IQ_DISPOSABLE_PERSONAL_INC_USD_APR_FC">"c11801"</definedName>
    <definedName name="IQ_DISPOSABLE_PERSONAL_INC_USD_FC">"c11798"</definedName>
    <definedName name="IQ_DISPOSABLE_PERSONAL_INC_USD_POP_FC">"c11799"</definedName>
    <definedName name="IQ_DISPOSABLE_PERSONAL_INC_USD_YOY_FC">"c11800"</definedName>
    <definedName name="IQ_DISPOSABLE_PERSONAL_INC_YOY">"c7290"</definedName>
    <definedName name="IQ_DISPOSABLE_PERSONAL_INC_YOY_FC">"c8170"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ACT_OR_EST_CIQ">"c4803"</definedName>
    <definedName name="IQ_DISTRIBUTABLE_CASH_EST" hidden="1">"c4277"</definedName>
    <definedName name="IQ_DISTRIBUTABLE_CASH_EST_CIQ">"c4802"</definedName>
    <definedName name="IQ_DISTRIBUTABLE_CASH_HIGH_EST" hidden="1">"c4280"</definedName>
    <definedName name="IQ_DISTRIBUTABLE_CASH_HIGH_EST_CIQ">"c4805"</definedName>
    <definedName name="IQ_DISTRIBUTABLE_CASH_LOW_EST" hidden="1">"c4281"</definedName>
    <definedName name="IQ_DISTRIBUTABLE_CASH_LOW_EST_CIQ">"c4806"</definedName>
    <definedName name="IQ_DISTRIBUTABLE_CASH_MEDIAN_EST" hidden="1">"c4282"</definedName>
    <definedName name="IQ_DISTRIBUTABLE_CASH_MEDIAN_EST_CIQ">"c4807"</definedName>
    <definedName name="IQ_DISTRIBUTABLE_CASH_NUM_EST" hidden="1">"c4283"</definedName>
    <definedName name="IQ_DISTRIBUTABLE_CASH_NUM_EST_CIQ">"c4808"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STRIBUTABLE_CASH_SHARE_ACT_OR_EST_CIQ">"c4811"</definedName>
    <definedName name="IQ_DISTRIBUTABLE_CASH_SHARE_EST" hidden="1">"c4285"</definedName>
    <definedName name="IQ_DISTRIBUTABLE_CASH_SHARE_EST_CIQ">"c4810"</definedName>
    <definedName name="IQ_DISTRIBUTABLE_CASH_SHARE_HIGH_EST" hidden="1">"c4288"</definedName>
    <definedName name="IQ_DISTRIBUTABLE_CASH_SHARE_HIGH_EST_CIQ">"c4813"</definedName>
    <definedName name="IQ_DISTRIBUTABLE_CASH_SHARE_LOW_EST" hidden="1">"c4289"</definedName>
    <definedName name="IQ_DISTRIBUTABLE_CASH_SHARE_LOW_EST_CIQ">"c4814"</definedName>
    <definedName name="IQ_DISTRIBUTABLE_CASH_SHARE_MEDIAN_EST" hidden="1">"c4290"</definedName>
    <definedName name="IQ_DISTRIBUTABLE_CASH_SHARE_MEDIAN_EST_CIQ">"c4815"</definedName>
    <definedName name="IQ_DISTRIBUTABLE_CASH_SHARE_NUM_EST" hidden="1">"c4291"</definedName>
    <definedName name="IQ_DISTRIBUTABLE_CASH_SHARE_NUM_EST_CIQ">"c4816"</definedName>
    <definedName name="IQ_DISTRIBUTABLE_CASH_SHARE_STDDEV_EST" hidden="1">"c4292"</definedName>
    <definedName name="IQ_DISTRIBUTABLE_CASH_SHARE_STDDEV_EST_CIQ">"c4817"</definedName>
    <definedName name="IQ_DISTRIBUTABLE_CASH_STDDEV_EST" hidden="1">"c4294"</definedName>
    <definedName name="IQ_DISTRIBUTABLE_CASH_STDDEV_EST_CIQ">"c4819"</definedName>
    <definedName name="IQ_DIV_AMOUNT" hidden="1">"c3041"</definedName>
    <definedName name="IQ_DIV_PAYMENT_DATE" hidden="1">"c2205"</definedName>
    <definedName name="IQ_DIV_PAYMENT_TYPE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"c330"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>"c12969"</definedName>
    <definedName name="IQ_DIVIDENDS_DECLARED_PREFERRED_FDIC" hidden="1">"c6658"</definedName>
    <definedName name="IQ_DIVIDENDS_DECLARED_PREFERRED_FFIEC">"c12968"</definedName>
    <definedName name="IQ_DIVIDENDS_FDIC" hidden="1">"c6660"</definedName>
    <definedName name="IQ_DIVIDENDS_NET_INCOME_FFIEC">"c13349"</definedName>
    <definedName name="IQ_DIVIDENDS_PAID_DECLARED_PERIOD_COVERED">"c9960"</definedName>
    <definedName name="IQ_DIVIDENDS_PAID_DECLARED_PERIOD_GROUP">"c9946"</definedName>
    <definedName name="IQ_DNB_OTHER_EXP_INC_TAX_US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>"c1674"</definedName>
    <definedName name="IQ_DPS_EST_BOTTOM_UP" hidden="1">"c5493"</definedName>
    <definedName name="IQ_DPS_EST_THOM" hidden="1">"c4013"</definedName>
    <definedName name="IQ_DPS_HIGH_EST">"c1676"</definedName>
    <definedName name="IQ_DPS_HIGH_EST_THOM" hidden="1">"c4015"</definedName>
    <definedName name="IQ_DPS_LOW_EST">"c1677"</definedName>
    <definedName name="IQ_DPS_LOW_EST_THOM" hidden="1">"c4016"</definedName>
    <definedName name="IQ_DPS_MEDIAN_EST">"c1675"</definedName>
    <definedName name="IQ_DPS_MEDIAN_EST_THOM" hidden="1">"c4014"</definedName>
    <definedName name="IQ_DPS_NUM_EST">"c1678"</definedName>
    <definedName name="IQ_DPS_NUM_EST_THOM" hidden="1">"c4017"</definedName>
    <definedName name="IQ_DPS_STDDEV_EST">"c1679"</definedName>
    <definedName name="IQ_DPS_STDDEV_EST_THOM" hidden="1">"c4018"</definedName>
    <definedName name="IQ_DURABLE_INVENTORIES">"c6853"</definedName>
    <definedName name="IQ_DURABLE_INVENTORIES_APR">"c7513"</definedName>
    <definedName name="IQ_DURABLE_INVENTORIES_APR_FC">"c8393"</definedName>
    <definedName name="IQ_DURABLE_INVENTORIES_FC">"c7733"</definedName>
    <definedName name="IQ_DURABLE_INVENTORIES_POP">"c7073"</definedName>
    <definedName name="IQ_DURABLE_INVENTORIES_POP_FC">"c7953"</definedName>
    <definedName name="IQ_DURABLE_INVENTORIES_YOY">"c7293"</definedName>
    <definedName name="IQ_DURABLE_INVENTORIES_YOY_FC">"c8173"</definedName>
    <definedName name="IQ_DURABLE_ORDERS">"c6854"</definedName>
    <definedName name="IQ_DURABLE_ORDERS_APR">"c7514"</definedName>
    <definedName name="IQ_DURABLE_ORDERS_APR_FC">"c8394"</definedName>
    <definedName name="IQ_DURABLE_ORDERS_FC">"c7734"</definedName>
    <definedName name="IQ_DURABLE_ORDERS_POP">"c7074"</definedName>
    <definedName name="IQ_DURABLE_ORDERS_POP_FC">"c7954"</definedName>
    <definedName name="IQ_DURABLE_ORDERS_YOY">"c7294"</definedName>
    <definedName name="IQ_DURABLE_ORDERS_YOY_FC">"c8174"</definedName>
    <definedName name="IQ_DURABLE_SHIPMENTS">"c6855"</definedName>
    <definedName name="IQ_DURABLE_SHIPMENTS_APR">"c7515"</definedName>
    <definedName name="IQ_DURABLE_SHIPMENTS_APR_FC">"c8395"</definedName>
    <definedName name="IQ_DURABLE_SHIPMENTS_FC">"c7735"</definedName>
    <definedName name="IQ_DURABLE_SHIPMENTS_POP">"c7075"</definedName>
    <definedName name="IQ_DURABLE_SHIPMENTS_POP_FC">"c7955"</definedName>
    <definedName name="IQ_DURABLE_SHIPMENTS_YOY">"c7295"</definedName>
    <definedName name="IQ_DURABLE_SHIPMENTS_YOY_FC">"c8175"</definedName>
    <definedName name="IQ_DURATION">"c2181"</definedName>
    <definedName name="IQ_EARNING_ASSET_YIELD" hidden="1">"c343"</definedName>
    <definedName name="IQ_EARNING_ASSETS_AVG_ASSETS_FFIEC">"c13354"</definedName>
    <definedName name="IQ_EARNING_ASSETS_FDIC" hidden="1">"c6360"</definedName>
    <definedName name="IQ_EARNING_ASSETS_QUARTERLY_AVG_FFIEC">"c13086"</definedName>
    <definedName name="IQ_EARNING_ASSETS_REPRICE_ASSETS_TOT_FFIEC">"c13451"</definedName>
    <definedName name="IQ_EARNING_ASSETS_YIELD_FDIC" hidden="1">"c6724"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>"c4656"</definedName>
    <definedName name="IQ_EARNINGS_ANNOUNCE_DATE_REUT">"c5314"</definedName>
    <definedName name="IQ_EARNINGS_ANNOUNCE_DATE_THOM" hidden="1">"c5093"</definedName>
    <definedName name="IQ_EARNINGS_CO_FFIEC">"c13032"</definedName>
    <definedName name="IQ_EARNINGS_COVERAGE_LOSSES_FFIEC">"c13351"</definedName>
    <definedName name="IQ_EARNINGS_COVERAGE_NET_CHARGE_OFFS_FDIC" hidden="1">"c6735"</definedName>
    <definedName name="IQ_EARNINGS_LIFE_INSURANCE_FFIEC">"c13041"</definedName>
    <definedName name="IQ_EARNINGS_PERIOD_COVERED">"c9958"</definedName>
    <definedName name="IQ_EARNINGS_PERIOD_GROUP">"c9944"</definedName>
    <definedName name="IQ_EBIT" hidden="1">"c352"</definedName>
    <definedName name="IQ_EBIT_10K" hidden="1">"EBIT_10K"</definedName>
    <definedName name="IQ_EBIT_10Q" hidden="1">"EBIT_10Q"</definedName>
    <definedName name="IQ_EBIT_10Q1" hidden="1">"EBIT_10Q1"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>"c3498"</definedName>
    <definedName name="IQ_EBIT_EQ_INC_EXCL_SBC">"c3502"</definedName>
    <definedName name="IQ_EBIT_EST">"c1681"</definedName>
    <definedName name="IQ_EBIT_EST_THOM" hidden="1">"c5105"</definedName>
    <definedName name="IQ_EBIT_EXCL_SBC">"c3082"</definedName>
    <definedName name="IQ_EBIT_GROWTH_1">"c157"</definedName>
    <definedName name="IQ_EBIT_GROWTH_2">"c161"</definedName>
    <definedName name="IQ_EBIT_GW_ACT_OR_EST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>"c1683"</definedName>
    <definedName name="IQ_EBIT_HIGH_EST_THOM" hidden="1">"c5107"</definedName>
    <definedName name="IQ_EBIT_INT" hidden="1">"c360"</definedName>
    <definedName name="IQ_EBIT_LOW_EST">"c1684"</definedName>
    <definedName name="IQ_EBIT_LOW_EST_THOM" hidden="1">"c5108"</definedName>
    <definedName name="IQ_EBIT_MARGIN" hidden="1">"c359"</definedName>
    <definedName name="IQ_EBIT_MEDIAN_EST">"c1682"</definedName>
    <definedName name="IQ_EBIT_MEDIAN_EST_THOM" hidden="1">"c5106"</definedName>
    <definedName name="IQ_EBIT_NUM_EST">"c1685"</definedName>
    <definedName name="IQ_EBIT_NUM_EST_THOM" hidden="1">"c5109"</definedName>
    <definedName name="IQ_EBIT_OVER_IE" hidden="1">"c360"</definedName>
    <definedName name="IQ_EBIT_SBC_ACT_OR_EST">"c4316"</definedName>
    <definedName name="IQ_EBIT_SBC_ACT_OR_EST_CIQ">"c4841"</definedName>
    <definedName name="IQ_EBIT_SBC_EST" hidden="1">"c4315"</definedName>
    <definedName name="IQ_EBIT_SBC_GW_ACT_OR_EST">"c4320"</definedName>
    <definedName name="IQ_EBIT_SBC_GW_ACT_OR_EST_CIQ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>"c1686"</definedName>
    <definedName name="IQ_EBIT_STDDEV_EST_THOM" hidden="1">"c5110"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>"c3497"</definedName>
    <definedName name="IQ_EBITA_EQ_INC_EXCL_SBC">"c3501"</definedName>
    <definedName name="IQ_EBITA_EXCL_SBC">"c3080"</definedName>
    <definedName name="IQ_EBITA_MARGIN" hidden="1">"c1963"</definedName>
    <definedName name="IQ_EBITDA" hidden="1">"c361"</definedName>
    <definedName name="IQ_EBITDA_10K" hidden="1">"EBITDA_10K"</definedName>
    <definedName name="IQ_EBITDA_10Q" hidden="1">"EBITDA_10Q"</definedName>
    <definedName name="IQ_EBITDA_10Q1" hidden="1">"EBITDA_10Q1"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>"c2215"</definedName>
    <definedName name="IQ_EBITDA_ACT_OR_EST_CIQ">"c5060"</definedName>
    <definedName name="IQ_EBITDA_ACT_OR_EST_THOM" hidden="1">"c5300"</definedName>
    <definedName name="IQ_EBITDA_CAPEX_INT" hidden="1">"c368"</definedName>
    <definedName name="IQ_EBITDA_CAPEX_OVER_TOTAL_IE" hidden="1">"c368"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>"c3496"</definedName>
    <definedName name="IQ_EBITDA_EQ_INC_EXCL_SBC">"c3500"</definedName>
    <definedName name="IQ_EBITDA_EST" hidden="1">"c369"</definedName>
    <definedName name="IQ_EBITDA_EST_CIQ">"c3622"</definedName>
    <definedName name="IQ_EBITDA_EST_REUT">"c3640"</definedName>
    <definedName name="IQ_EBITDA_EST_THOM" hidden="1">"c3658"</definedName>
    <definedName name="IQ_EBITDA_EXCL_SBC">"c3081"</definedName>
    <definedName name="IQ_EBITDA_GROWTH_1">"c156"</definedName>
    <definedName name="IQ_EBITDA_GROWTH_2">"c160"</definedName>
    <definedName name="IQ_EBITDA_HIGH_EST" hidden="1">"c370"</definedName>
    <definedName name="IQ_EBITDA_HIGH_EST_CIQ">"c3624"</definedName>
    <definedName name="IQ_EBITDA_HIGH_EST_REUT">"c3642"</definedName>
    <definedName name="IQ_EBITDA_HIGH_EST_THOM" hidden="1">"c3660"</definedName>
    <definedName name="IQ_EBITDA_INT" hidden="1">"c373"</definedName>
    <definedName name="IQ_EBITDA_LOW_EST" hidden="1">"c371"</definedName>
    <definedName name="IQ_EBITDA_LOW_EST_CIQ">"c3625"</definedName>
    <definedName name="IQ_EBITDA_LOW_EST_REUT">"c3643"</definedName>
    <definedName name="IQ_EBITDA_LOW_EST_THOM" hidden="1">"c3661"</definedName>
    <definedName name="IQ_EBITDA_MARGIN" hidden="1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 hidden="1">"c3659"</definedName>
    <definedName name="IQ_EBITDA_NUM_EST" hidden="1">"c374"</definedName>
    <definedName name="IQ_EBITDA_NUM_EST_CIQ">"c3626"</definedName>
    <definedName name="IQ_EBITDA_NUM_EST_REUT">"c3644"</definedName>
    <definedName name="IQ_EBITDA_NUM_EST_THOM" hidden="1">"c3662"</definedName>
    <definedName name="IQ_EBITDA_OVER_TOTAL_IE" hidden="1">"c373"</definedName>
    <definedName name="IQ_EBITDA_SBC_ACT_OR_EST">"c4337"</definedName>
    <definedName name="IQ_EBITDA_SBC_ACT_OR_EST_CIQ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>"c3627"</definedName>
    <definedName name="IQ_EBITDA_STDDEV_EST_REUT">"c3645"</definedName>
    <definedName name="IQ_EBITDA_STDDEV_EST_THOM" hidden="1">"c3663"</definedName>
    <definedName name="IQ_EBITDAR" hidden="1">"c2989"</definedName>
    <definedName name="IQ_EBITDAR_EQ_INC">"c3499"</definedName>
    <definedName name="IQ_EBITDAR_EQ_INC_EXCL_SBC">"c3503"</definedName>
    <definedName name="IQ_EBITDAR_EXCL_SBC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FIEC">"c13029"</definedName>
    <definedName name="IQ_EBT_FIN" hidden="1">"c386"</definedName>
    <definedName name="IQ_EBT_FTE_FFIEC">"c13037"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ACT_OR_EST_CIQ">"c4875"</definedName>
    <definedName name="IQ_EBT_SBC_EST" hidden="1">"c4349"</definedName>
    <definedName name="IQ_EBT_SBC_GW_ACT_OR_EST">"c4354"</definedName>
    <definedName name="IQ_EBT_SBC_GW_ACT_OR_EST_CIQ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>"c8982"</definedName>
    <definedName name="IQ_EBT_UTI" hidden="1">"c390"</definedName>
    <definedName name="IQ_ECO_METRIC_6825_UNUSED">"c6825"</definedName>
    <definedName name="IQ_ECO_METRIC_6825_UNUSED_UNUSED_UNUSED" hidden="1">"c6825"</definedName>
    <definedName name="IQ_ECO_METRIC_6839_UNUSED">"c6839"</definedName>
    <definedName name="IQ_ECO_METRIC_6839_UNUSED_UNUSED_UNUSED" hidden="1">"c6839"</definedName>
    <definedName name="IQ_ECO_METRIC_6896_UNUSED">"c6896"</definedName>
    <definedName name="IQ_ECO_METRIC_6896_UNUSED_UNUSED_UNUSED" hidden="1">"c6896"</definedName>
    <definedName name="IQ_ECO_METRIC_6897_UNUSED">"c6897"</definedName>
    <definedName name="IQ_ECO_METRIC_6897_UNUSED_UNUSED_UNUSED" hidden="1">"c6897"</definedName>
    <definedName name="IQ_ECO_METRIC_6927">"c6927"</definedName>
    <definedName name="IQ_ECO_METRIC_6988_UNUSED">"c6988"</definedName>
    <definedName name="IQ_ECO_METRIC_6988_UNUSED_UNUSED_UNUSED" hidden="1">"c6988"</definedName>
    <definedName name="IQ_ECO_METRIC_7045_UNUSED">"c7045"</definedName>
    <definedName name="IQ_ECO_METRIC_7045_UNUSED_UNUSED_UNUSED" hidden="1">"c7045"</definedName>
    <definedName name="IQ_ECO_METRIC_7059_UNUSED">"c7059"</definedName>
    <definedName name="IQ_ECO_METRIC_7059_UNUSED_UNUSED_UNUSED" hidden="1">"c7059"</definedName>
    <definedName name="IQ_ECO_METRIC_7116_UNUSED">"c7116"</definedName>
    <definedName name="IQ_ECO_METRIC_7116_UNUSED_UNUSED_UNUSED" hidden="1">"c7116"</definedName>
    <definedName name="IQ_ECO_METRIC_7117_UNUSED">"c7117"</definedName>
    <definedName name="IQ_ECO_METRIC_7117_UNUSED_UNUSED_UNUSED" hidden="1">"c7117"</definedName>
    <definedName name="IQ_ECO_METRIC_7147">"c7147"</definedName>
    <definedName name="IQ_ECO_METRIC_7208_UNUSED">"c7208"</definedName>
    <definedName name="IQ_ECO_METRIC_7208_UNUSED_UNUSED_UNUSED" hidden="1">"c7208"</definedName>
    <definedName name="IQ_ECO_METRIC_7265_UNUSED">"c7265"</definedName>
    <definedName name="IQ_ECO_METRIC_7265_UNUSED_UNUSED_UNUSED" hidden="1">"c7265"</definedName>
    <definedName name="IQ_ECO_METRIC_7279_UNUSED">"c7279"</definedName>
    <definedName name="IQ_ECO_METRIC_7279_UNUSED_UNUSED_UNUSED" hidden="1">"c7279"</definedName>
    <definedName name="IQ_ECO_METRIC_7336_UNUSED">"c7336"</definedName>
    <definedName name="IQ_ECO_METRIC_7336_UNUSED_UNUSED_UNUSED" hidden="1">"c7336"</definedName>
    <definedName name="IQ_ECO_METRIC_7337_UNUSED">"c7337"</definedName>
    <definedName name="IQ_ECO_METRIC_7337_UNUSED_UNUSED_UNUSED" hidden="1">"c7337"</definedName>
    <definedName name="IQ_ECO_METRIC_7367">"c7367"</definedName>
    <definedName name="IQ_ECO_METRIC_7428_UNUSED">"c7428"</definedName>
    <definedName name="IQ_ECO_METRIC_7428_UNUSED_UNUSED_UNUSED" hidden="1">"c7428"</definedName>
    <definedName name="IQ_ECO_METRIC_7556_UNUSED">"c7556"</definedName>
    <definedName name="IQ_ECO_METRIC_7556_UNUSED_UNUSED_UNUSED" hidden="1">"c7556"</definedName>
    <definedName name="IQ_ECO_METRIC_7557_UNUSED">"c7557"</definedName>
    <definedName name="IQ_ECO_METRIC_7557_UNUSED_UNUSED_UNUSED" hidden="1">"c7557"</definedName>
    <definedName name="IQ_ECO_METRIC_7587">"c7587"</definedName>
    <definedName name="IQ_ECO_METRIC_7648_UNUSED">"c7648"</definedName>
    <definedName name="IQ_ECO_METRIC_7648_UNUSED_UNUSED_UNUSED" hidden="1">"c7648"</definedName>
    <definedName name="IQ_ECO_METRIC_7704">"c7704"</definedName>
    <definedName name="IQ_ECO_METRIC_7705_UNUSED">"c7705"</definedName>
    <definedName name="IQ_ECO_METRIC_7705_UNUSED_UNUSED_UNUSED" hidden="1">"c7705"</definedName>
    <definedName name="IQ_ECO_METRIC_7706">"c7706"</definedName>
    <definedName name="IQ_ECO_METRIC_7718">"c7718"</definedName>
    <definedName name="IQ_ECO_METRIC_7719_UNUSED">"c7719"</definedName>
    <definedName name="IQ_ECO_METRIC_7719_UNUSED_UNUSED_UNUSED" hidden="1">"c7719"</definedName>
    <definedName name="IQ_ECO_METRIC_7776_UNUSED">"c7776"</definedName>
    <definedName name="IQ_ECO_METRIC_7776_UNUSED_UNUSED_UNUSED" hidden="1">"c7776"</definedName>
    <definedName name="IQ_ECO_METRIC_7777_UNUSED">"c7777"</definedName>
    <definedName name="IQ_ECO_METRIC_7777_UNUSED_UNUSED_UNUSED" hidden="1">"c7777"</definedName>
    <definedName name="IQ_ECO_METRIC_7807">"c7807"</definedName>
    <definedName name="IQ_ECO_METRIC_7811">"c7811"</definedName>
    <definedName name="IQ_ECO_METRIC_7868_UNUSED">"c7868"</definedName>
    <definedName name="IQ_ECO_METRIC_7868_UNUSED_UNUSED_UNUSED" hidden="1">"c7868"</definedName>
    <definedName name="IQ_ECO_METRIC_7873">"c7873"</definedName>
    <definedName name="IQ_ECO_METRIC_7924">"c7924"</definedName>
    <definedName name="IQ_ECO_METRIC_7925_UNUSED">"c7925"</definedName>
    <definedName name="IQ_ECO_METRIC_7925_UNUSED_UNUSED_UNUSED" hidden="1">"c7925"</definedName>
    <definedName name="IQ_ECO_METRIC_7926">"c7926"</definedName>
    <definedName name="IQ_ECO_METRIC_7938">"c7938"</definedName>
    <definedName name="IQ_ECO_METRIC_7939_UNUSED">"c7939"</definedName>
    <definedName name="IQ_ECO_METRIC_7939_UNUSED_UNUSED_UNUSED" hidden="1">"c7939"</definedName>
    <definedName name="IQ_ECO_METRIC_7996_UNUSED">"c7996"</definedName>
    <definedName name="IQ_ECO_METRIC_7996_UNUSED_UNUSED_UNUSED" hidden="1">"c7996"</definedName>
    <definedName name="IQ_ECO_METRIC_7997_UNUSED">"c7997"</definedName>
    <definedName name="IQ_ECO_METRIC_7997_UNUSED_UNUSED_UNUSED" hidden="1">"c7997"</definedName>
    <definedName name="IQ_ECO_METRIC_8027">"c8027"</definedName>
    <definedName name="IQ_ECO_METRIC_8031">"c8031"</definedName>
    <definedName name="IQ_ECO_METRIC_8088_UNUSED">"c8088"</definedName>
    <definedName name="IQ_ECO_METRIC_8088_UNUSED_UNUSED_UNUSED" hidden="1">"c8088"</definedName>
    <definedName name="IQ_ECO_METRIC_8093">"c8093"</definedName>
    <definedName name="IQ_ECO_METRIC_8144">"c8144"</definedName>
    <definedName name="IQ_ECO_METRIC_8145_UNUSED">"c8145"</definedName>
    <definedName name="IQ_ECO_METRIC_8145_UNUSED_UNUSED_UNUSED" hidden="1">"c8145"</definedName>
    <definedName name="IQ_ECO_METRIC_8146">"c8146"</definedName>
    <definedName name="IQ_ECO_METRIC_8158">"c8158"</definedName>
    <definedName name="IQ_ECO_METRIC_8159_UNUSED">"c8159"</definedName>
    <definedName name="IQ_ECO_METRIC_8159_UNUSED_UNUSED_UNUSED" hidden="1">"c8159"</definedName>
    <definedName name="IQ_ECO_METRIC_8216_UNUSED">"c8216"</definedName>
    <definedName name="IQ_ECO_METRIC_8216_UNUSED_UNUSED_UNUSED" hidden="1">"c8216"</definedName>
    <definedName name="IQ_ECO_METRIC_8217_UNUSED">"c8217"</definedName>
    <definedName name="IQ_ECO_METRIC_8217_UNUSED_UNUSED_UNUSED" hidden="1">"c8217"</definedName>
    <definedName name="IQ_ECO_METRIC_8247">"c8247"</definedName>
    <definedName name="IQ_ECO_METRIC_8251">"c8251"</definedName>
    <definedName name="IQ_ECO_METRIC_8308_UNUSED">"c8308"</definedName>
    <definedName name="IQ_ECO_METRIC_8308_UNUSED_UNUSED_UNUSED" hidden="1">"c8308"</definedName>
    <definedName name="IQ_ECO_METRIC_8313">"c8313"</definedName>
    <definedName name="IQ_ECO_METRIC_8366">"c8366"</definedName>
    <definedName name="IQ_ECO_METRIC_8378">"c8378"</definedName>
    <definedName name="IQ_ECO_METRIC_8436_UNUSED">"c8436"</definedName>
    <definedName name="IQ_ECO_METRIC_8436_UNUSED_UNUSED_UNUSED" hidden="1">"c8436"</definedName>
    <definedName name="IQ_ECO_METRIC_8437_UNUSED">"c8437"</definedName>
    <definedName name="IQ_ECO_METRIC_8437_UNUSED_UNUSED_UNUSED" hidden="1">"c8437"</definedName>
    <definedName name="IQ_ECO_METRIC_8467">"c8467"</definedName>
    <definedName name="IQ_ECO_METRIC_8471">"c8471"</definedName>
    <definedName name="IQ_ECO_METRIC_8528_UNUSED">"c8528"</definedName>
    <definedName name="IQ_ECO_METRIC_8528_UNUSED_UNUSED_UNUSED" hidden="1">"c8528"</definedName>
    <definedName name="IQ_ECO_METRIC_8533">"c8533"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ECTIVE_DATE">"c8966"</definedName>
    <definedName name="IQ_EFFICIENCY_RATIO" hidden="1">"c391"</definedName>
    <definedName name="IQ_EFFICIENCY_RATIO_FDIC" hidden="1">"c6736"</definedName>
    <definedName name="IQ_EMBEDDED_VAL_COVERED">"c9962"</definedName>
    <definedName name="IQ_EMBEDDED_VAL_COVERED_BEG">"c9957"</definedName>
    <definedName name="IQ_EMBEDDED_VAL_GROUP">"c9948"</definedName>
    <definedName name="IQ_EMBEDDED_VAL_GROUP_BEG">"c9943"</definedName>
    <definedName name="IQ_EMPLOY_COST_INDEX_BENEFITS">"c6857"</definedName>
    <definedName name="IQ_EMPLOY_COST_INDEX_BENEFITS_APR">"c7517"</definedName>
    <definedName name="IQ_EMPLOY_COST_INDEX_BENEFITS_APR_FC">"c8397"</definedName>
    <definedName name="IQ_EMPLOY_COST_INDEX_BENEFITS_FC">"c7737"</definedName>
    <definedName name="IQ_EMPLOY_COST_INDEX_BENEFITS_POP">"c7077"</definedName>
    <definedName name="IQ_EMPLOY_COST_INDEX_BENEFITS_POP_FC">"c7957"</definedName>
    <definedName name="IQ_EMPLOY_COST_INDEX_BENEFITS_YOY">"c7297"</definedName>
    <definedName name="IQ_EMPLOY_COST_INDEX_BENEFITS_YOY_FC">"c8177"</definedName>
    <definedName name="IQ_EMPLOY_COST_INDEX_COMP">"c6856"</definedName>
    <definedName name="IQ_EMPLOY_COST_INDEX_COMP_APR">"c7516"</definedName>
    <definedName name="IQ_EMPLOY_COST_INDEX_COMP_APR_FC">"c8396"</definedName>
    <definedName name="IQ_EMPLOY_COST_INDEX_COMP_FC">"c7736"</definedName>
    <definedName name="IQ_EMPLOY_COST_INDEX_COMP_POP">"c7076"</definedName>
    <definedName name="IQ_EMPLOY_COST_INDEX_COMP_POP_FC">"c7956"</definedName>
    <definedName name="IQ_EMPLOY_COST_INDEX_COMP_YOY">"c7296"</definedName>
    <definedName name="IQ_EMPLOY_COST_INDEX_COMP_YOY_FC">"c8176"</definedName>
    <definedName name="IQ_EMPLOY_COST_INDEX_WAGE_SALARY">"c6858"</definedName>
    <definedName name="IQ_EMPLOY_COST_INDEX_WAGE_SALARY_APR">"c7518"</definedName>
    <definedName name="IQ_EMPLOY_COST_INDEX_WAGE_SALARY_APR_FC">"c8398"</definedName>
    <definedName name="IQ_EMPLOY_COST_INDEX_WAGE_SALARY_FC">"c7738"</definedName>
    <definedName name="IQ_EMPLOY_COST_INDEX_WAGE_SALARY_POP">"c7078"</definedName>
    <definedName name="IQ_EMPLOY_COST_INDEX_WAGE_SALARY_POP_FC">"c7958"</definedName>
    <definedName name="IQ_EMPLOY_COST_INDEX_WAGE_SALARY_YOY">"c7298"</definedName>
    <definedName name="IQ_EMPLOY_COST_INDEX_WAGE_SALARY_YOY_FC">"c8178"</definedName>
    <definedName name="IQ_EMPLOYEES" hidden="1">"c392"</definedName>
    <definedName name="IQ_EMPLOYEES_FFIEC">"c13035"</definedName>
    <definedName name="IQ_ENTERPRISE_VALUE" hidden="1">"c84"</definedName>
    <definedName name="IQ_ENTITLEMENT_DET_EST" hidden="1">"c12044"</definedName>
    <definedName name="IQ_ENTITLEMENT_DET_EST_THOM" hidden="1">"c12072"</definedName>
    <definedName name="IQ_ENTREPRENEURAL_PROPERTY_INC">"c6859"</definedName>
    <definedName name="IQ_ENTREPRENEURAL_PROPERTY_INC_APR">"c7519"</definedName>
    <definedName name="IQ_ENTREPRENEURAL_PROPERTY_INC_APR_FC">"c8399"</definedName>
    <definedName name="IQ_ENTREPRENEURAL_PROPERTY_INC_FC">"c7739"</definedName>
    <definedName name="IQ_ENTREPRENEURAL_PROPERTY_INC_POP">"c7079"</definedName>
    <definedName name="IQ_ENTREPRENEURAL_PROPERTY_INC_POP_FC">"c7959"</definedName>
    <definedName name="IQ_ENTREPRENEURAL_PROPERTY_INC_YOY">"c7299"</definedName>
    <definedName name="IQ_ENTREPRENEURAL_PROPERTY_INC_YOY_FC">"c8179"</definedName>
    <definedName name="IQ_EPS" hidden="1">"IQ_EPS"</definedName>
    <definedName name="IQ_EPS_10K" hidden="1">"EPS_10K"</definedName>
    <definedName name="IQ_EPS_10Q" hidden="1">"EPS_10Q"</definedName>
    <definedName name="IQ_EPS_10Q1" hidden="1">"EPS_10Q1"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 hidden="1">"c2213"</definedName>
    <definedName name="IQ_EPS_ACT_OR_EST_CIQ">"c5058"</definedName>
    <definedName name="IQ_EPS_ACT_OR_EST_THOM" hidden="1">"c5298"</definedName>
    <definedName name="IQ_EPS_AP">"c8880"</definedName>
    <definedName name="IQ_EPS_AP_ABS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>"c12026"</definedName>
    <definedName name="IQ_EPS_EST_BOTTOM_UP_THOM" hidden="1">"c5647"</definedName>
    <definedName name="IQ_EPS_EST_CIQ">"c4994"</definedName>
    <definedName name="IQ_EPS_EST_REUT">"c5453"</definedName>
    <definedName name="IQ_EPS_EST_THOM" hidden="1">"c5290"</definedName>
    <definedName name="IQ_EPS_GW_ACT_OR_EST">"c2223"</definedName>
    <definedName name="IQ_EPS_GW_ACT_OR_EST_CIQ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>"c1737"</definedName>
    <definedName name="IQ_EPS_GW_EST_BOTTOM_UP" hidden="1">"c5491"</definedName>
    <definedName name="IQ_EPS_GW_EST_BOTTOM_UP_CIQ">"c12028"</definedName>
    <definedName name="IQ_EPS_GW_EST_CIQ">"c4723"</definedName>
    <definedName name="IQ_EPS_GW_EST_REUT" hidden="1">"c5389"</definedName>
    <definedName name="IQ_EPS_GW_EST_THOM" hidden="1">"c5133"</definedName>
    <definedName name="IQ_EPS_GW_HIGH_EST">"c1739"</definedName>
    <definedName name="IQ_EPS_GW_HIGH_EST_CIQ">"c4725"</definedName>
    <definedName name="IQ_EPS_GW_HIGH_EST_REUT" hidden="1">"c5391"</definedName>
    <definedName name="IQ_EPS_GW_HIGH_EST_THOM" hidden="1">"c5135"</definedName>
    <definedName name="IQ_EPS_GW_LOW_EST">"c1740"</definedName>
    <definedName name="IQ_EPS_GW_LOW_EST_CIQ">"c4726"</definedName>
    <definedName name="IQ_EPS_GW_LOW_EST_REUT" hidden="1">"c5392"</definedName>
    <definedName name="IQ_EPS_GW_LOW_EST_THOM" hidden="1">"c5136"</definedName>
    <definedName name="IQ_EPS_GW_MEDIAN_EST">"c1738"</definedName>
    <definedName name="IQ_EPS_GW_MEDIAN_EST_CIQ">"c4724"</definedName>
    <definedName name="IQ_EPS_GW_MEDIAN_EST_REUT" hidden="1">"c5390"</definedName>
    <definedName name="IQ_EPS_GW_MEDIAN_EST_THOM" hidden="1">"c5134"</definedName>
    <definedName name="IQ_EPS_GW_NUM_EST">"c1741"</definedName>
    <definedName name="IQ_EPS_GW_NUM_EST_CIQ">"c4727"</definedName>
    <definedName name="IQ_EPS_GW_NUM_EST_REUT" hidden="1">"c5393"</definedName>
    <definedName name="IQ_EPS_GW_NUM_EST_THOM" hidden="1">"c5137"</definedName>
    <definedName name="IQ_EPS_GW_STDDEV_EST">"c1742"</definedName>
    <definedName name="IQ_EPS_GW_STDDEV_EST_CIQ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>"c4995"</definedName>
    <definedName name="IQ_EPS_HIGH_EST_REUT">"c5454"</definedName>
    <definedName name="IQ_EPS_HIGH_EST_THOM" hidden="1">"c5291"</definedName>
    <definedName name="IQ_EPS_LOW_EST" hidden="1">"c401"</definedName>
    <definedName name="IQ_EPS_LOW_EST_CIQ">"c4996"</definedName>
    <definedName name="IQ_EPS_LOW_EST_REUT">"c5455"</definedName>
    <definedName name="IQ_EPS_LOW_EST_THOM" hidden="1">"c5292"</definedName>
    <definedName name="IQ_EPS_MEDIAN_EST" hidden="1">"c1661"</definedName>
    <definedName name="IQ_EPS_MEDIAN_EST_CIQ">"c4997"</definedName>
    <definedName name="IQ_EPS_MEDIAN_EST_REUT">"c5456"</definedName>
    <definedName name="IQ_EPS_MEDIAN_EST_THOM" hidden="1">"c5293"</definedName>
    <definedName name="IQ_EPS_NAME_AP">"c8918"</definedName>
    <definedName name="IQ_EPS_NAME_AP_ABS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ORIGIN" hidden="1">"c12583"</definedName>
    <definedName name="IQ_EPS_NORM_DET_EST_ORIGIN_THOM" hidden="1">"c12607"</definedName>
    <definedName name="IQ_EPS_NORM_EST">"c2226"</definedName>
    <definedName name="IQ_EPS_NORM_EST_BOTTOM_UP" hidden="1">"c5490"</definedName>
    <definedName name="IQ_EPS_NORM_EST_BOTTOM_UP_CIQ">"c12027"</definedName>
    <definedName name="IQ_EPS_NORM_EST_CIQ">"c4667"</definedName>
    <definedName name="IQ_EPS_NORM_EST_REUT" hidden="1">"c5326"</definedName>
    <definedName name="IQ_EPS_NORM_HIGH_EST">"c2228"</definedName>
    <definedName name="IQ_EPS_NORM_HIGH_EST_CIQ">"c4669"</definedName>
    <definedName name="IQ_EPS_NORM_HIGH_EST_REUT" hidden="1">"c5328"</definedName>
    <definedName name="IQ_EPS_NORM_LOW_EST">"c2229"</definedName>
    <definedName name="IQ_EPS_NORM_LOW_EST_CIQ">"c4670"</definedName>
    <definedName name="IQ_EPS_NORM_LOW_EST_REUT" hidden="1">"c5329"</definedName>
    <definedName name="IQ_EPS_NORM_MEDIAN_EST">"c2227"</definedName>
    <definedName name="IQ_EPS_NORM_MEDIAN_EST_CIQ">"c4668"</definedName>
    <definedName name="IQ_EPS_NORM_MEDIAN_EST_REUT" hidden="1">"c5327"</definedName>
    <definedName name="IQ_EPS_NORM_NUM_EST">"c2230"</definedName>
    <definedName name="IQ_EPS_NORM_NUM_EST_CIQ">"c4671"</definedName>
    <definedName name="IQ_EPS_NORM_NUM_EST_REUT" hidden="1">"c5330"</definedName>
    <definedName name="IQ_EPS_NORM_STDDEV_EST">"c2231"</definedName>
    <definedName name="IQ_EPS_NORM_STDDEV_EST_CIQ">"c4672"</definedName>
    <definedName name="IQ_EPS_NORM_STDDEV_EST_REUT" hidden="1">"c5331"</definedName>
    <definedName name="IQ_EPS_NUM_EST" hidden="1">"c402"</definedName>
    <definedName name="IQ_EPS_NUM_EST_CIQ">"c4992"</definedName>
    <definedName name="IQ_EPS_NUM_EST_REUT">"c5451"</definedName>
    <definedName name="IQ_EPS_NUM_EST_THOM" hidden="1">"c5288"</definedName>
    <definedName name="IQ_EPS_REPORT_ACT_OR_EST">"c2224"</definedName>
    <definedName name="IQ_EPS_REPORT_ACT_OR_EST_CIQ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>"c1744"</definedName>
    <definedName name="IQ_EPS_REPORTED_EST_BOTTOM_UP" hidden="1">"c5492"</definedName>
    <definedName name="IQ_EPS_REPORTED_EST_BOTTOM_UP_CIQ">"c12029"</definedName>
    <definedName name="IQ_EPS_REPORTED_EST_CIQ">"c4730"</definedName>
    <definedName name="IQ_EPS_REPORTED_EST_REUT" hidden="1">"c5396"</definedName>
    <definedName name="IQ_EPS_REPORTED_EST_THOM" hidden="1">"c5140"</definedName>
    <definedName name="IQ_EPS_REPORTED_HIGH_EST">"c1746"</definedName>
    <definedName name="IQ_EPS_REPORTED_HIGH_EST_CIQ">"c4732"</definedName>
    <definedName name="IQ_EPS_REPORTED_HIGH_EST_REUT" hidden="1">"c5398"</definedName>
    <definedName name="IQ_EPS_REPORTED_HIGH_EST_THOM" hidden="1">"c5142"</definedName>
    <definedName name="IQ_EPS_REPORTED_LOW_EST">"c1747"</definedName>
    <definedName name="IQ_EPS_REPORTED_LOW_EST_CIQ">"c4733"</definedName>
    <definedName name="IQ_EPS_REPORTED_LOW_EST_REUT" hidden="1">"c5399"</definedName>
    <definedName name="IQ_EPS_REPORTED_LOW_EST_THOM" hidden="1">"c5143"</definedName>
    <definedName name="IQ_EPS_REPORTED_MEDIAN_EST">"c1745"</definedName>
    <definedName name="IQ_EPS_REPORTED_MEDIAN_EST_CIQ">"c4731"</definedName>
    <definedName name="IQ_EPS_REPORTED_MEDIAN_EST_REUT" hidden="1">"c5397"</definedName>
    <definedName name="IQ_EPS_REPORTED_MEDIAN_EST_THOM" hidden="1">"c5141"</definedName>
    <definedName name="IQ_EPS_REPORTED_NUM_EST">"c1748"</definedName>
    <definedName name="IQ_EPS_REPORTED_NUM_EST_CIQ">"c4734"</definedName>
    <definedName name="IQ_EPS_REPORTED_NUM_EST_REUT" hidden="1">"c5400"</definedName>
    <definedName name="IQ_EPS_REPORTED_NUM_EST_THOM" hidden="1">"c5144"</definedName>
    <definedName name="IQ_EPS_REPORTED_STDDEV_EST">"c1749"</definedName>
    <definedName name="IQ_EPS_REPORTED_STDDEV_EST_CIQ">"c4735"</definedName>
    <definedName name="IQ_EPS_REPORTED_STDDEV_EST_REUT" hidden="1">"c5401"</definedName>
    <definedName name="IQ_EPS_REPORTED_STDDEV_EST_THOM" hidden="1">"c5145"</definedName>
    <definedName name="IQ_EPS_SBC_ACT_OR_EST">"c4376"</definedName>
    <definedName name="IQ_EPS_SBC_ACT_OR_EST_CIQ">"c4901"</definedName>
    <definedName name="IQ_EPS_SBC_EST" hidden="1">"c4375"</definedName>
    <definedName name="IQ_EPS_SBC_GW_ACT_OR_EST">"c4380"</definedName>
    <definedName name="IQ_EPS_SBC_GW_ACT_OR_EST_CIQ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>"c4993"</definedName>
    <definedName name="IQ_EPS_STDDEV_EST_REUT">"c5452"</definedName>
    <definedName name="IQ_EPS_STDDEV_EST_THOM" hidden="1">"c5289"</definedName>
    <definedName name="IQ_EQUITY_AFFIL" hidden="1">"c552"</definedName>
    <definedName name="IQ_EQUITY_AP">"c8887"</definedName>
    <definedName name="IQ_EQUITY_AP_ABS">"c8906"</definedName>
    <definedName name="IQ_EQUITY_ASSETS_TOT_FFIEC">"c13436"</definedName>
    <definedName name="IQ_EQUITY_BEG_EXCL_FFIEC">"c12957"</definedName>
    <definedName name="IQ_EQUITY_BEG_FFIEC">"c12959"</definedName>
    <definedName name="IQ_EQUITY_CAPITAL_ASSETS_FDIC" hidden="1">"c6744"</definedName>
    <definedName name="IQ_EQUITY_CAPITAL_QUARTERLY_AVG_FFIEC">"c13092"</definedName>
    <definedName name="IQ_EQUITY_ENDING_FFIEC">"c12973"</definedName>
    <definedName name="IQ_EQUITY_FDIC" hidden="1">"c6353"</definedName>
    <definedName name="IQ_EQUITY_INDEX_EXPOSURE_FFIEC">"c13060"</definedName>
    <definedName name="IQ_EQUITY_METHOD" hidden="1">"c404"</definedName>
    <definedName name="IQ_EQUITY_NAME_AP">"c8925"</definedName>
    <definedName name="IQ_EQUITY_NAME_AP_ABS">"c8944"</definedName>
    <definedName name="IQ_EQUITY_SEC_FAIR_VALUE_FFIEC">"c12805"</definedName>
    <definedName name="IQ_EQUITY_SEC_INVEST_SECURITIES_FFIEC">"c13463"</definedName>
    <definedName name="IQ_EQUITY_SECURITIES_FDIC" hidden="1">"c6304"</definedName>
    <definedName name="IQ_EQUITY_SECURITIES_WITHOUT_FAIR_VALUES_FFIEC">"c12846"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OP_DEBT_GUARANTEED_FFIEC">"c12971"</definedName>
    <definedName name="IQ_ESOP_OVER_TOTAL" hidden="1">"c13768"</definedName>
    <definedName name="IQ_EST_ACT_BV" hidden="1">"c5630"</definedName>
    <definedName name="IQ_EST_ACT_BV_REUT" hidden="1">"c5409"</definedName>
    <definedName name="IQ_EST_ACT_BV_SHARE">"c3549"</definedName>
    <definedName name="IQ_EST_ACT_BV_SHARE_THOM" hidden="1">"c4026"</definedName>
    <definedName name="IQ_EST_ACT_CAPEX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>"c1680"</definedName>
    <definedName name="IQ_EST_ACT_DPS_THOM" hidden="1">"c4019"</definedName>
    <definedName name="IQ_EST_ACT_EBIT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>"c1664"</definedName>
    <definedName name="IQ_EST_ACT_EBITDA_CIQ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>"c4998"</definedName>
    <definedName name="IQ_EST_ACT_EPS_GW">"c1743"</definedName>
    <definedName name="IQ_EST_ACT_EPS_GW_CIQ">"c4729"</definedName>
    <definedName name="IQ_EST_ACT_EPS_GW_REUT" hidden="1">"c5395"</definedName>
    <definedName name="IQ_EST_ACT_EPS_GW_THOM" hidden="1">"c5139"</definedName>
    <definedName name="IQ_EST_ACT_EPS_NORM">"c2232"</definedName>
    <definedName name="IQ_EST_ACT_EPS_NORM_CIQ">"c4673"</definedName>
    <definedName name="IQ_EST_ACT_EPS_NORM_REUT" hidden="1">"c5332"</definedName>
    <definedName name="IQ_EST_ACT_EPS_REPORTED">"c1750"</definedName>
    <definedName name="IQ_EST_ACT_EPS_REPORTED_CIQ">"c4736"</definedName>
    <definedName name="IQ_EST_ACT_EPS_REPORTED_REUT" hidden="1">"c5402"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>"c1666"</definedName>
    <definedName name="IQ_EST_ACT_FFO_ADJ" hidden="1">"c4406"</definedName>
    <definedName name="IQ_EST_ACT_FFO_REUT" hidden="1">"c3843"</definedName>
    <definedName name="IQ_EST_ACT_FFO_SHARE" hidden="1">"c1666"</definedName>
    <definedName name="IQ_EST_ACT_FFO_SHARE_SHARE_THOM" hidden="1">"c4005"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>"c1757"</definedName>
    <definedName name="IQ_EST_ACT_NAV_SHARE" hidden="1">"c5608"</definedName>
    <definedName name="IQ_EST_ACT_NAV_THOM" hidden="1">"c5600"</definedName>
    <definedName name="IQ_EST_ACT_NET_DEBT">"c3545"</definedName>
    <definedName name="IQ_EST_ACT_NET_DEBT_THOM" hidden="1">"c4033"</definedName>
    <definedName name="IQ_EST_ACT_NI">"c1722"</definedName>
    <definedName name="IQ_EST_ACT_NI_GW">"c1729"</definedName>
    <definedName name="IQ_EST_ACT_NI_REPORTED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>"c1694"</definedName>
    <definedName name="IQ_EST_ACT_OPER_INC_THOM" hidden="1">"c5118"</definedName>
    <definedName name="IQ_EST_ACT_PRETAX_GW_INC">"c1708"</definedName>
    <definedName name="IQ_EST_ACT_PRETAX_INC">"c1701"</definedName>
    <definedName name="IQ_EST_ACT_PRETAX_INC_THOM" hidden="1">"c5125"</definedName>
    <definedName name="IQ_EST_ACT_PRETAX_REPORT_INC">"c1715"</definedName>
    <definedName name="IQ_EST_ACT_RECURRING_PROFIT" hidden="1">"c4411"</definedName>
    <definedName name="IQ_EST_ACT_RECURRING_PROFIT_SHARE" hidden="1">"c4412"</definedName>
    <definedName name="IQ_EST_ACT_RETURN_ASSETS">"c3547"</definedName>
    <definedName name="IQ_EST_ACT_RETURN_ASSETS_THOM" hidden="1">"c4040"</definedName>
    <definedName name="IQ_EST_ACT_RETURN_EQUITY">"c3548"</definedName>
    <definedName name="IQ_EST_ACT_RETURN_EQUITY_THOM" hidden="1">"c5287"</definedName>
    <definedName name="IQ_EST_ACT_REV">"c2113"</definedName>
    <definedName name="IQ_EST_ACT_REV_CIQ">"c3666"</definedName>
    <definedName name="IQ_EST_ACT_REV_THOM" hidden="1">"c3997"</definedName>
    <definedName name="IQ_EST_BV_DIFF_REUT" hidden="1">"c5433"</definedName>
    <definedName name="IQ_EST_BV_SHARE_DIFF" hidden="1">"c4147"</definedName>
    <definedName name="IQ_EST_BV_SHARE_SURPRISE_PERCENT" hidden="1">"c4148"</definedName>
    <definedName name="IQ_EST_BV_SURPRISE_PERCENT_REUT" hidden="1">"c5434"</definedName>
    <definedName name="IQ_EST_CAPEX_DIFF" hidden="1">"c4149"</definedName>
    <definedName name="IQ_EST_CAPEX_GROWTH_1YR">"c3588"</definedName>
    <definedName name="IQ_EST_CAPEX_GROWTH_1YR_THOM" hidden="1">"c5542"</definedName>
    <definedName name="IQ_EST_CAPEX_GROWTH_2YR">"c3589"</definedName>
    <definedName name="IQ_EST_CAPEX_GROWTH_2YR_THOM" hidden="1">"c5543"</definedName>
    <definedName name="IQ_EST_CAPEX_GROWTH_Q_1YR">"c3590"</definedName>
    <definedName name="IQ_EST_CAPEX_GROWTH_Q_1YR_THOM" hidden="1">"c5544"</definedName>
    <definedName name="IQ_EST_CAPEX_SEQ_GROWTH_Q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>"c1871"</definedName>
    <definedName name="IQ_EST_CFPS_DIFF_THOM" hidden="1">"c5188"</definedName>
    <definedName name="IQ_EST_CFPS_GROWTH_1YR">"c1774"</definedName>
    <definedName name="IQ_EST_CFPS_GROWTH_1YR_THOM" hidden="1">"c5174"</definedName>
    <definedName name="IQ_EST_CFPS_GROWTH_2YR">"c1775"</definedName>
    <definedName name="IQ_EST_CFPS_GROWTH_2YR_THOM" hidden="1">"c5175"</definedName>
    <definedName name="IQ_EST_CFPS_GROWTH_Q_1YR">"c1776"</definedName>
    <definedName name="IQ_EST_CFPS_GROWTH_Q_1YR_THOM" hidden="1">"c5176"</definedName>
    <definedName name="IQ_EST_CFPS_SEQ_GROWTH_Q">"c1777"</definedName>
    <definedName name="IQ_EST_CFPS_SEQ_GROWTH_Q_THOM" hidden="1">"c5177"</definedName>
    <definedName name="IQ_EST_CFPS_SURPRISE_PERCENT">"c1872"</definedName>
    <definedName name="IQ_EST_CFPS_SURPRISE_PERCENT_THOM" hidden="1">"c5189"</definedName>
    <definedName name="IQ_EST_CURRENCY" hidden="1">"c2140"</definedName>
    <definedName name="IQ_EST_CURRENCY_CIQ">"c4769"</definedName>
    <definedName name="IQ_EST_CURRENCY_REUT">"c5437"</definedName>
    <definedName name="IQ_EST_CURRENCY_THOM" hidden="1">"c5280"</definedName>
    <definedName name="IQ_EST_DATE" hidden="1">"c1634"</definedName>
    <definedName name="IQ_EST_DATE_CIQ">"c4770"</definedName>
    <definedName name="IQ_EST_DATE_REUT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>"c1873"</definedName>
    <definedName name="IQ_EST_DPS_DIFF_THOM" hidden="1">"c5190"</definedName>
    <definedName name="IQ_EST_DPS_GROWTH_1YR">"c1778"</definedName>
    <definedName name="IQ_EST_DPS_GROWTH_1YR_THOM" hidden="1">"c5178"</definedName>
    <definedName name="IQ_EST_DPS_GROWTH_2YR">"c1779"</definedName>
    <definedName name="IQ_EST_DPS_GROWTH_2YR_THOM" hidden="1">"c5179"</definedName>
    <definedName name="IQ_EST_DPS_GROWTH_Q_1YR">"c1780"</definedName>
    <definedName name="IQ_EST_DPS_GROWTH_Q_1YR_THOM" hidden="1">"c5180"</definedName>
    <definedName name="IQ_EST_DPS_SEQ_GROWTH_Q">"c1781"</definedName>
    <definedName name="IQ_EST_DPS_SEQ_GROWTH_Q_THOM" hidden="1">"c5181"</definedName>
    <definedName name="IQ_EST_DPS_SURPRISE_PERCENT">"c1874"</definedName>
    <definedName name="IQ_EST_DPS_SURPRISE_PERCENT_THOM" hidden="1">"c5191"</definedName>
    <definedName name="IQ_EST_EBIT_DIFF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>"c1876"</definedName>
    <definedName name="IQ_EST_EBIT_SURPRISE_PERCENT_THOM" hidden="1">"c5193"</definedName>
    <definedName name="IQ_EST_EBITDA_DIFF">"c1867"</definedName>
    <definedName name="IQ_EST_EBITDA_DIFF_CIQ">"c3719"</definedName>
    <definedName name="IQ_EST_EBITDA_DIFF_THOM" hidden="1">"c5184"</definedName>
    <definedName name="IQ_EST_EBITDA_GROWTH_1YR">"c1766"</definedName>
    <definedName name="IQ_EST_EBITDA_GROWTH_1YR_CIQ" hidden="1">"c3695"</definedName>
    <definedName name="IQ_EST_EBITDA_GROWTH_1YR_THOM" hidden="1">"c5161"</definedName>
    <definedName name="IQ_EST_EBITDA_GROWTH_2YR">"c1767"</definedName>
    <definedName name="IQ_EST_EBITDA_GROWTH_2YR_CIQ" hidden="1">"c3696"</definedName>
    <definedName name="IQ_EST_EBITDA_GROWTH_2YR_THOM" hidden="1">"c5162"</definedName>
    <definedName name="IQ_EST_EBITDA_GROWTH_Q_1YR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>"c1769"</definedName>
    <definedName name="IQ_EST_EBITDA_SEQ_GROWTH_Q_CIQ" hidden="1">"c3698"</definedName>
    <definedName name="IQ_EST_EBITDA_SEQ_GROWTH_Q_THOM" hidden="1">"c5164"</definedName>
    <definedName name="IQ_EST_EBITDA_SURPRISE_PERCENT">"c1868"</definedName>
    <definedName name="IQ_EST_EBITDA_SURPRISE_PERCENT_CIQ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>"c4999"</definedName>
    <definedName name="IQ_EST_EPS_DIFF_THOM" hidden="1">"c5295"</definedName>
    <definedName name="IQ_EST_EPS_GROWTH_1YR" hidden="1">"c1636"</definedName>
    <definedName name="IQ_EST_EPS_GROWTH_1YR_CIQ">"c3628"</definedName>
    <definedName name="IQ_EST_EPS_GROWTH_1YR_REUT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>"c12024"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THOM" hidden="1">"c5101"</definedName>
    <definedName name="IQ_EST_EPS_GROWTH_5YR_LOW">"c1658"</definedName>
    <definedName name="IQ_EST_EPS_GROWTH_5YR_LOW_CIQ">"c4664"</definedName>
    <definedName name="IQ_EST_EPS_GROWTH_5YR_LOW_THOM" hidden="1">"c5102"</definedName>
    <definedName name="IQ_EST_EPS_GROWTH_5YR_MEDIAN">"c1656"</definedName>
    <definedName name="IQ_EST_EPS_GROWTH_5YR_MEDIAN_CIQ">"c5480"</definedName>
    <definedName name="IQ_EST_EPS_GROWTH_5YR_MEDIAN_THOM" hidden="1">"c5100"</definedName>
    <definedName name="IQ_EST_EPS_GROWTH_5YR_NUM">"c1659"</definedName>
    <definedName name="IQ_EST_EPS_GROWTH_5YR_NUM_CIQ">"c4665"</definedName>
    <definedName name="IQ_EST_EPS_GROWTH_5YR_NUM_THOM" hidden="1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>"c4744"</definedName>
    <definedName name="IQ_EST_EPS_GROWTH_Q_1YR_REUT">"c5410"</definedName>
    <definedName name="IQ_EST_EPS_GROWTH_Q_1YR_THOM" hidden="1">"c5155"</definedName>
    <definedName name="IQ_EST_EPS_GW_DIFF">"c1891"</definedName>
    <definedName name="IQ_EST_EPS_GW_DIFF_CIQ">"c4761"</definedName>
    <definedName name="IQ_EST_EPS_GW_DIFF_REUT" hidden="1">"c5429"</definedName>
    <definedName name="IQ_EST_EPS_GW_DIFF_THOM" hidden="1">"c5200"</definedName>
    <definedName name="IQ_EST_EPS_GW_SURPRISE_PERCENT">"c1892"</definedName>
    <definedName name="IQ_EST_EPS_GW_SURPRISE_PERCENT_CIQ">"c4762"</definedName>
    <definedName name="IQ_EST_EPS_GW_SURPRISE_PERCENT_REUT" hidden="1">"c5430"</definedName>
    <definedName name="IQ_EST_EPS_GW_SURPRISE_PERCENT_THOM" hidden="1">"c5201"</definedName>
    <definedName name="IQ_EST_EPS_NORM_DIFF">"c2247"</definedName>
    <definedName name="IQ_EST_EPS_NORM_DIFF_CIQ">"c4745"</definedName>
    <definedName name="IQ_EST_EPS_NORM_DIFF_REUT" hidden="1">"c5411"</definedName>
    <definedName name="IQ_EST_EPS_NORM_SURPRISE_PERCENT">"c2248"</definedName>
    <definedName name="IQ_EST_EPS_NORM_SURPRISE_PERCENT_CIQ">"c4746"</definedName>
    <definedName name="IQ_EST_EPS_NORM_SURPRISE_PERCENT_REUT" hidden="1">"c5412"</definedName>
    <definedName name="IQ_EST_EPS_REPORT_DIFF">"c1893"</definedName>
    <definedName name="IQ_EST_EPS_REPORT_DIFF_CIQ">"c4763"</definedName>
    <definedName name="IQ_EST_EPS_REPORT_DIFF_REUT" hidden="1">"c5431"</definedName>
    <definedName name="IQ_EST_EPS_REPORT_DIFF_THOM" hidden="1">"c5202"</definedName>
    <definedName name="IQ_EST_EPS_REPORT_SURPRISE_PERCENT">"c1894"</definedName>
    <definedName name="IQ_EST_EPS_REPORT_SURPRISE_PERCENT_CIQ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>"c1635"</definedName>
    <definedName name="IQ_EST_EPS_SURPRISE_PERCENT_CIQ">"c5000"</definedName>
    <definedName name="IQ_EST_EPS_SURPRISE_PERCENT_THOM" hidden="1">"c5296"</definedName>
    <definedName name="IQ_EST_FAIR_VALUE_MORT_SERVICING_ASSETS_FFIEC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>"c1869"</definedName>
    <definedName name="IQ_EST_FFO_DIFF_REUT" hidden="1">"c3890"</definedName>
    <definedName name="IQ_EST_FFO_DIFF_THOM" hidden="1">"c5186"</definedName>
    <definedName name="IQ_EST_FFO_GROWTH_1YR">"c1770"</definedName>
    <definedName name="IQ_EST_FFO_GROWTH_1YR_THOM" hidden="1">"c5170"</definedName>
    <definedName name="IQ_EST_FFO_GROWTH_2YR">"c1771"</definedName>
    <definedName name="IQ_EST_FFO_GROWTH_2YR_THOM" hidden="1">"c5171"</definedName>
    <definedName name="IQ_EST_FFO_GROWTH_Q_1YR">"c1772"</definedName>
    <definedName name="IQ_EST_FFO_GROWTH_Q_1YR_THOM" hidden="1">"c5172"</definedName>
    <definedName name="IQ_EST_FFO_SEQ_GROWTH_Q">"c1773"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THOM" hidden="1">"c5186"</definedName>
    <definedName name="IQ_EST_FFO_SHARE_SHARE_SURPRISE_PERCENT_THOM" hidden="1">"c5187"</definedName>
    <definedName name="IQ_EST_FFO_SHARE_SURPRISE_PERCENT" hidden="1">"c1870"</definedName>
    <definedName name="IQ_EST_FFO_SHARE_SURPRISE_PERCENT_THOM" hidden="1">"c5187"</definedName>
    <definedName name="IQ_EST_FFO_SURPRISE_PERCENT">"c1870"</definedName>
    <definedName name="IQ_EST_FFO_SURPRISE_PERCENT_REUT" hidden="1">"c3891"</definedName>
    <definedName name="IQ_EST_FFO_SURPRISE_PERCENT_THOM" hidden="1">"c5187"</definedName>
    <definedName name="IQ_EST_FOOTNOTE">"c4540"</definedName>
    <definedName name="IQ_EST_FOOTNOTE_CIQ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>"c1895"</definedName>
    <definedName name="IQ_EST_NAV_SHARE_SURPRISE_PERCENT" hidden="1">"c1896"</definedName>
    <definedName name="IQ_EST_NAV_SURPRISE_PERCENT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>"c1885"</definedName>
    <definedName name="IQ_EST_NI_DIFF_THOM" hidden="1">"c5198"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>"c1886"</definedName>
    <definedName name="IQ_EST_NI_SURPRISE_PERCENT_THOM" hidden="1">"c5199"</definedName>
    <definedName name="IQ_EST_NUM_BUY">"c1759"</definedName>
    <definedName name="IQ_EST_NUM_BUY_CIQ">"c3700"</definedName>
    <definedName name="IQ_EST_NUM_BUY_REUT" hidden="1">"c3869"</definedName>
    <definedName name="IQ_EST_NUM_BUY_THOM">"c5165"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>"c1761"</definedName>
    <definedName name="IQ_EST_NUM_HOLD_CIQ">"c3702"</definedName>
    <definedName name="IQ_EST_NUM_HOLD_REUT" hidden="1">"c3871"</definedName>
    <definedName name="IQ_EST_NUM_HOLD_THOM">"c5167"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>"c1758"</definedName>
    <definedName name="IQ_EST_NUM_NO_OPINION_CIQ" hidden="1">"c3699"</definedName>
    <definedName name="IQ_EST_NUM_OUTPERFORM">"c1760"</definedName>
    <definedName name="IQ_EST_NUM_OUTPERFORM_CIQ">"c3701"</definedName>
    <definedName name="IQ_EST_NUM_OUTPERFORM_REUT" hidden="1">"c3870"</definedName>
    <definedName name="IQ_EST_NUM_OUTPERFORM_THOM">"c5166"</definedName>
    <definedName name="IQ_EST_NUM_SELL">"c1763"</definedName>
    <definedName name="IQ_EST_NUM_SELL_CIQ">"c3704"</definedName>
    <definedName name="IQ_EST_NUM_SELL_REUT" hidden="1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 hidden="1">"c3872"</definedName>
    <definedName name="IQ_EST_NUM_UNDERPERFORM_THOM">"c5168"</definedName>
    <definedName name="IQ_EST_OPER_INC_DIFF">"c1877"</definedName>
    <definedName name="IQ_EST_OPER_INC_DIFF_THOM" hidden="1">"c5194"</definedName>
    <definedName name="IQ_EST_OPER_INC_SURPRISE_PERCENT">"c1878"</definedName>
    <definedName name="IQ_EST_OPER_INC_SURPRISE_PERCENT_THOM" hidden="1">"c5195"</definedName>
    <definedName name="IQ_EST_PRE_TAX_DIFF">"c1879"</definedName>
    <definedName name="IQ_EST_PRE_TAX_DIFF_THOM" hidden="1">"c5196"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>"c1865"</definedName>
    <definedName name="IQ_EST_REV_DIFF_CIQ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>"c1765"</definedName>
    <definedName name="IQ_EST_REV_SEQ_GROWTH_Q_CIQ" hidden="1">"c3694"</definedName>
    <definedName name="IQ_EST_REV_SEQ_GROWTH_Q_THOM" hidden="1">"c5160"</definedName>
    <definedName name="IQ_EST_REV_SURPRISE_PERCENT">"c1866"</definedName>
    <definedName name="IQ_EST_REV_SURPRISE_PERCENT_CIQ">"c3718"</definedName>
    <definedName name="IQ_EST_REV_SURPRISE_PERCENT_THOM" hidden="1">"c5183"</definedName>
    <definedName name="IQ_EST_VENDOR">"c5564"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1387</definedName>
    <definedName name="IQ_EXPENSES_AP">"c8875"</definedName>
    <definedName name="IQ_EXPENSES_AP_ABS">"c8894"</definedName>
    <definedName name="IQ_EXPENSES_FIXED_ASSETS_FFIEC">"c13024"</definedName>
    <definedName name="IQ_EXPENSES_NAME_AP">"c8913"</definedName>
    <definedName name="IQ_EXPENSES_NAME_AP_ABS">"c8932"</definedName>
    <definedName name="IQ_EXPLORATION_EXPENDITURE_ALUM">"c9255"</definedName>
    <definedName name="IQ_EXPLORATION_EXPENDITURE_COAL">"c9827"</definedName>
    <definedName name="IQ_EXPLORATION_EXPENDITURE_COP">"c9202"</definedName>
    <definedName name="IQ_EXPLORATION_EXPENDITURE_DIAM">"c9679"</definedName>
    <definedName name="IQ_EXPLORATION_EXPENDITURE_GOLD">"c9040"</definedName>
    <definedName name="IQ_EXPLORATION_EXPENDITURE_IRON">"c9414"</definedName>
    <definedName name="IQ_EXPLORATION_EXPENDITURE_LEAD">"c9467"</definedName>
    <definedName name="IQ_EXPLORATION_EXPENDITURE_MANG">"c9520"</definedName>
    <definedName name="IQ_EXPLORATION_EXPENDITURE_MOLYB">"c9732"</definedName>
    <definedName name="IQ_EXPLORATION_EXPENDITURE_NICK">"c9308"</definedName>
    <definedName name="IQ_EXPLORATION_EXPENDITURE_PLAT">"c9146"</definedName>
    <definedName name="IQ_EXPLORATION_EXPENDITURE_SILVER">"c9093"</definedName>
    <definedName name="IQ_EXPLORATION_EXPENDITURE_TITAN">"c9573"</definedName>
    <definedName name="IQ_EXPLORATION_EXPENDITURE_URAN">"c9626"</definedName>
    <definedName name="IQ_EXPLORATION_EXPENDITURE_ZINC">"c9361"</definedName>
    <definedName name="IQ_EXPLORE_DRILL" hidden="1">"c409"</definedName>
    <definedName name="IQ_EXPLORE_DRILL_EXP_TOTAL" hidden="1">"c13850"</definedName>
    <definedName name="IQ_EXPORT_PRICE_INDEX">"c6860"</definedName>
    <definedName name="IQ_EXPORT_PRICE_INDEX_APR">"c7520"</definedName>
    <definedName name="IQ_EXPORT_PRICE_INDEX_APR_FC">"c8400"</definedName>
    <definedName name="IQ_EXPORT_PRICE_INDEX_FC">"c7740"</definedName>
    <definedName name="IQ_EXPORT_PRICE_INDEX_POP">"c7080"</definedName>
    <definedName name="IQ_EXPORT_PRICE_INDEX_POP_FC">"c7960"</definedName>
    <definedName name="IQ_EXPORT_PRICE_INDEX_YOY">"c7300"</definedName>
    <definedName name="IQ_EXPORT_PRICE_INDEX_YOY_FC">"c8180"</definedName>
    <definedName name="IQ_EXPORTS_APR_FC_UNUSED">"c8401"</definedName>
    <definedName name="IQ_EXPORTS_APR_FC_UNUSED_UNUSED_UNUSED" hidden="1">"c8401"</definedName>
    <definedName name="IQ_EXPORTS_APR_UNUSED">"c7521"</definedName>
    <definedName name="IQ_EXPORTS_APR_UNUSED_UNUSED_UNUSED" hidden="1">"c7521"</definedName>
    <definedName name="IQ_EXPORTS_FACTOR_SERVICES">"c6862"</definedName>
    <definedName name="IQ_EXPORTS_FACTOR_SERVICES_APR">"c7522"</definedName>
    <definedName name="IQ_EXPORTS_FACTOR_SERVICES_APR_FC">"c8402"</definedName>
    <definedName name="IQ_EXPORTS_FACTOR_SERVICES_FC">"c7742"</definedName>
    <definedName name="IQ_EXPORTS_FACTOR_SERVICES_POP">"c7082"</definedName>
    <definedName name="IQ_EXPORTS_FACTOR_SERVICES_POP_FC">"c7962"</definedName>
    <definedName name="IQ_EXPORTS_FACTOR_SERVICES_SAAR">"c6863"</definedName>
    <definedName name="IQ_EXPORTS_FACTOR_SERVICES_SAAR_APR">"c7523"</definedName>
    <definedName name="IQ_EXPORTS_FACTOR_SERVICES_SAAR_APR_FC">"c8403"</definedName>
    <definedName name="IQ_EXPORTS_FACTOR_SERVICES_SAAR_FC">"c7743"</definedName>
    <definedName name="IQ_EXPORTS_FACTOR_SERVICES_SAAR_POP">"c7083"</definedName>
    <definedName name="IQ_EXPORTS_FACTOR_SERVICES_SAAR_POP_FC">"c7963"</definedName>
    <definedName name="IQ_EXPORTS_FACTOR_SERVICES_SAAR_USD_APR_FC">"c11817"</definedName>
    <definedName name="IQ_EXPORTS_FACTOR_SERVICES_SAAR_USD_FC">"c11814"</definedName>
    <definedName name="IQ_EXPORTS_FACTOR_SERVICES_SAAR_USD_POP_FC">"c11815"</definedName>
    <definedName name="IQ_EXPORTS_FACTOR_SERVICES_SAAR_USD_YOY_FC">"c11816"</definedName>
    <definedName name="IQ_EXPORTS_FACTOR_SERVICES_SAAR_YOY">"c7303"</definedName>
    <definedName name="IQ_EXPORTS_FACTOR_SERVICES_SAAR_YOY_FC">"c8183"</definedName>
    <definedName name="IQ_EXPORTS_FACTOR_SERVICES_USD_APR_FC">"c11813"</definedName>
    <definedName name="IQ_EXPORTS_FACTOR_SERVICES_USD_FC">"c11810"</definedName>
    <definedName name="IQ_EXPORTS_FACTOR_SERVICES_USD_POP_FC">"c11811"</definedName>
    <definedName name="IQ_EXPORTS_FACTOR_SERVICES_USD_YOY_FC">"c11812"</definedName>
    <definedName name="IQ_EXPORTS_FACTOR_SERVICES_YOY">"c7302"</definedName>
    <definedName name="IQ_EXPORTS_FACTOR_SERVICES_YOY_FC">"c8182"</definedName>
    <definedName name="IQ_EXPORTS_FC_UNUSED">"c7741"</definedName>
    <definedName name="IQ_EXPORTS_FC_UNUSED_UNUSED_UNUSED" hidden="1">"c7741"</definedName>
    <definedName name="IQ_EXPORTS_GOODS">"c6864"</definedName>
    <definedName name="IQ_EXPORTS_GOODS_APR">"c7524"</definedName>
    <definedName name="IQ_EXPORTS_GOODS_APR_FC">"c8404"</definedName>
    <definedName name="IQ_EXPORTS_GOODS_FC">"c7744"</definedName>
    <definedName name="IQ_EXPORTS_GOODS_NONFACTOR_SERVICES">"c6865"</definedName>
    <definedName name="IQ_EXPORTS_GOODS_NONFACTOR_SERVICES_APR">"c7525"</definedName>
    <definedName name="IQ_EXPORTS_GOODS_NONFACTOR_SERVICES_APR_FC">"c8405"</definedName>
    <definedName name="IQ_EXPORTS_GOODS_NONFACTOR_SERVICES_FC">"c7745"</definedName>
    <definedName name="IQ_EXPORTS_GOODS_NONFACTOR_SERVICES_POP">"c7085"</definedName>
    <definedName name="IQ_EXPORTS_GOODS_NONFACTOR_SERVICES_POP_FC">"c7965"</definedName>
    <definedName name="IQ_EXPORTS_GOODS_NONFACTOR_SERVICES_YOY">"c7305"</definedName>
    <definedName name="IQ_EXPORTS_GOODS_NONFACTOR_SERVICES_YOY_FC">"c8185"</definedName>
    <definedName name="IQ_EXPORTS_GOODS_POP">"c7084"</definedName>
    <definedName name="IQ_EXPORTS_GOODS_POP_FC">"c7964"</definedName>
    <definedName name="IQ_EXPORTS_GOODS_REAL">"c6973"</definedName>
    <definedName name="IQ_EXPORTS_GOODS_REAL_APR">"c7633"</definedName>
    <definedName name="IQ_EXPORTS_GOODS_REAL_APR_FC">"c8513"</definedName>
    <definedName name="IQ_EXPORTS_GOODS_REAL_FC">"c7853"</definedName>
    <definedName name="IQ_EXPORTS_GOODS_REAL_POP">"c7193"</definedName>
    <definedName name="IQ_EXPORTS_GOODS_REAL_POP_FC">"c8073"</definedName>
    <definedName name="IQ_EXPORTS_GOODS_REAL_SAAR">"c11930"</definedName>
    <definedName name="IQ_EXPORTS_GOODS_REAL_SAAR_APR">"c11933"</definedName>
    <definedName name="IQ_EXPORTS_GOODS_REAL_SAAR_APR_FC_UNUSED">"c8512"</definedName>
    <definedName name="IQ_EXPORTS_GOODS_REAL_SAAR_APR_FC_UNUSED_UNUSED_UNUSED" hidden="1">"c8512"</definedName>
    <definedName name="IQ_EXPORTS_GOODS_REAL_SAAR_APR_UNUSED">"c7632"</definedName>
    <definedName name="IQ_EXPORTS_GOODS_REAL_SAAR_APR_UNUSED_UNUSED_UNUSED" hidden="1">"c7632"</definedName>
    <definedName name="IQ_EXPORTS_GOODS_REAL_SAAR_FC_UNUSED">"c7852"</definedName>
    <definedName name="IQ_EXPORTS_GOODS_REAL_SAAR_FC_UNUSED_UNUSED_UNUSED" hidden="1">"c7852"</definedName>
    <definedName name="IQ_EXPORTS_GOODS_REAL_SAAR_POP">"c11931"</definedName>
    <definedName name="IQ_EXPORTS_GOODS_REAL_SAAR_POP_FC_UNUSED">"c8072"</definedName>
    <definedName name="IQ_EXPORTS_GOODS_REAL_SAAR_POP_FC_UNUSED_UNUSED_UNUSED" hidden="1">"c8072"</definedName>
    <definedName name="IQ_EXPORTS_GOODS_REAL_SAAR_POP_UNUSED">"c7192"</definedName>
    <definedName name="IQ_EXPORTS_GOODS_REAL_SAAR_POP_UNUSED_UNUSED_UNUSED" hidden="1">"c7192"</definedName>
    <definedName name="IQ_EXPORTS_GOODS_REAL_SAAR_UNUSED">"c6972"</definedName>
    <definedName name="IQ_EXPORTS_GOODS_REAL_SAAR_UNUSED_UNUSED_UNUSED" hidden="1">"c6972"</definedName>
    <definedName name="IQ_EXPORTS_GOODS_REAL_SAAR_YOY">"c11932"</definedName>
    <definedName name="IQ_EXPORTS_GOODS_REAL_SAAR_YOY_FC_UNUSED">"c8292"</definedName>
    <definedName name="IQ_EXPORTS_GOODS_REAL_SAAR_YOY_FC_UNUSED_UNUSED_UNUSED" hidden="1">"c8292"</definedName>
    <definedName name="IQ_EXPORTS_GOODS_REAL_SAAR_YOY_UNUSED">"c7412"</definedName>
    <definedName name="IQ_EXPORTS_GOODS_REAL_SAAR_YOY_UNUSED_UNUSED_UNUSED" hidden="1">"c7412"</definedName>
    <definedName name="IQ_EXPORTS_GOODS_REAL_YOY">"c7413"</definedName>
    <definedName name="IQ_EXPORTS_GOODS_REAL_YOY_FC">"c8293"</definedName>
    <definedName name="IQ_EXPORTS_GOODS_SERVICES">"c6866"</definedName>
    <definedName name="IQ_EXPORTS_GOODS_SERVICES_APR">"c7526"</definedName>
    <definedName name="IQ_EXPORTS_GOODS_SERVICES_APR_FC">"c8406"</definedName>
    <definedName name="IQ_EXPORTS_GOODS_SERVICES_FC">"c7746"</definedName>
    <definedName name="IQ_EXPORTS_GOODS_SERVICES_POP">"c7086"</definedName>
    <definedName name="IQ_EXPORTS_GOODS_SERVICES_POP_FC">"c7966"</definedName>
    <definedName name="IQ_EXPORTS_GOODS_SERVICES_REAL">"c6974"</definedName>
    <definedName name="IQ_EXPORTS_GOODS_SERVICES_REAL_APR">"c7634"</definedName>
    <definedName name="IQ_EXPORTS_GOODS_SERVICES_REAL_APR_FC">"c8514"</definedName>
    <definedName name="IQ_EXPORTS_GOODS_SERVICES_REAL_FC">"c7854"</definedName>
    <definedName name="IQ_EXPORTS_GOODS_SERVICES_REAL_POP">"c7194"</definedName>
    <definedName name="IQ_EXPORTS_GOODS_SERVICES_REAL_POP_FC">"c8074"</definedName>
    <definedName name="IQ_EXPORTS_GOODS_SERVICES_REAL_SAAR">"c6975"</definedName>
    <definedName name="IQ_EXPORTS_GOODS_SERVICES_REAL_SAAR_APR">"c7635"</definedName>
    <definedName name="IQ_EXPORTS_GOODS_SERVICES_REAL_SAAR_APR_FC">"c8515"</definedName>
    <definedName name="IQ_EXPORTS_GOODS_SERVICES_REAL_SAAR_FC">"c7855"</definedName>
    <definedName name="IQ_EXPORTS_GOODS_SERVICES_REAL_SAAR_POP">"c7195"</definedName>
    <definedName name="IQ_EXPORTS_GOODS_SERVICES_REAL_SAAR_POP_FC">"c8075"</definedName>
    <definedName name="IQ_EXPORTS_GOODS_SERVICES_REAL_SAAR_YOY">"c7415"</definedName>
    <definedName name="IQ_EXPORTS_GOODS_SERVICES_REAL_SAAR_YOY_FC">"c8295"</definedName>
    <definedName name="IQ_EXPORTS_GOODS_SERVICES_REAL_USD">"c11926"</definedName>
    <definedName name="IQ_EXPORTS_GOODS_SERVICES_REAL_USD_APR">"c11929"</definedName>
    <definedName name="IQ_EXPORTS_GOODS_SERVICES_REAL_USD_POP">"c11927"</definedName>
    <definedName name="IQ_EXPORTS_GOODS_SERVICES_REAL_USD_YOY">"c11928"</definedName>
    <definedName name="IQ_EXPORTS_GOODS_SERVICES_REAL_YOY">"c7414"</definedName>
    <definedName name="IQ_EXPORTS_GOODS_SERVICES_REAL_YOY_FC">"c8294"</definedName>
    <definedName name="IQ_EXPORTS_GOODS_SERVICES_SAAR">"c6867"</definedName>
    <definedName name="IQ_EXPORTS_GOODS_SERVICES_SAAR_APR">"c7527"</definedName>
    <definedName name="IQ_EXPORTS_GOODS_SERVICES_SAAR_APR_FC">"c8407"</definedName>
    <definedName name="IQ_EXPORTS_GOODS_SERVICES_SAAR_FC">"c7747"</definedName>
    <definedName name="IQ_EXPORTS_GOODS_SERVICES_SAAR_POP">"c7087"</definedName>
    <definedName name="IQ_EXPORTS_GOODS_SERVICES_SAAR_POP_FC">"c7967"</definedName>
    <definedName name="IQ_EXPORTS_GOODS_SERVICES_SAAR_YOY">"c7307"</definedName>
    <definedName name="IQ_EXPORTS_GOODS_SERVICES_SAAR_YOY_FC">"c8187"</definedName>
    <definedName name="IQ_EXPORTS_GOODS_SERVICES_USD">"c11822"</definedName>
    <definedName name="IQ_EXPORTS_GOODS_SERVICES_USD_APR">"c11825"</definedName>
    <definedName name="IQ_EXPORTS_GOODS_SERVICES_USD_POP">"c11823"</definedName>
    <definedName name="IQ_EXPORTS_GOODS_SERVICES_USD_YOY">"c11824"</definedName>
    <definedName name="IQ_EXPORTS_GOODS_SERVICES_YOY">"c7306"</definedName>
    <definedName name="IQ_EXPORTS_GOODS_SERVICES_YOY_FC">"c8186"</definedName>
    <definedName name="IQ_EXPORTS_GOODS_USD">"c11818"</definedName>
    <definedName name="IQ_EXPORTS_GOODS_USD_APR">"c11821"</definedName>
    <definedName name="IQ_EXPORTS_GOODS_USD_POP">"c11819"</definedName>
    <definedName name="IQ_EXPORTS_GOODS_USD_YOY">"c11820"</definedName>
    <definedName name="IQ_EXPORTS_GOODS_YOY">"c7304"</definedName>
    <definedName name="IQ_EXPORTS_GOODS_YOY_FC">"c8184"</definedName>
    <definedName name="IQ_EXPORTS_NONFACTOR_SERVICES">"c6868"</definedName>
    <definedName name="IQ_EXPORTS_NONFACTOR_SERVICES_APR">"c7528"</definedName>
    <definedName name="IQ_EXPORTS_NONFACTOR_SERVICES_APR_FC">"c8408"</definedName>
    <definedName name="IQ_EXPORTS_NONFACTOR_SERVICES_FC">"c7748"</definedName>
    <definedName name="IQ_EXPORTS_NONFACTOR_SERVICES_POP">"c7088"</definedName>
    <definedName name="IQ_EXPORTS_NONFACTOR_SERVICES_POP_FC">"c7968"</definedName>
    <definedName name="IQ_EXPORTS_NONFACTOR_SERVICES_YOY">"c7308"</definedName>
    <definedName name="IQ_EXPORTS_NONFACTOR_SERVICES_YOY_FC">"c8188"</definedName>
    <definedName name="IQ_EXPORTS_POP_FC_UNUSED">"c7961"</definedName>
    <definedName name="IQ_EXPORTS_POP_FC_UNUSED_UNUSED_UNUSED" hidden="1">"c7961"</definedName>
    <definedName name="IQ_EXPORTS_POP_UNUSED">"c7081"</definedName>
    <definedName name="IQ_EXPORTS_POP_UNUSED_UNUSED_UNUSED" hidden="1">"c7081"</definedName>
    <definedName name="IQ_EXPORTS_SERVICES_REAL">"c6977"</definedName>
    <definedName name="IQ_EXPORTS_SERVICES_REAL_APR">"c7637"</definedName>
    <definedName name="IQ_EXPORTS_SERVICES_REAL_APR_FC">"c8517"</definedName>
    <definedName name="IQ_EXPORTS_SERVICES_REAL_FC">"c7857"</definedName>
    <definedName name="IQ_EXPORTS_SERVICES_REAL_POP">"c7197"</definedName>
    <definedName name="IQ_EXPORTS_SERVICES_REAL_POP_FC">"c8077"</definedName>
    <definedName name="IQ_EXPORTS_SERVICES_REAL_SAAR">"c11934"</definedName>
    <definedName name="IQ_EXPORTS_SERVICES_REAL_SAAR_APR">"c11937"</definedName>
    <definedName name="IQ_EXPORTS_SERVICES_REAL_SAAR_APR_FC_UNUSED">"c8516"</definedName>
    <definedName name="IQ_EXPORTS_SERVICES_REAL_SAAR_APR_FC_UNUSED_UNUSED_UNUSED" hidden="1">"c8516"</definedName>
    <definedName name="IQ_EXPORTS_SERVICES_REAL_SAAR_APR_UNUSED">"c7636"</definedName>
    <definedName name="IQ_EXPORTS_SERVICES_REAL_SAAR_APR_UNUSED_UNUSED_UNUSED" hidden="1">"c7636"</definedName>
    <definedName name="IQ_EXPORTS_SERVICES_REAL_SAAR_FC_UNUSED">"c7856"</definedName>
    <definedName name="IQ_EXPORTS_SERVICES_REAL_SAAR_FC_UNUSED_UNUSED_UNUSED" hidden="1">"c7856"</definedName>
    <definedName name="IQ_EXPORTS_SERVICES_REAL_SAAR_POP">"c11935"</definedName>
    <definedName name="IQ_EXPORTS_SERVICES_REAL_SAAR_POP_FC_UNUSED">"c8076"</definedName>
    <definedName name="IQ_EXPORTS_SERVICES_REAL_SAAR_POP_FC_UNUSED_UNUSED_UNUSED" hidden="1">"c8076"</definedName>
    <definedName name="IQ_EXPORTS_SERVICES_REAL_SAAR_POP_UNUSED">"c7196"</definedName>
    <definedName name="IQ_EXPORTS_SERVICES_REAL_SAAR_POP_UNUSED_UNUSED_UNUSED" hidden="1">"c7196"</definedName>
    <definedName name="IQ_EXPORTS_SERVICES_REAL_SAAR_UNUSED">"c6976"</definedName>
    <definedName name="IQ_EXPORTS_SERVICES_REAL_SAAR_UNUSED_UNUSED_UNUSED" hidden="1">"c6976"</definedName>
    <definedName name="IQ_EXPORTS_SERVICES_REAL_SAAR_YOY">"c11936"</definedName>
    <definedName name="IQ_EXPORTS_SERVICES_REAL_SAAR_YOY_FC_UNUSED">"c8296"</definedName>
    <definedName name="IQ_EXPORTS_SERVICES_REAL_SAAR_YOY_FC_UNUSED_UNUSED_UNUSED" hidden="1">"c8296"</definedName>
    <definedName name="IQ_EXPORTS_SERVICES_REAL_SAAR_YOY_UNUSED">"c7416"</definedName>
    <definedName name="IQ_EXPORTS_SERVICES_REAL_SAAR_YOY_UNUSED_UNUSED_UNUSED" hidden="1">"c7416"</definedName>
    <definedName name="IQ_EXPORTS_SERVICES_REAL_YOY">"c7417"</definedName>
    <definedName name="IQ_EXPORTS_SERVICES_REAL_YOY_FC">"c8297"</definedName>
    <definedName name="IQ_EXPORTS_UNUSED">"c6861"</definedName>
    <definedName name="IQ_EXPORTS_UNUSED_UNUSED_UNUSED" hidden="1">"c6861"</definedName>
    <definedName name="IQ_EXPORTS_USD">"c11806"</definedName>
    <definedName name="IQ_EXPORTS_USD_APR">"c11809"</definedName>
    <definedName name="IQ_EXPORTS_USD_POP">"c11807"</definedName>
    <definedName name="IQ_EXPORTS_USD_YOY">"c11808"</definedName>
    <definedName name="IQ_EXPORTS_YOY_FC_UNUSED">"c8181"</definedName>
    <definedName name="IQ_EXPORTS_YOY_FC_UNUSED_UNUSED_UNUSED" hidden="1">"c8181"</definedName>
    <definedName name="IQ_EXPORTS_YOY_UNUSED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AVG_ASSETS_FFIEC">"c13369"</definedName>
    <definedName name="IQ_EXTRA_ITEMS" hidden="1">"c413"</definedName>
    <definedName name="IQ_EXTRAORDINARY_GAINS_FDIC" hidden="1">"c6586"</definedName>
    <definedName name="IQ_EXTRAORDINARY_ITEMS_FFIEC">"c13033"</definedName>
    <definedName name="IQ_FAD">"c8757"</definedName>
    <definedName name="IQ_FAD_PAYOUT_RATIO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>"c13053"</definedName>
    <definedName name="IQ_FED_BUDGET_RECEIPTS">"c6869"</definedName>
    <definedName name="IQ_FED_BUDGET_RECEIPTS_APR">"c7529"</definedName>
    <definedName name="IQ_FED_BUDGET_RECEIPTS_APR_FC">"c8409"</definedName>
    <definedName name="IQ_FED_BUDGET_RECEIPTS_FC">"c7749"</definedName>
    <definedName name="IQ_FED_BUDGET_RECEIPTS_POP">"c7089"</definedName>
    <definedName name="IQ_FED_BUDGET_RECEIPTS_POP_FC">"c7969"</definedName>
    <definedName name="IQ_FED_BUDGET_RECEIPTS_YOY">"c7309"</definedName>
    <definedName name="IQ_FED_BUDGET_RECEIPTS_YOY_FC">"c8189"</definedName>
    <definedName name="IQ_FED_FUNDS_PURCHASED_DOM_FFIEC">"c12856"</definedName>
    <definedName name="IQ_FED_FUNDS_PURCHASED_FDIC" hidden="1">"c6343"</definedName>
    <definedName name="IQ_FED_FUNDS_PURCHASED_QUARTERLY_AVG_FFIEC">"c13090"</definedName>
    <definedName name="IQ_FED_FUNDS_SOLD_DOM_FFIEC">"c12806"</definedName>
    <definedName name="IQ_FED_FUNDS_SOLD_FDIC" hidden="1">"c6307"</definedName>
    <definedName name="IQ_FED_FUNDS_SOLD_QUARTERLY_AVG_FFIEC">"c13080"</definedName>
    <definedName name="IQ_FEDFUNDS_SOLD" hidden="1">"c2256"</definedName>
    <definedName name="IQ_FEES_COMMISSIONS_BROKERAGE_FFIEC">"c13005"</definedName>
    <definedName name="IQ_FFO" hidden="1">"c1574"</definedName>
    <definedName name="IQ_FFO_ACT_OR_EST">"c2216"</definedName>
    <definedName name="IQ_FFO_ADJ_ACT_OR_EST">"c4435"</definedName>
    <definedName name="IQ_FFO_ADJ_ACT_OR_EST_CIQ">"c4960"</definedName>
    <definedName name="IQ_FFO_ADJ_EST" hidden="1">"c4434"</definedName>
    <definedName name="IQ_FFO_ADJ_EST_CIQ">"c4959"</definedName>
    <definedName name="IQ_FFO_ADJ_HIGH_EST" hidden="1">"c4437"</definedName>
    <definedName name="IQ_FFO_ADJ_HIGH_EST_CIQ">"c4962"</definedName>
    <definedName name="IQ_FFO_ADJ_LOW_EST" hidden="1">"c4438"</definedName>
    <definedName name="IQ_FFO_ADJ_LOW_EST_CIQ">"c4963"</definedName>
    <definedName name="IQ_FFO_ADJ_MEDIAN_EST" hidden="1">"c4439"</definedName>
    <definedName name="IQ_FFO_ADJ_MEDIAN_EST_CIQ">"c4964"</definedName>
    <definedName name="IQ_FFO_ADJ_NUM_EST" hidden="1">"c4440"</definedName>
    <definedName name="IQ_FFO_ADJ_NUM_EST_CIQ">"c4965"</definedName>
    <definedName name="IQ_FFO_ADJ_STDDEV_EST" hidden="1">"c4441"</definedName>
    <definedName name="IQ_FFO_ADJ_STDDEV_EST_CIQ">"c4966"</definedName>
    <definedName name="IQ_FFO_EST" hidden="1">"c418"</definedName>
    <definedName name="IQ_FFO_EST_CIQ">"c3668"</definedName>
    <definedName name="IQ_FFO_EST_REUT" hidden="1">"c3837"</definedName>
    <definedName name="IQ_FFO_EST_THOM" hidden="1">"c3999"</definedName>
    <definedName name="IQ_FFO_HIGH_EST" hidden="1">"c419"</definedName>
    <definedName name="IQ_FFO_HIGH_EST_CIQ">"c3670"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CIQ">"c3671"</definedName>
    <definedName name="IQ_FFO_LOW_EST_REUT" hidden="1">"c3840"</definedName>
    <definedName name="IQ_FFO_LOW_EST_THOM" hidden="1">"c4002"</definedName>
    <definedName name="IQ_FFO_MEDIAN_EST">"c1665"</definedName>
    <definedName name="IQ_FFO_MEDIAN_EST_CIQ">"c3669"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CIQ">"c3672"</definedName>
    <definedName name="IQ_FFO_NUM_EST_REUT" hidden="1">"c3841"</definedName>
    <definedName name="IQ_FFO_NUM_EST_THOM" hidden="1">"c4003"</definedName>
    <definedName name="IQ_FFO_PAYOUT_RATIO">"c3492"</definedName>
    <definedName name="IQ_FFO_PER_SHARE_BASIC">"c8867"</definedName>
    <definedName name="IQ_FFO_PER_SHARE_DILUTED">"c8868"</definedName>
    <definedName name="IQ_FFO_SHARE_ACT_OR_EST">"c4446"</definedName>
    <definedName name="IQ_FFO_SHARE_ACT_OR_EST_CIQ">"c4971"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THOM" hidden="1">"c12487"</definedName>
    <definedName name="IQ_FFO_SHARE_SHARE_EST_DET_EST_DATE" hidden="1">"c12212"</definedName>
    <definedName name="IQ_FFO_SHARE_SHARE_EST_DET_EST_DATE_THOM" hidden="1">"c12238"</definedName>
    <definedName name="IQ_FFO_SHARE_SHARE_EST_DET_EST_INCL" hidden="1">"c12349"</definedName>
    <definedName name="IQ_FFO_SHARE_SHARE_EST_DET_EST_INCL_THOM" hidden="1">"c12370"</definedName>
    <definedName name="IQ_FFO_SHARE_SHARE_EST_DET_EST_ORIGIN" hidden="1">"c12722"</definedName>
    <definedName name="IQ_FFO_SHARE_SHARE_EST_DET_EST_ORIGIN_THOM" hidden="1">"c12608"</definedName>
    <definedName name="IQ_FFO_SHARE_SHARE_EST_DET_EST_THOM" hidden="1">"c12088"</definedName>
    <definedName name="IQ_FFO_SHARE_SHARE_EST_THOM" hidden="1">"c3999"</definedName>
    <definedName name="IQ_FFO_SHARE_SHARE_HIGH_EST_THOM" hidden="1">"c4001"</definedName>
    <definedName name="IQ_FFO_SHARE_SHARE_LOW_EST_THOM" hidden="1">"c4002"</definedName>
    <definedName name="IQ_FFO_SHARE_SHARE_MEDIAN_EST_THOM" hidden="1">"c4000"</definedName>
    <definedName name="IQ_FFO_SHARE_SHARE_NUM_EST_THOM" hidden="1">"c4003"</definedName>
    <definedName name="IQ_FFO_SHARE_SHARE_STDDEV_EST_THOM" hidden="1">"c4004"</definedName>
    <definedName name="IQ_FFO_SHARE_STDDEV_EST" hidden="1">"c422"</definedName>
    <definedName name="IQ_FFO_SHARE_STDDEV_EST_THOM" hidden="1">"c4004"</definedName>
    <definedName name="IQ_FFO_STDDEV_EST" hidden="1">"c422"</definedName>
    <definedName name="IQ_FFO_STDDEV_EST_CIQ">"c3673"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>"c6788"</definedName>
    <definedName name="IQ_FIN_DIV_ASSETS_CURRENT" hidden="1">"c427"</definedName>
    <definedName name="IQ_FIN_DIV_ASSETS_LT" hidden="1">"c428"</definedName>
    <definedName name="IQ_FIN_DIV_CASH_EQUIV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 hidden="1">"c5522"</definedName>
    <definedName name="IQ_FIN_DIV_REV" hidden="1">"c437"</definedName>
    <definedName name="IQ_FIN_DIV_ST_DEBT_TOTAL">"c5527"</definedName>
    <definedName name="IQ_FIN_DIV_ST_INVEST">"c6288"</definedName>
    <definedName name="IQ_FINANCIAL_LOC_FOREIGN_GUARANTEES_FFIEC">"c13249"</definedName>
    <definedName name="IQ_FINANCIAL_SERVICING_ASSETS_FAIR_VALUE_TOT_FFIEC">"c13212"</definedName>
    <definedName name="IQ_FINANCIAL_SERVICING_ASSETS_LEVEL_1_FFIEC">"c13220"</definedName>
    <definedName name="IQ_FINANCIAL_SERVICING_ASSETS_LEVEL_2_FFIEC">"c13228"</definedName>
    <definedName name="IQ_FINANCIAL_SERVICING_ASSETS_LEVEL_3_FFIEC">"c13236"</definedName>
    <definedName name="IQ_FINANCIAL_SERVICING_LIAB_FAIR_VALUE_TOT_FFIEC">"c13215"</definedName>
    <definedName name="IQ_FINANCIAL_SERVICING_LIAB_LEVEL_1_FFIEC">"c13223"</definedName>
    <definedName name="IQ_FINANCIAL_SERVICING_LIAB_LEVEL_2_FFIEC">"c13231"</definedName>
    <definedName name="IQ_FINANCIAL_SERVICING_LIAB_LEVEL_3_FFIEC">"c13239"</definedName>
    <definedName name="IQ_FINANCING_CASH" hidden="1">"c893"</definedName>
    <definedName name="IQ_FINANCING_CASH_SUPPL" hidden="1">"c899"</definedName>
    <definedName name="IQ_FINANCING_OBLIG_CURRENT">"c11753"</definedName>
    <definedName name="IQ_FINANCING_OBLIG_NON_CURRENT">"c11754"</definedName>
    <definedName name="IQ_FINISHED_INV" hidden="1">"c438"</definedName>
    <definedName name="IQ_FIRST_INT_DATE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>"c6794"</definedName>
    <definedName name="IQ_FISCAL_Q_EST_CIQ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>"c6795"</definedName>
    <definedName name="IQ_FISCAL_Y_EST_CIQ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>"c8964"</definedName>
    <definedName name="IQ_FIXED_ASSET_TURNS" hidden="1">"c445"</definedName>
    <definedName name="IQ_FIXED_INCOME_LIST">"c13504"</definedName>
    <definedName name="IQ_FIXED_INVEST_APR_FC_UNUSED">"c8410"</definedName>
    <definedName name="IQ_FIXED_INVEST_APR_FC_UNUSED_UNUSED_UNUSED" hidden="1">"c8410"</definedName>
    <definedName name="IQ_FIXED_INVEST_APR_UNUSED">"c7530"</definedName>
    <definedName name="IQ_FIXED_INVEST_APR_UNUSED_UNUSED_UNUSED" hidden="1">"c7530"</definedName>
    <definedName name="IQ_FIXED_INVEST_FC_UNUSED">"c7750"</definedName>
    <definedName name="IQ_FIXED_INVEST_FC_UNUSED_UNUSED_UNUSED" hidden="1">"c7750"</definedName>
    <definedName name="IQ_FIXED_INVEST_MACH_EQUIP">"c6871"</definedName>
    <definedName name="IQ_FIXED_INVEST_MACH_EQUIP_APR">"c7531"</definedName>
    <definedName name="IQ_FIXED_INVEST_MACH_EQUIP_APR_FC">"c8411"</definedName>
    <definedName name="IQ_FIXED_INVEST_MACH_EQUIP_FC">"c7751"</definedName>
    <definedName name="IQ_FIXED_INVEST_MACH_EQUIP_POP">"c7091"</definedName>
    <definedName name="IQ_FIXED_INVEST_MACH_EQUIP_POP_FC">"c7971"</definedName>
    <definedName name="IQ_FIXED_INVEST_MACH_EQUIP_REAL">"c6979"</definedName>
    <definedName name="IQ_FIXED_INVEST_MACH_EQUIP_REAL_APR">"c7639"</definedName>
    <definedName name="IQ_FIXED_INVEST_MACH_EQUIP_REAL_APR_FC">"c8519"</definedName>
    <definedName name="IQ_FIXED_INVEST_MACH_EQUIP_REAL_FC">"c7859"</definedName>
    <definedName name="IQ_FIXED_INVEST_MACH_EQUIP_REAL_POP">"c7199"</definedName>
    <definedName name="IQ_FIXED_INVEST_MACH_EQUIP_REAL_POP_FC">"c8079"</definedName>
    <definedName name="IQ_FIXED_INVEST_MACH_EQUIP_REAL_YOY">"c7419"</definedName>
    <definedName name="IQ_FIXED_INVEST_MACH_EQUIP_REAL_YOY_FC">"c8299"</definedName>
    <definedName name="IQ_FIXED_INVEST_MACH_EQUIP_YOY">"c7311"</definedName>
    <definedName name="IQ_FIXED_INVEST_MACH_EQUIP_YOY_FC">"c8191"</definedName>
    <definedName name="IQ_FIXED_INVEST_POP_FC_UNUSED">"c7970"</definedName>
    <definedName name="IQ_FIXED_INVEST_POP_FC_UNUSED_UNUSED_UNUSED" hidden="1">"c7970"</definedName>
    <definedName name="IQ_FIXED_INVEST_POP_UNUSED">"c7090"</definedName>
    <definedName name="IQ_FIXED_INVEST_POP_UNUSED_UNUSED_UNUSED" hidden="1">"c7090"</definedName>
    <definedName name="IQ_FIXED_INVEST_REAL_APR_FC_UNUSED">"c8518"</definedName>
    <definedName name="IQ_FIXED_INVEST_REAL_APR_FC_UNUSED_UNUSED_UNUSED" hidden="1">"c8518"</definedName>
    <definedName name="IQ_FIXED_INVEST_REAL_APR_UNUSED">"c7638"</definedName>
    <definedName name="IQ_FIXED_INVEST_REAL_APR_UNUSED_UNUSED_UNUSED" hidden="1">"c7638"</definedName>
    <definedName name="IQ_FIXED_INVEST_REAL_FC_UNUSED">"c7858"</definedName>
    <definedName name="IQ_FIXED_INVEST_REAL_FC_UNUSED_UNUSED_UNUSED" hidden="1">"c7858"</definedName>
    <definedName name="IQ_FIXED_INVEST_REAL_POP_FC_UNUSED">"c8078"</definedName>
    <definedName name="IQ_FIXED_INVEST_REAL_POP_FC_UNUSED_UNUSED_UNUSED" hidden="1">"c8078"</definedName>
    <definedName name="IQ_FIXED_INVEST_REAL_POP_UNUSED">"c7198"</definedName>
    <definedName name="IQ_FIXED_INVEST_REAL_POP_UNUSED_UNUSED_UNUSED" hidden="1">"c7198"</definedName>
    <definedName name="IQ_FIXED_INVEST_REAL_SAAR">"c6980"</definedName>
    <definedName name="IQ_FIXED_INVEST_REAL_SAAR_APR">"c7640"</definedName>
    <definedName name="IQ_FIXED_INVEST_REAL_SAAR_APR_FC">"c8520"</definedName>
    <definedName name="IQ_FIXED_INVEST_REAL_SAAR_FC">"c7860"</definedName>
    <definedName name="IQ_FIXED_INVEST_REAL_SAAR_POP">"c7200"</definedName>
    <definedName name="IQ_FIXED_INVEST_REAL_SAAR_POP_FC">"c8080"</definedName>
    <definedName name="IQ_FIXED_INVEST_REAL_SAAR_USD_APR_FC">"c11945"</definedName>
    <definedName name="IQ_FIXED_INVEST_REAL_SAAR_USD_FC">"c11942"</definedName>
    <definedName name="IQ_FIXED_INVEST_REAL_SAAR_USD_POP_FC">"c11943"</definedName>
    <definedName name="IQ_FIXED_INVEST_REAL_SAAR_USD_YOY_FC">"c11944"</definedName>
    <definedName name="IQ_FIXED_INVEST_REAL_SAAR_YOY">"c7420"</definedName>
    <definedName name="IQ_FIXED_INVEST_REAL_SAAR_YOY_FC">"c8300"</definedName>
    <definedName name="IQ_FIXED_INVEST_REAL_UNUSED">"c6978"</definedName>
    <definedName name="IQ_FIXED_INVEST_REAL_UNUSED_UNUSED_UNUSED" hidden="1">"c6978"</definedName>
    <definedName name="IQ_FIXED_INVEST_REAL_USD_APR_FC">"c11941"</definedName>
    <definedName name="IQ_FIXED_INVEST_REAL_USD_FC">"c11938"</definedName>
    <definedName name="IQ_FIXED_INVEST_REAL_USD_POP_FC">"c11939"</definedName>
    <definedName name="IQ_FIXED_INVEST_REAL_USD_YOY_FC">"c11940"</definedName>
    <definedName name="IQ_FIXED_INVEST_REAL_YOY_FC_UNUSED">"c8298"</definedName>
    <definedName name="IQ_FIXED_INVEST_REAL_YOY_FC_UNUSED_UNUSED_UNUSED" hidden="1">"c8298"</definedName>
    <definedName name="IQ_FIXED_INVEST_REAL_YOY_UNUSED">"c7418"</definedName>
    <definedName name="IQ_FIXED_INVEST_REAL_YOY_UNUSED_UNUSED_UNUSED" hidden="1">"c7418"</definedName>
    <definedName name="IQ_FIXED_INVEST_SAAR">"c6872"</definedName>
    <definedName name="IQ_FIXED_INVEST_SAAR_APR">"c7532"</definedName>
    <definedName name="IQ_FIXED_INVEST_SAAR_APR_FC">"c8412"</definedName>
    <definedName name="IQ_FIXED_INVEST_SAAR_FC">"c7752"</definedName>
    <definedName name="IQ_FIXED_INVEST_SAAR_POP">"c7092"</definedName>
    <definedName name="IQ_FIXED_INVEST_SAAR_POP_FC">"c7972"</definedName>
    <definedName name="IQ_FIXED_INVEST_SAAR_USD_APR_FC">"c11833"</definedName>
    <definedName name="IQ_FIXED_INVEST_SAAR_USD_FC">"c11830"</definedName>
    <definedName name="IQ_FIXED_INVEST_SAAR_USD_POP_FC">"c11831"</definedName>
    <definedName name="IQ_FIXED_INVEST_SAAR_USD_YOY_FC">"c11832"</definedName>
    <definedName name="IQ_FIXED_INVEST_SAAR_YOY">"c7312"</definedName>
    <definedName name="IQ_FIXED_INVEST_SAAR_YOY_FC">"c8192"</definedName>
    <definedName name="IQ_FIXED_INVEST_UNUSED">"c6870"</definedName>
    <definedName name="IQ_FIXED_INVEST_UNUSED_UNUSED_UNUSED" hidden="1">"c6870"</definedName>
    <definedName name="IQ_FIXED_INVEST_USD_APR_FC">"c11829"</definedName>
    <definedName name="IQ_FIXED_INVEST_USD_FC">"c11826"</definedName>
    <definedName name="IQ_FIXED_INVEST_USD_POP_FC">"c11827"</definedName>
    <definedName name="IQ_FIXED_INVEST_USD_YOY_FC">"c11828"</definedName>
    <definedName name="IQ_FIXED_INVEST_YOY_FC_UNUSED">"c8190"</definedName>
    <definedName name="IQ_FIXED_INVEST_YOY_FC_UNUSED_UNUSED_UNUSED" hidden="1">"c8190"</definedName>
    <definedName name="IQ_FIXED_INVEST_YOY_UNUSED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>"c13269"</definedName>
    <definedName name="IQ_FOREIGN_BANKS_DUE_90_FFIEC">"c13295"</definedName>
    <definedName name="IQ_FOREIGN_BANKS_LOAN_CHARG_OFFS_FDIC" hidden="1">"c6645"</definedName>
    <definedName name="IQ_FOREIGN_BANKS_NET_CHARGE_OFFS_FDIC" hidden="1">"c6647"</definedName>
    <definedName name="IQ_FOREIGN_BANKS_NON_ACCRUAL_FFIEC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>"c13445"</definedName>
    <definedName name="IQ_FOREIGN_DEPOSITS_NONTRANSACTION_ACCOUNTS_FDIC" hidden="1">"c6549"</definedName>
    <definedName name="IQ_FOREIGN_DEPOSITS_TOT_FFIEC">"c13486"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>"c12892"</definedName>
    <definedName name="IQ_FOREIGN_LOANS" hidden="1">"c448"</definedName>
    <definedName name="IQ_FOREIGN_LOANS_LEASES_FOREIGN_FFIEC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>"c13493"</definedName>
    <definedName name="IQ_FUNDING_DEPENDENCE_FFIEC">"c13336"</definedName>
    <definedName name="IQ_FUNDING_DEPENDENCE_ST_FFIEC">"c13337"</definedName>
    <definedName name="IQ_FUNDS_PURCHASED_ASSETS_TOT_FFIEC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>"c13125"</definedName>
    <definedName name="IQ_FX_CONTRACTS_SPOT_FDIC" hidden="1">"c6356"</definedName>
    <definedName name="IQ_FX_EXPOSURE_FFIEC">"c13059"</definedName>
    <definedName name="IQ_FY" hidden="1">1000</definedName>
    <definedName name="IQ_FY_DATE" hidden="1">"FY_DATE"</definedName>
    <definedName name="IQ_GA_EXP" hidden="1">"c2241"</definedName>
    <definedName name="IQ_GAAP_BS">"c6789"</definedName>
    <definedName name="IQ_GAAP_CF">"c6790"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>"c13066"</definedName>
    <definedName name="IQ_GAIN_CREDIT_DERIVATIVES_NON_TRADING_FFIEC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C_BNK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AFS_AVG_ASSETS_FFIEC">"c13364"</definedName>
    <definedName name="IQ_GAINS_ASSETS_TOT_FFIEC">"c13073"</definedName>
    <definedName name="IQ_GAINS_AVAIL_SALE_EQUITY_SEC_T2_FFIEC">"c13147"</definedName>
    <definedName name="IQ_GAINS_AVAIL_SALE_SEC_T1_FFIEC">"c13131"</definedName>
    <definedName name="IQ_GAINS_CASH_FLOW_HEDGES_T1_FFIEC">"c13133"</definedName>
    <definedName name="IQ_GAINS_HTM_AVG_ASSETS_FFIEC">"c13363"</definedName>
    <definedName name="IQ_GAINS_INSTRUMENT_SPECIFIC_CREDIT_RISK_LIAB_FFIEC">"c13076"</definedName>
    <definedName name="IQ_GAINS_INSTRUMENT_SPECIFIC_RISK_FFIEC">"c13074"</definedName>
    <definedName name="IQ_GAINS_INSURANCE_ACTIVITIES_FFIEC">"c13072"</definedName>
    <definedName name="IQ_GAINS_LIABILITIES_FFIEC">"c13075"</definedName>
    <definedName name="IQ_GAINS_SALE_ASSETS_FDIC" hidden="1">"c6675"</definedName>
    <definedName name="IQ_GAINS_SALE_LOANS_LEASES_FFIEC">"c13013"</definedName>
    <definedName name="IQ_GAINS_SALE_OTHER_ASSETS_FFIEC">"c13015"</definedName>
    <definedName name="IQ_GAINS_SALE_OTHER_RE_OWNED_FFIEC">"c13014"</definedName>
    <definedName name="IQ_GAINS_SECURITIZATION_OPERATING_INC_FFIEC">"c13391"</definedName>
    <definedName name="IQ_GDP">"c6874"</definedName>
    <definedName name="IQ_GDP_APR">"c7534"</definedName>
    <definedName name="IQ_GDP_APR_FC">"c8414"</definedName>
    <definedName name="IQ_GDP_FC">"c7754"</definedName>
    <definedName name="IQ_GDP_POP">"c7094"</definedName>
    <definedName name="IQ_GDP_POP_FC">"c7974"</definedName>
    <definedName name="IQ_GDP_REAL">"c6981"</definedName>
    <definedName name="IQ_GDP_REAL_APR">"c7641"</definedName>
    <definedName name="IQ_GDP_REAL_APR_FC">"c8521"</definedName>
    <definedName name="IQ_GDP_REAL_FC">"c7861"</definedName>
    <definedName name="IQ_GDP_REAL_POP">"c7201"</definedName>
    <definedName name="IQ_GDP_REAL_POP_FC">"c8081"</definedName>
    <definedName name="IQ_GDP_REAL_SAAR">"c6982"</definedName>
    <definedName name="IQ_GDP_REAL_SAAR_APR">"c7642"</definedName>
    <definedName name="IQ_GDP_REAL_SAAR_APR_FC">"c8522"</definedName>
    <definedName name="IQ_GDP_REAL_SAAR_FC">"c7862"</definedName>
    <definedName name="IQ_GDP_REAL_SAAR_POP">"c7202"</definedName>
    <definedName name="IQ_GDP_REAL_SAAR_POP_FC">"c8082"</definedName>
    <definedName name="IQ_GDP_REAL_SAAR_YOY">"c7422"</definedName>
    <definedName name="IQ_GDP_REAL_SAAR_YOY_FC">"c8302"</definedName>
    <definedName name="IQ_GDP_REAL_USD">"c11946"</definedName>
    <definedName name="IQ_GDP_REAL_USD_APR">"c11949"</definedName>
    <definedName name="IQ_GDP_REAL_USD_POP">"c11947"</definedName>
    <definedName name="IQ_GDP_REAL_USD_YOY">"c11948"</definedName>
    <definedName name="IQ_GDP_REAL_YOY">"c7421"</definedName>
    <definedName name="IQ_GDP_REAL_YOY_FC">"c8301"</definedName>
    <definedName name="IQ_GDP_SAAR">"c6875"</definedName>
    <definedName name="IQ_GDP_SAAR_APR">"c7535"</definedName>
    <definedName name="IQ_GDP_SAAR_APR_FC">"c8415"</definedName>
    <definedName name="IQ_GDP_SAAR_FC">"c7755"</definedName>
    <definedName name="IQ_GDP_SAAR_POP">"c7095"</definedName>
    <definedName name="IQ_GDP_SAAR_POP_FC">"c7975"</definedName>
    <definedName name="IQ_GDP_SAAR_YOY">"c7315"</definedName>
    <definedName name="IQ_GDP_SAAR_YOY_FC">"c8195"</definedName>
    <definedName name="IQ_GDP_USD">"c11834"</definedName>
    <definedName name="IQ_GDP_USD_APR">"c11837"</definedName>
    <definedName name="IQ_GDP_USD_POP">"c11835"</definedName>
    <definedName name="IQ_GDP_USD_YOY">"c11836"</definedName>
    <definedName name="IQ_GDP_YOY">"c7314"</definedName>
    <definedName name="IQ_GDP_YOY_FC">"c8194"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LA_PCT_LEASED_CONSOL">"c8810"</definedName>
    <definedName name="IQ_GLA_PCT_LEASED_MANAGED">"c8812"</definedName>
    <definedName name="IQ_GLA_PCT_LEASED_OTHER">"c8813"</definedName>
    <definedName name="IQ_GLA_PCT_LEASED_TOTAL">"c8814"</definedName>
    <definedName name="IQ_GLA_PCT_LEASED_UNCONSOL">"c8811"</definedName>
    <definedName name="IQ_GLA_SQ_FT_CONSOL">"c8790"</definedName>
    <definedName name="IQ_GLA_SQ_FT_MANAGED">"c8792"</definedName>
    <definedName name="IQ_GLA_SQ_FT_OTHER">"c8793"</definedName>
    <definedName name="IQ_GLA_SQ_FT_TOTAL">"c8794"</definedName>
    <definedName name="IQ_GLA_SQ_FT_UNCONSOL">"c8791"</definedName>
    <definedName name="IQ_GLA_SQ_METER_CONSOL">"c8795"</definedName>
    <definedName name="IQ_GLA_SQ_METER_MANAGED">"c8797"</definedName>
    <definedName name="IQ_GLA_SQ_METER_OTHER">"c8798"</definedName>
    <definedName name="IQ_GLA_SQ_METER_TOTAL">"c8799"</definedName>
    <definedName name="IQ_GLA_SQ_METER_UNCONSOL">"c8796"</definedName>
    <definedName name="IQ_GNMA_FDIC" hidden="1">"c6398"</definedName>
    <definedName name="IQ_GOODWILL_FDIC" hidden="1">"c6334"</definedName>
    <definedName name="IQ_GOODWILL_FFIEC">"c12836"</definedName>
    <definedName name="IQ_GOODWILL_IMPAIRMENT_FDIC" hidden="1">"c6678"</definedName>
    <definedName name="IQ_GOODWILL_IMPAIRMENT_FFIEC">"c13025"</definedName>
    <definedName name="IQ_GOODWILL_INTAN_FDIC" hidden="1">"c6333"</definedName>
    <definedName name="IQ_GOODWILL_NET" hidden="1">"c530"</definedName>
    <definedName name="IQ_GOVT_PERSONAL_TAXES_RECEIPTS">"c6876"</definedName>
    <definedName name="IQ_GOVT_PERSONAL_TAXES_RECEIPTS_APR">"c7536"</definedName>
    <definedName name="IQ_GOVT_PERSONAL_TAXES_RECEIPTS_APR_FC">"c8416"</definedName>
    <definedName name="IQ_GOVT_PERSONAL_TAXES_RECEIPTS_FC">"c7756"</definedName>
    <definedName name="IQ_GOVT_PERSONAL_TAXES_RECEIPTS_POP">"c7096"</definedName>
    <definedName name="IQ_GOVT_PERSONAL_TAXES_RECEIPTS_POP_FC">"c7976"</definedName>
    <definedName name="IQ_GOVT_PERSONAL_TAXES_RECEIPTS_YOY">"c7316"</definedName>
    <definedName name="IQ_GOVT_PERSONAL_TAXES_RECEIPTS_YOY_FC">"c8196"</definedName>
    <definedName name="IQ_GOVT_RECEIPTS">"c6877"</definedName>
    <definedName name="IQ_GOVT_RECEIPTS_APR">"c7537"</definedName>
    <definedName name="IQ_GOVT_RECEIPTS_APR_FC">"c8417"</definedName>
    <definedName name="IQ_GOVT_RECEIPTS_FC">"c7757"</definedName>
    <definedName name="IQ_GOVT_RECEIPTS_POP">"c7097"</definedName>
    <definedName name="IQ_GOVT_RECEIPTS_POP_FC">"c7977"</definedName>
    <definedName name="IQ_GOVT_RECEIPTS_YOY">"c7317"</definedName>
    <definedName name="IQ_GOVT_RECEIPTS_YOY_FC">"c8197"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"c192"</definedName>
    <definedName name="IQ_GROSS_EARNED" hidden="1">"c2732"</definedName>
    <definedName name="IQ_GROSS_INTAN">"c520"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LOSSES_AVG_LOANS_FFIEC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"c511"</definedName>
    <definedName name="IQ_GROSS_SPRD">"c2155"</definedName>
    <definedName name="IQ_GROSS_WRITTEN" hidden="1">"c2726"</definedName>
    <definedName name="IQ_GROUP_EMBEDDED_VALUE_ASSET_MANAGEMENT">"c9955"</definedName>
    <definedName name="IQ_GROUP_EMBEDDED_VALUE_HEALTH">"c9954"</definedName>
    <definedName name="IQ_GROUP_EMBEDDED_VALUE_LIFE">"c9953"</definedName>
    <definedName name="IQ_GROUP_EMBEDDED_VALUE_LIFE_OTHER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JUSTED_DISCHARGES">"c9977"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SO_COVERED_LIVES">"c9982"</definedName>
    <definedName name="IQ_HC_ASO_MEMBERSHIP">"c9985"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CASES">"c9978"</definedName>
    <definedName name="IQ_HC_CLAIMS_RESERVES">"c9989"</definedName>
    <definedName name="IQ_HC_DAYS_REV_OUT">"c5993"</definedName>
    <definedName name="IQ_HC_DISCHARGES">"c9976"</definedName>
    <definedName name="IQ_HC_EQUIV_ADMISSIONS_GROWTH">"c5998"</definedName>
    <definedName name="IQ_HC_EQUIVALENT_ADMISSIONS">"c5958"</definedName>
    <definedName name="IQ_HC_EQUIVALENT_ADMISSIONS_SF">"c6007"</definedName>
    <definedName name="IQ_HC_EQUIVALENT_PATIENT_DAYS">"c9980"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L_EXPENSE_RATIO">"c9987"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CASE">"c9979"</definedName>
    <definedName name="IQ_HC_REV_PER_DISCHARGE">"c9990"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RISK_COVERED_LIVES">"c9981"</definedName>
    <definedName name="IQ_HC_RISK_MEMBERSHIP">"c9984"</definedName>
    <definedName name="IQ_HC_SALARIES_PCT_REV">"c5970"</definedName>
    <definedName name="IQ_HC_SGA_MARGIN">"c9988"</definedName>
    <definedName name="IQ_HC_SUPPLIES_PCT_REV">"c5971"</definedName>
    <definedName name="IQ_HC_TOTAL_COVERED_LIVES">"c9983"</definedName>
    <definedName name="IQ_HC_TOTAL_MEMBERSHIP">"c9986"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DGEFUND_OVER_TOTAL" hidden="1">"c13771"</definedName>
    <definedName name="IQ_HELD_MATURITY_FDIC" hidden="1">"c6408"</definedName>
    <definedName name="IQ_HG_ACQUIRED_FRANCHISE_HOTEL_PROPERTIES">"c8584"</definedName>
    <definedName name="IQ_HG_ACQUIRED_FRANCHISE_ROOMS">"c8614"</definedName>
    <definedName name="IQ_HG_ACQUIRED_HOTEL_PROPERTIES">"c8572"</definedName>
    <definedName name="IQ_HG_ACQUIRED_MANAGED_HOTEL_PROPERTIES">"c8590"</definedName>
    <definedName name="IQ_HG_ACQUIRED_MANAGED_ROOMS">"c8620"</definedName>
    <definedName name="IQ_HG_ACQUIRED_OTHER_HOTEL_PROPERTIES">"c8596"</definedName>
    <definedName name="IQ_HG_ACQUIRED_OTHER_ROOMS">"c8626"</definedName>
    <definedName name="IQ_HG_ACQUIRED_OWNED_HOTEL_PROPERTIES">"c8578"</definedName>
    <definedName name="IQ_HG_ACQUIRED_OWNED_ROOMS">"c8608"</definedName>
    <definedName name="IQ_HG_ACQUIRED_ROOMS">"c8602"</definedName>
    <definedName name="IQ_HG_ADR_CHANGE_FRANCHISE">"c8684"</definedName>
    <definedName name="IQ_HG_ADR_CHANGE_MANAGED">"c8685"</definedName>
    <definedName name="IQ_HG_ADR_CHANGE_OTHER">"c8686"</definedName>
    <definedName name="IQ_HG_ADR_CHANGE_OWNED">"c8683"</definedName>
    <definedName name="IQ_HG_ADR_CHANGE_OWNED_COMP">"c8709"</definedName>
    <definedName name="IQ_HG_ADR_CHANGE_TOTAL">"c8687"</definedName>
    <definedName name="IQ_HG_ADR_CHANGE_TOTAL_COMP">"c8710"</definedName>
    <definedName name="IQ_HG_ADR_FRANCHISE">"c8664"</definedName>
    <definedName name="IQ_HG_ADR_MANAGED">"c8665"</definedName>
    <definedName name="IQ_HG_ADR_OTHER">"c8666"</definedName>
    <definedName name="IQ_HG_ADR_OWNED">"c8663"</definedName>
    <definedName name="IQ_HG_ADR_OWNED_COMP">"c8701"</definedName>
    <definedName name="IQ_HG_ADR_TOTAL">"c8667"</definedName>
    <definedName name="IQ_HG_ADR_TOTAL_COMP">"c8702"</definedName>
    <definedName name="IQ_HG_CASINOS_JV">"c8631"</definedName>
    <definedName name="IQ_HG_CASINOS_MANAGED">"c8632"</definedName>
    <definedName name="IQ_HG_CASINOS_OWNED">"c8630"</definedName>
    <definedName name="IQ_HG_CASINOS_TOTAL">"c8633"</definedName>
    <definedName name="IQ_HG_CLOSED_FRANCHISE_HOTEL_PROPERTIES">"c8586"</definedName>
    <definedName name="IQ_HG_CLOSED_FRANCHISE_ROOMS">"c8616"</definedName>
    <definedName name="IQ_HG_CLOSED_HOTEL_PROPERTIES">"c8574"</definedName>
    <definedName name="IQ_HG_CLOSED_MANAGED_HOTEL_PROPERTIES">"c8592"</definedName>
    <definedName name="IQ_HG_CLOSED_MANAGED_ROOMS">"c8622"</definedName>
    <definedName name="IQ_HG_CLOSED_OTHER_HOTEL_PROPERTIES">"c8598"</definedName>
    <definedName name="IQ_HG_CLOSED_OTHER_ROOMS">"c8628"</definedName>
    <definedName name="IQ_HG_CLOSED_OWNED_HOTEL_PROPERTIES">"c8580"</definedName>
    <definedName name="IQ_HG_CLOSED_OWNED_ROOMS">"c8610"</definedName>
    <definedName name="IQ_HG_CLOSED_ROOMS">"c8604"</definedName>
    <definedName name="IQ_HG_EXP_CASINO">"c8733"</definedName>
    <definedName name="IQ_HG_EXP_DEVELOPMENT">"c8738"</definedName>
    <definedName name="IQ_HG_EXP_ENTERTAINMENT">"c8736"</definedName>
    <definedName name="IQ_HG_EXP_FOOD_BEV">"c8734"</definedName>
    <definedName name="IQ_HG_EXP_FRANCHISE_MANAGEMENT">"c8744"</definedName>
    <definedName name="IQ_HG_EXP_OTHER_MNGD_FRANCHISE_PROP">"c8742"</definedName>
    <definedName name="IQ_HG_EXP_OWNED_LEASED_CONSOL_JV">"c8740"</definedName>
    <definedName name="IQ_HG_EXP_REIMBURSEMENTS">"c8743"</definedName>
    <definedName name="IQ_HG_EXP_RETAIL">"c8737"</definedName>
    <definedName name="IQ_HG_EXP_ROOMS">"c8735"</definedName>
    <definedName name="IQ_HG_EXP_THEATRE_CONCESSION">"c8739"</definedName>
    <definedName name="IQ_HG_EXP_VACA_OWNERSHIP_RES">"c8741"</definedName>
    <definedName name="IQ_HG_FOOD_PROM_COSTS">"c8746"</definedName>
    <definedName name="IQ_HG_FRANCHISE_HOTEL_PROPERTIES_BEG">"c8582"</definedName>
    <definedName name="IQ_HG_FRANCHISE_ROOMS_BEG">"c8612"</definedName>
    <definedName name="IQ_HG_GAMING_SPACE_JV">"c8635"</definedName>
    <definedName name="IQ_HG_GAMING_SPACE_MANAGED">"c8636"</definedName>
    <definedName name="IQ_HG_GAMING_SPACE_OWNED">"c8634"</definedName>
    <definedName name="IQ_HG_GAMING_SPACE_TOTAL">"c8637"</definedName>
    <definedName name="IQ_HG_HOTEL_PROPERTIES_BEG">"c8570"</definedName>
    <definedName name="IQ_HG_LAND_AVAIL_JV">"c8647"</definedName>
    <definedName name="IQ_HG_LAND_AVAIL_MANAGED">"c8648"</definedName>
    <definedName name="IQ_HG_LAND_AVAIL_OWNED">"c8646"</definedName>
    <definedName name="IQ_HG_LAND_AVAIL_TOTAL">"c8649"</definedName>
    <definedName name="IQ_HG_LAND_JV">"c8651"</definedName>
    <definedName name="IQ_HG_LAND_MANAGED">"c8652"</definedName>
    <definedName name="IQ_HG_LAND_OWNED">"c8650"</definedName>
    <definedName name="IQ_HG_LAND_TOTAL">"c8653"</definedName>
    <definedName name="IQ_HG_MANAGED_HOTEL_PROPERTIES_BEG">"c8588"</definedName>
    <definedName name="IQ_HG_MANAGED_ROOMS_BEG">"c8618"</definedName>
    <definedName name="IQ_HG_OCCUPANCY_CHANGE_FRANCHISE">"c8675"</definedName>
    <definedName name="IQ_HG_OCCUPANCY_CHANGE_MANAGED">"c8677"</definedName>
    <definedName name="IQ_HG_OCCUPANCY_CHANGE_OTHER">"c8679"</definedName>
    <definedName name="IQ_HG_OCCUPANCY_CHANGE_OWNED">"c8673"</definedName>
    <definedName name="IQ_HG_OCCUPANCY_CHANGE_OWNED_COMP">"c8705"</definedName>
    <definedName name="IQ_HG_OCCUPANCY_CHANGE_TOTAL">"c8681"</definedName>
    <definedName name="IQ_HG_OCCUPANCY_CHANGE_TOTAL_COMP">"c8707"</definedName>
    <definedName name="IQ_HG_OCCUPANCY_FRANCHISE">"c8659"</definedName>
    <definedName name="IQ_HG_OCCUPANCY_INCDEC_FRANCHISE">"c8676"</definedName>
    <definedName name="IQ_HG_OCCUPANCY_INCDEC_MANAGED">"c8678"</definedName>
    <definedName name="IQ_HG_OCCUPANCY_INCDEC_OTHER">"c8680"</definedName>
    <definedName name="IQ_HG_OCCUPANCY_INCDEC_OWNED">"c8674"</definedName>
    <definedName name="IQ_HG_OCCUPANCY_INCDEC_OWNED_COMP">"c8706"</definedName>
    <definedName name="IQ_HG_OCCUPANCY_INCDEC_TOTAL">"c8682"</definedName>
    <definedName name="IQ_HG_OCCUPANCY_INCDEC_TOTAL_COMP">"c8708"</definedName>
    <definedName name="IQ_HG_OCCUPANCY_MANAGED">"c8660"</definedName>
    <definedName name="IQ_HG_OCCUPANCY_OTHER">"c8661"</definedName>
    <definedName name="IQ_HG_OCCUPANCY_OWNED">"c8658"</definedName>
    <definedName name="IQ_HG_OCCUPANCY_OWNED_COMP">"c8699"</definedName>
    <definedName name="IQ_HG_OCCUPANCY_TOTAL">"c8662"</definedName>
    <definedName name="IQ_HG_OCCUPANCY_TOTAL_COMP">"c8700"</definedName>
    <definedName name="IQ_HG_OPENED_FRANCHISE_HOTEL_PROPERTIES">"c8583"</definedName>
    <definedName name="IQ_HG_OPENED_FRANCHISE_ROOMS">"c8613"</definedName>
    <definedName name="IQ_HG_OPENED_HOTEL_PROPERTIES">"c8571"</definedName>
    <definedName name="IQ_HG_OPENED_MANAGED_HOTEL_PROPERTIES">"c8589"</definedName>
    <definedName name="IQ_HG_OPENED_MANAGED_ROOMS">"c8619"</definedName>
    <definedName name="IQ_HG_OPENED_OTHER_HOTEL_PROPERTIES">"c8595"</definedName>
    <definedName name="IQ_HG_OPENED_OTHER_ROOMS">"c8625"</definedName>
    <definedName name="IQ_HG_OPENED_OWNED_HOTEL_PROPERTIES">"c8577"</definedName>
    <definedName name="IQ_HG_OPENED_OWNED_ROOMS">"c8607"</definedName>
    <definedName name="IQ_HG_OPENED_ROOMS">"c8601"</definedName>
    <definedName name="IQ_HG_OTHER_HOTEL_PROPERTIES_BEG">"c8594"</definedName>
    <definedName name="IQ_HG_OTHER_PROM_COSTS">"c8747"</definedName>
    <definedName name="IQ_HG_OTHER_ROOMS_BEG">"c8624"</definedName>
    <definedName name="IQ_HG_OWNED_HOTEL_PROPERTIES_BEG">"c8576"</definedName>
    <definedName name="IQ_HG_OWNED_ROOMS_BEG">"c8606"</definedName>
    <definedName name="IQ_HG_PARKING_SPACES_JV">"c8655"</definedName>
    <definedName name="IQ_HG_PARKING_SPACES_MANAGED">"c8656"</definedName>
    <definedName name="IQ_HG_PARKING_SPACES_OWNED">"c8654"</definedName>
    <definedName name="IQ_HG_PARKING_SPACES_TOTAL">"c8657"</definedName>
    <definedName name="IQ_HG_REV_BASE_MANAGEMENT_FEES">"c8726"</definedName>
    <definedName name="IQ_HG_REV_CASINO">"c8713"</definedName>
    <definedName name="IQ_HG_REV_COST_REIMBURSEMENT">"c8728"</definedName>
    <definedName name="IQ_HG_REV_ENTERTAINMENT">"c8716"</definedName>
    <definedName name="IQ_HG_REV_FOOD_BEV">"c8714"</definedName>
    <definedName name="IQ_HG_REV_FRANCHISE">"c8725"</definedName>
    <definedName name="IQ_HG_REV_INCENTIVE_MANAGEMENT_FEES">"c8727"</definedName>
    <definedName name="IQ_HG_REV_MANAGEMENT_FEES">"c8718"</definedName>
    <definedName name="IQ_HG_REV_OTHER_MNGD_FRANCHISE_PROP">"c8730"</definedName>
    <definedName name="IQ_HG_REV_OTHER_OP_SEGMENT">"c8721"</definedName>
    <definedName name="IQ_HG_REV_OTHER_OWNERSHIP_MIX">"c8731"</definedName>
    <definedName name="IQ_HG_REV_OWNED_LEASED_CONSOL_JV_HOTELS">"c8724"</definedName>
    <definedName name="IQ_HG_REV_PROMOTIONAL_ALLOWANCE">"c8722"</definedName>
    <definedName name="IQ_HG_REV_RACING">"c8719"</definedName>
    <definedName name="IQ_HG_REV_RETAIL">"c8717"</definedName>
    <definedName name="IQ_HG_REV_ROOMS">"c8715"</definedName>
    <definedName name="IQ_HG_REV_THEATRE_CONCESSION">"c8720"</definedName>
    <definedName name="IQ_HG_REV_TOTAL_OP_SEGMENT">"c8723"</definedName>
    <definedName name="IQ_HG_REV_TOTAL_OWNERSHIP_MIX">"c8732"</definedName>
    <definedName name="IQ_HG_REV_VACA_OWNERSHIP_RES_SALES_SVCS">"c8729"</definedName>
    <definedName name="IQ_HG_REVENUES_CHANGE_OWNED_COMP">"c8697"</definedName>
    <definedName name="IQ_HG_REVENUES_CHANGE_TOTAL_COMP">"c8698"</definedName>
    <definedName name="IQ_HG_REVPAR_CHANGE_MANAGED">"c8690"</definedName>
    <definedName name="IQ_HG_REVPAR_CHANGE_OTHER">"c8691"</definedName>
    <definedName name="IQ_HG_REVPAR_CHANGE_OWNED">"c8688"</definedName>
    <definedName name="IQ_HG_REVPAR_CHANGE_OWNED_COMP">"c8711"</definedName>
    <definedName name="IQ_HG_REVPAR_CHANGE_TOTAL">"c8692"</definedName>
    <definedName name="IQ_HG_REVPAR_CHANGE_TOTAL_COMP">"c8712"</definedName>
    <definedName name="IQ_HG_REVPAR_CHNAGE_FRANCHISE">"c8689"</definedName>
    <definedName name="IQ_HG_REVPAR_FRANCHISE">"c8669"</definedName>
    <definedName name="IQ_HG_REVPAR_MANAGED">"c8670"</definedName>
    <definedName name="IQ_HG_REVPAR_OTHER">"c8671"</definedName>
    <definedName name="IQ_HG_REVPAR_OWNED">"c8668"</definedName>
    <definedName name="IQ_HG_REVPAR_OWNED_COMP">"c8703"</definedName>
    <definedName name="IQ_HG_REVPAR_TOTAL">"c8672"</definedName>
    <definedName name="IQ_HG_REVPAR_TOTAL_COMP">"c8704"</definedName>
    <definedName name="IQ_HG_ROOM_PROM_COSTS">"c8745"</definedName>
    <definedName name="IQ_HG_ROOMS_BEG">"c8600"</definedName>
    <definedName name="IQ_HG_SLOT_MACHINES_JV">"c8639"</definedName>
    <definedName name="IQ_HG_SLOT_MACHINES_MANAGED">"c8640"</definedName>
    <definedName name="IQ_HG_SLOT_MACHINES_OWNED">"c8638"</definedName>
    <definedName name="IQ_HG_SLOT_MACHINES_TOTAL">"c8641"</definedName>
    <definedName name="IQ_HG_SOLD_FRANCHISE_HOTEL_PROPERTIES">"c8585"</definedName>
    <definedName name="IQ_HG_SOLD_FRANCHISE_ROOMS">"c8615"</definedName>
    <definedName name="IQ_HG_SOLD_HOTEL_PROPERTIES">"c8573"</definedName>
    <definedName name="IQ_HG_SOLD_MANAGED_HOTEL_PROPERTIES">"c8591"</definedName>
    <definedName name="IQ_HG_SOLD_MANAGED_ROOMS">"c8621"</definedName>
    <definedName name="IQ_HG_SOLD_OTHER_HOTEL_PROPERTIES">"c8597"</definedName>
    <definedName name="IQ_HG_SOLD_OTHER_ROOMS">"c8627"</definedName>
    <definedName name="IQ_HG_SOLD_OWNED_HOTEL_PROPERTIES">"c8579"</definedName>
    <definedName name="IQ_HG_SOLD_OWNED_ROOMS">"c8609"</definedName>
    <definedName name="IQ_HG_SOLD_ROOMS">"c8603"</definedName>
    <definedName name="IQ_HG_TABLE_GAMES_JV">"c8643"</definedName>
    <definedName name="IQ_HG_TABLE_GAMES_MANAGED">"c8644"</definedName>
    <definedName name="IQ_HG_TABLE_GAMES_OWNED">"c8642"</definedName>
    <definedName name="IQ_HG_TABLE_GAMES_TOTAL">"c8645"</definedName>
    <definedName name="IQ_HG_TOTAL_FRANCHISE_HOTEL_PROPERTIES">"c8587"</definedName>
    <definedName name="IQ_HG_TOTAL_FRANCHISE_ROOMS">"c8617"</definedName>
    <definedName name="IQ_HG_TOTAL_HOTEL_PROPERTIES">"c8575"</definedName>
    <definedName name="IQ_HG_TOTAL_MANAGED_HOTEL_PROPERTIES">"c8593"</definedName>
    <definedName name="IQ_HG_TOTAL_MANAGED_ROOMS">"c8623"</definedName>
    <definedName name="IQ_HG_TOTAL_OTHER_HOTEL_PROPERTIES">"c8599"</definedName>
    <definedName name="IQ_HG_TOTAL_OTHER_ROOMS">"c8629"</definedName>
    <definedName name="IQ_HG_TOTAL_OWNED_HOTEL_PROPERTIES">"c8581"</definedName>
    <definedName name="IQ_HG_TOTAL_OWNED_PROPERTIES_COMP">"c8693"</definedName>
    <definedName name="IQ_HG_TOTAL_OWNED_ROOMS">"c8611"</definedName>
    <definedName name="IQ_HG_TOTAL_OWNED_ROOMS_COMP">"c8695"</definedName>
    <definedName name="IQ_HG_TOTAL_PROM_COSTS">"c8748"</definedName>
    <definedName name="IQ_HG_TOTAL_PROPERTIES_COMP">"c8694"</definedName>
    <definedName name="IQ_HG_TOTAL_ROOMS">"c8605"</definedName>
    <definedName name="IQ_HG_TOTAL_ROOMS_COMP">"c8696"</definedName>
    <definedName name="IQ_HIGH_LOW_CLOSEPRICE_DATE">"c1204"</definedName>
    <definedName name="IQ_HIGH_TARGET_PRICE" hidden="1">"c1651"</definedName>
    <definedName name="IQ_HIGH_TARGET_PRICE_CIQ">"c4659"</definedName>
    <definedName name="IQ_HIGH_TARGET_PRICE_REUT">"c5317"</definedName>
    <definedName name="IQ_HIGH_TARGET_PRICE_THOM" hidden="1">"c5096"</definedName>
    <definedName name="IQ_HIGHPRICE" hidden="1">"IQ_HIGHPRICE"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SALES_NEW">"c6924"</definedName>
    <definedName name="IQ_HOME_SALES_NEW_APR">"c7584"</definedName>
    <definedName name="IQ_HOME_SALES_NEW_APR_FC">"c8464"</definedName>
    <definedName name="IQ_HOME_SALES_NEW_FC">"c7804"</definedName>
    <definedName name="IQ_HOME_SALES_NEW_POP">"c7144"</definedName>
    <definedName name="IQ_HOME_SALES_NEW_POP_FC">"c8024"</definedName>
    <definedName name="IQ_HOME_SALES_NEW_YOY">"c7364"</definedName>
    <definedName name="IQ_HOME_SALES_NEW_YOY_FC">"c8244"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HOURLY_COMP">"c6879"</definedName>
    <definedName name="IQ_HOURLY_COMP_APR">"c7539"</definedName>
    <definedName name="IQ_HOURLY_COMP_APR_FC">"c8419"</definedName>
    <definedName name="IQ_HOURLY_COMP_FC">"c7759"</definedName>
    <definedName name="IQ_HOURLY_COMP_POP">"c7099"</definedName>
    <definedName name="IQ_HOURLY_COMP_POP_FC">"c7979"</definedName>
    <definedName name="IQ_HOURLY_COMP_YOY">"c7319"</definedName>
    <definedName name="IQ_HOURLY_COMP_YOY_FC">"c8199"</definedName>
    <definedName name="IQ_HOUSING_COMPLETIONS">"c6881"</definedName>
    <definedName name="IQ_HOUSING_COMPLETIONS_APR">"c7541"</definedName>
    <definedName name="IQ_HOUSING_COMPLETIONS_APR_FC">"c8421"</definedName>
    <definedName name="IQ_HOUSING_COMPLETIONS_FC">"c7761"</definedName>
    <definedName name="IQ_HOUSING_COMPLETIONS_POP">"c7101"</definedName>
    <definedName name="IQ_HOUSING_COMPLETIONS_POP_FC">"c7981"</definedName>
    <definedName name="IQ_HOUSING_COMPLETIONS_SINGLE_FAM_APR_FC_UNUSED">"c8422"</definedName>
    <definedName name="IQ_HOUSING_COMPLETIONS_SINGLE_FAM_APR_FC_UNUSED_UNUSED_UNUSED" hidden="1">"c8422"</definedName>
    <definedName name="IQ_HOUSING_COMPLETIONS_SINGLE_FAM_APR_UNUSED">"c7542"</definedName>
    <definedName name="IQ_HOUSING_COMPLETIONS_SINGLE_FAM_APR_UNUSED_UNUSED_UNUSED" hidden="1">"c7542"</definedName>
    <definedName name="IQ_HOUSING_COMPLETIONS_SINGLE_FAM_FC_UNUSED">"c7762"</definedName>
    <definedName name="IQ_HOUSING_COMPLETIONS_SINGLE_FAM_FC_UNUSED_UNUSED_UNUSED" hidden="1">"c7762"</definedName>
    <definedName name="IQ_HOUSING_COMPLETIONS_SINGLE_FAM_POP_FC_UNUSED">"c7982"</definedName>
    <definedName name="IQ_HOUSING_COMPLETIONS_SINGLE_FAM_POP_FC_UNUSED_UNUSED_UNUSED" hidden="1">"c7982"</definedName>
    <definedName name="IQ_HOUSING_COMPLETIONS_SINGLE_FAM_POP_UNUSED">"c7102"</definedName>
    <definedName name="IQ_HOUSING_COMPLETIONS_SINGLE_FAM_POP_UNUSED_UNUSED_UNUSED" hidden="1">"c7102"</definedName>
    <definedName name="IQ_HOUSING_COMPLETIONS_SINGLE_FAM_UNUSED">"c6882"</definedName>
    <definedName name="IQ_HOUSING_COMPLETIONS_SINGLE_FAM_UNUSED_UNUSED_UNUSED" hidden="1">"c6882"</definedName>
    <definedName name="IQ_HOUSING_COMPLETIONS_SINGLE_FAM_YOY_FC_UNUSED">"c8202"</definedName>
    <definedName name="IQ_HOUSING_COMPLETIONS_SINGLE_FAM_YOY_FC_UNUSED_UNUSED_UNUSED" hidden="1">"c8202"</definedName>
    <definedName name="IQ_HOUSING_COMPLETIONS_SINGLE_FAM_YOY_UNUSED">"c7322"</definedName>
    <definedName name="IQ_HOUSING_COMPLETIONS_SINGLE_FAM_YOY_UNUSED_UNUSED_UNUSED" hidden="1">"c7322"</definedName>
    <definedName name="IQ_HOUSING_COMPLETIONS_YOY">"c7321"</definedName>
    <definedName name="IQ_HOUSING_COMPLETIONS_YOY_FC">"c8201"</definedName>
    <definedName name="IQ_HOUSING_PERMITS">"c6883"</definedName>
    <definedName name="IQ_HOUSING_PERMITS_APR">"c7543"</definedName>
    <definedName name="IQ_HOUSING_PERMITS_APR_FC">"c8423"</definedName>
    <definedName name="IQ_HOUSING_PERMITS_FC">"c7763"</definedName>
    <definedName name="IQ_HOUSING_PERMITS_POP">"c7103"</definedName>
    <definedName name="IQ_HOUSING_PERMITS_POP_FC">"c7983"</definedName>
    <definedName name="IQ_HOUSING_PERMITS_YOY">"c7323"</definedName>
    <definedName name="IQ_HOUSING_PERMITS_YOY_FC">"c8203"</definedName>
    <definedName name="IQ_HOUSING_STARTS">"c6884"</definedName>
    <definedName name="IQ_HOUSING_STARTS_APR">"c7544"</definedName>
    <definedName name="IQ_HOUSING_STARTS_APR_FC">"c8424"</definedName>
    <definedName name="IQ_HOUSING_STARTS_FC">"c7764"</definedName>
    <definedName name="IQ_HOUSING_STARTS_POP">"c7104"</definedName>
    <definedName name="IQ_HOUSING_STARTS_POP_FC">"c7984"</definedName>
    <definedName name="IQ_HOUSING_STARTS_SAAR">"c6885"</definedName>
    <definedName name="IQ_HOUSING_STARTS_SAAR_APR">"c7545"</definedName>
    <definedName name="IQ_HOUSING_STARTS_SAAR_APR_FC">"c8425"</definedName>
    <definedName name="IQ_HOUSING_STARTS_SAAR_FC">"c7765"</definedName>
    <definedName name="IQ_HOUSING_STARTS_SAAR_POP">"c7105"</definedName>
    <definedName name="IQ_HOUSING_STARTS_SAAR_POP_FC">"c7985"</definedName>
    <definedName name="IQ_HOUSING_STARTS_SAAR_YOY">"c7325"</definedName>
    <definedName name="IQ_HOUSING_STARTS_SAAR_YOY_FC">"c8205"</definedName>
    <definedName name="IQ_HOUSING_STARTS_YOY">"c7324"</definedName>
    <definedName name="IQ_HOUSING_STARTS_YOY_FC">"c8204"</definedName>
    <definedName name="IQ_HRS_WORKED_FULL_PT">"c6880"</definedName>
    <definedName name="IQ_HRS_WORKED_FULL_PT_APR">"c7540"</definedName>
    <definedName name="IQ_HRS_WORKED_FULL_PT_APR_FC">"c8420"</definedName>
    <definedName name="IQ_HRS_WORKED_FULL_PT_FC">"c7760"</definedName>
    <definedName name="IQ_HRS_WORKED_FULL_PT_POP">"c7100"</definedName>
    <definedName name="IQ_HRS_WORKED_FULL_PT_POP_FC">"c7980"</definedName>
    <definedName name="IQ_HRS_WORKED_FULL_PT_YOY">"c7320"</definedName>
    <definedName name="IQ_HRS_WORKED_FULL_PT_YOY_FC">"c8200"</definedName>
    <definedName name="IQ_HTM_INVEST_SECURITIES_FFIEC">"c13455"</definedName>
    <definedName name="IQ_HTM_SECURITIES_TIER_1_FFIEC">"c13342"</definedName>
    <definedName name="IQ_IM_AVG_REV_PER_CLICK">"c9991"</definedName>
    <definedName name="IQ_IM_NUMBER_PAGE_VIEWS">"c9993"</definedName>
    <definedName name="IQ_IM_NUMBER_PAID_CLICKS">"c9995"</definedName>
    <definedName name="IQ_IM_NUMBER_PAID_CLICKS_GROWTH">"c9996"</definedName>
    <definedName name="IQ_IM_PAGE_VIEWS_GROWTH">"c9994"</definedName>
    <definedName name="IQ_IM_REV_PER_PAGE_VIEW_GROWTH">"c9992"</definedName>
    <definedName name="IQ_IM_TRAFFIC_ACQUISITION_CHANGE">"c9998"</definedName>
    <definedName name="IQ_IM_TRAFFIC_ACQUISITION_COST_TO_AD_REV_RATIO">"c10000"</definedName>
    <definedName name="IQ_IM_TRAFFIC_ACQUISITION_COST_TO_TOTAL_REV_RATIO">"c9999"</definedName>
    <definedName name="IQ_IM_TRAFFIC_ACQUISITION_COSTS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>"c6886"</definedName>
    <definedName name="IQ_IMPORT_PRICE_INDEX_APR">"c7546"</definedName>
    <definedName name="IQ_IMPORT_PRICE_INDEX_APR_FC">"c8426"</definedName>
    <definedName name="IQ_IMPORT_PRICE_INDEX_FC">"c7766"</definedName>
    <definedName name="IQ_IMPORT_PRICE_INDEX_POP">"c7106"</definedName>
    <definedName name="IQ_IMPORT_PRICE_INDEX_POP_FC">"c7986"</definedName>
    <definedName name="IQ_IMPORT_PRICE_INDEX_YOY">"c7326"</definedName>
    <definedName name="IQ_IMPORT_PRICE_INDEX_YOY_FC">"c8206"</definedName>
    <definedName name="IQ_IMPORTS_GOODS">"c6887"</definedName>
    <definedName name="IQ_IMPORTS_GOODS_APR">"c7547"</definedName>
    <definedName name="IQ_IMPORTS_GOODS_APR_FC">"c8427"</definedName>
    <definedName name="IQ_IMPORTS_GOODS_FC">"c7767"</definedName>
    <definedName name="IQ_IMPORTS_GOODS_NONFACTOR_SERVICES">"c6888"</definedName>
    <definedName name="IQ_IMPORTS_GOODS_NONFACTOR_SERVICES_APR">"c7548"</definedName>
    <definedName name="IQ_IMPORTS_GOODS_NONFACTOR_SERVICES_APR_FC">"c8428"</definedName>
    <definedName name="IQ_IMPORTS_GOODS_NONFACTOR_SERVICES_FC">"c7768"</definedName>
    <definedName name="IQ_IMPORTS_GOODS_NONFACTOR_SERVICES_POP">"c7108"</definedName>
    <definedName name="IQ_IMPORTS_GOODS_NONFACTOR_SERVICES_POP_FC">"c7988"</definedName>
    <definedName name="IQ_IMPORTS_GOODS_NONFACTOR_SERVICES_YOY">"c7328"</definedName>
    <definedName name="IQ_IMPORTS_GOODS_NONFACTOR_SERVICES_YOY_FC">"c8208"</definedName>
    <definedName name="IQ_IMPORTS_GOODS_POP">"c7107"</definedName>
    <definedName name="IQ_IMPORTS_GOODS_POP_FC">"c7987"</definedName>
    <definedName name="IQ_IMPORTS_GOODS_REAL">"c11950"</definedName>
    <definedName name="IQ_IMPORTS_GOODS_REAL_APR">"c11953"</definedName>
    <definedName name="IQ_IMPORTS_GOODS_REAL_POP">"c11951"</definedName>
    <definedName name="IQ_IMPORTS_GOODS_REAL_SAAR_APR_FC_UNUSED">"c8523"</definedName>
    <definedName name="IQ_IMPORTS_GOODS_REAL_SAAR_APR_FC_UNUSED_UNUSED_UNUSED" hidden="1">"c8523"</definedName>
    <definedName name="IQ_IMPORTS_GOODS_REAL_SAAR_APR_UNUSED">"c7643"</definedName>
    <definedName name="IQ_IMPORTS_GOODS_REAL_SAAR_APR_UNUSED_UNUSED_UNUSED" hidden="1">"c7643"</definedName>
    <definedName name="IQ_IMPORTS_GOODS_REAL_SAAR_FC_UNUSED">"c7863"</definedName>
    <definedName name="IQ_IMPORTS_GOODS_REAL_SAAR_FC_UNUSED_UNUSED_UNUSED" hidden="1">"c7863"</definedName>
    <definedName name="IQ_IMPORTS_GOODS_REAL_SAAR_POP_FC_UNUSED">"c8083"</definedName>
    <definedName name="IQ_IMPORTS_GOODS_REAL_SAAR_POP_FC_UNUSED_UNUSED_UNUSED" hidden="1">"c8083"</definedName>
    <definedName name="IQ_IMPORTS_GOODS_REAL_SAAR_POP_UNUSED">"c7203"</definedName>
    <definedName name="IQ_IMPORTS_GOODS_REAL_SAAR_POP_UNUSED_UNUSED_UNUSED" hidden="1">"c7203"</definedName>
    <definedName name="IQ_IMPORTS_GOODS_REAL_SAAR_UNUSED">"c6983"</definedName>
    <definedName name="IQ_IMPORTS_GOODS_REAL_SAAR_UNUSED_UNUSED_UNUSED" hidden="1">"c6983"</definedName>
    <definedName name="IQ_IMPORTS_GOODS_REAL_SAAR_YOY_FC_UNUSED">"c8303"</definedName>
    <definedName name="IQ_IMPORTS_GOODS_REAL_SAAR_YOY_FC_UNUSED_UNUSED_UNUSED" hidden="1">"c8303"</definedName>
    <definedName name="IQ_IMPORTS_GOODS_REAL_SAAR_YOY_UNUSED">"c7423"</definedName>
    <definedName name="IQ_IMPORTS_GOODS_REAL_SAAR_YOY_UNUSED_UNUSED_UNUSED" hidden="1">"c7423"</definedName>
    <definedName name="IQ_IMPORTS_GOODS_REAL_YOY">"c11952"</definedName>
    <definedName name="IQ_IMPORTS_GOODS_SAAR">"c6891"</definedName>
    <definedName name="IQ_IMPORTS_GOODS_SAAR_APR">"c7551"</definedName>
    <definedName name="IQ_IMPORTS_GOODS_SAAR_APR_FC">"c8431"</definedName>
    <definedName name="IQ_IMPORTS_GOODS_SAAR_FC">"c7771"</definedName>
    <definedName name="IQ_IMPORTS_GOODS_SAAR_POP">"c7111"</definedName>
    <definedName name="IQ_IMPORTS_GOODS_SAAR_POP_FC">"c7991"</definedName>
    <definedName name="IQ_IMPORTS_GOODS_SAAR_USD_APR_FC">"c11849"</definedName>
    <definedName name="IQ_IMPORTS_GOODS_SAAR_USD_FC">"c11846"</definedName>
    <definedName name="IQ_IMPORTS_GOODS_SAAR_USD_POP_FC">"c11847"</definedName>
    <definedName name="IQ_IMPORTS_GOODS_SAAR_USD_YOY_FC">"c11848"</definedName>
    <definedName name="IQ_IMPORTS_GOODS_SAAR_YOY">"c7331"</definedName>
    <definedName name="IQ_IMPORTS_GOODS_SAAR_YOY_FC">"c8211"</definedName>
    <definedName name="IQ_IMPORTS_GOODS_SERVICES_APR_FC_UNUSED">"c8429"</definedName>
    <definedName name="IQ_IMPORTS_GOODS_SERVICES_APR_FC_UNUSED_UNUSED_UNUSED" hidden="1">"c8429"</definedName>
    <definedName name="IQ_IMPORTS_GOODS_SERVICES_APR_UNUSED">"c7549"</definedName>
    <definedName name="IQ_IMPORTS_GOODS_SERVICES_APR_UNUSED_UNUSED_UNUSED" hidden="1">"c7549"</definedName>
    <definedName name="IQ_IMPORTS_GOODS_SERVICES_FC_UNUSED">"c7769"</definedName>
    <definedName name="IQ_IMPORTS_GOODS_SERVICES_FC_UNUSED_UNUSED_UNUSED" hidden="1">"c7769"</definedName>
    <definedName name="IQ_IMPORTS_GOODS_SERVICES_POP_FC_UNUSED">"c7989"</definedName>
    <definedName name="IQ_IMPORTS_GOODS_SERVICES_POP_FC_UNUSED_UNUSED_UNUSED" hidden="1">"c7989"</definedName>
    <definedName name="IQ_IMPORTS_GOODS_SERVICES_POP_UNUSED">"c7109"</definedName>
    <definedName name="IQ_IMPORTS_GOODS_SERVICES_POP_UNUSED_UNUSED_UNUSED" hidden="1">"c7109"</definedName>
    <definedName name="IQ_IMPORTS_GOODS_SERVICES_REAL">"c6985"</definedName>
    <definedName name="IQ_IMPORTS_GOODS_SERVICES_REAL_APR">"c7645"</definedName>
    <definedName name="IQ_IMPORTS_GOODS_SERVICES_REAL_APR_FC">"c8525"</definedName>
    <definedName name="IQ_IMPORTS_GOODS_SERVICES_REAL_FC">"c7865"</definedName>
    <definedName name="IQ_IMPORTS_GOODS_SERVICES_REAL_POP">"c7205"</definedName>
    <definedName name="IQ_IMPORTS_GOODS_SERVICES_REAL_POP_FC">"c8085"</definedName>
    <definedName name="IQ_IMPORTS_GOODS_SERVICES_REAL_SAAR">"c11958"</definedName>
    <definedName name="IQ_IMPORTS_GOODS_SERVICES_REAL_SAAR_APR">"c11961"</definedName>
    <definedName name="IQ_IMPORTS_GOODS_SERVICES_REAL_SAAR_APR_FC_UNUSED">"c8524"</definedName>
    <definedName name="IQ_IMPORTS_GOODS_SERVICES_REAL_SAAR_APR_FC_UNUSED_UNUSED_UNUSED" hidden="1">"c8524"</definedName>
    <definedName name="IQ_IMPORTS_GOODS_SERVICES_REAL_SAAR_APR_UNUSED">"c7644"</definedName>
    <definedName name="IQ_IMPORTS_GOODS_SERVICES_REAL_SAAR_APR_UNUSED_UNUSED_UNUSED" hidden="1">"c7644"</definedName>
    <definedName name="IQ_IMPORTS_GOODS_SERVICES_REAL_SAAR_FC_UNUSED">"c7864"</definedName>
    <definedName name="IQ_IMPORTS_GOODS_SERVICES_REAL_SAAR_FC_UNUSED_UNUSED_UNUSED" hidden="1">"c7864"</definedName>
    <definedName name="IQ_IMPORTS_GOODS_SERVICES_REAL_SAAR_POP">"c11959"</definedName>
    <definedName name="IQ_IMPORTS_GOODS_SERVICES_REAL_SAAR_POP_FC_UNUSED">"c8084"</definedName>
    <definedName name="IQ_IMPORTS_GOODS_SERVICES_REAL_SAAR_POP_FC_UNUSED_UNUSED_UNUSED" hidden="1">"c8084"</definedName>
    <definedName name="IQ_IMPORTS_GOODS_SERVICES_REAL_SAAR_POP_UNUSED">"c7204"</definedName>
    <definedName name="IQ_IMPORTS_GOODS_SERVICES_REAL_SAAR_POP_UNUSED_UNUSED_UNUSED" hidden="1">"c7204"</definedName>
    <definedName name="IQ_IMPORTS_GOODS_SERVICES_REAL_SAAR_UNUSED">"c6984"</definedName>
    <definedName name="IQ_IMPORTS_GOODS_SERVICES_REAL_SAAR_UNUSED_UNUSED_UNUSED" hidden="1">"c6984"</definedName>
    <definedName name="IQ_IMPORTS_GOODS_SERVICES_REAL_SAAR_USD">"c11962"</definedName>
    <definedName name="IQ_IMPORTS_GOODS_SERVICES_REAL_SAAR_USD_APR">"c11965"</definedName>
    <definedName name="IQ_IMPORTS_GOODS_SERVICES_REAL_SAAR_USD_APR_FC">"c11969"</definedName>
    <definedName name="IQ_IMPORTS_GOODS_SERVICES_REAL_SAAR_USD_FC">"c11966"</definedName>
    <definedName name="IQ_IMPORTS_GOODS_SERVICES_REAL_SAAR_USD_POP">"c11963"</definedName>
    <definedName name="IQ_IMPORTS_GOODS_SERVICES_REAL_SAAR_USD_POP_FC">"c11967"</definedName>
    <definedName name="IQ_IMPORTS_GOODS_SERVICES_REAL_SAAR_USD_YOY">"c11964"</definedName>
    <definedName name="IQ_IMPORTS_GOODS_SERVICES_REAL_SAAR_USD_YOY_FC">"c11968"</definedName>
    <definedName name="IQ_IMPORTS_GOODS_SERVICES_REAL_SAAR_YOY">"c11960"</definedName>
    <definedName name="IQ_IMPORTS_GOODS_SERVICES_REAL_SAAR_YOY_FC_UNUSED">"c8304"</definedName>
    <definedName name="IQ_IMPORTS_GOODS_SERVICES_REAL_SAAR_YOY_FC_UNUSED_UNUSED_UNUSED" hidden="1">"c8304"</definedName>
    <definedName name="IQ_IMPORTS_GOODS_SERVICES_REAL_SAAR_YOY_UNUSED">"c7424"</definedName>
    <definedName name="IQ_IMPORTS_GOODS_SERVICES_REAL_SAAR_YOY_UNUSED_UNUSED_UNUSED" hidden="1">"c7424"</definedName>
    <definedName name="IQ_IMPORTS_GOODS_SERVICES_REAL_USD">"c11954"</definedName>
    <definedName name="IQ_IMPORTS_GOODS_SERVICES_REAL_USD_APR">"c11957"</definedName>
    <definedName name="IQ_IMPORTS_GOODS_SERVICES_REAL_USD_POP">"c11955"</definedName>
    <definedName name="IQ_IMPORTS_GOODS_SERVICES_REAL_USD_YOY">"c11956"</definedName>
    <definedName name="IQ_IMPORTS_GOODS_SERVICES_REAL_YOY">"c7425"</definedName>
    <definedName name="IQ_IMPORTS_GOODS_SERVICES_REAL_YOY_FC">"c8305"</definedName>
    <definedName name="IQ_IMPORTS_GOODS_SERVICES_SAAR">"c6890"</definedName>
    <definedName name="IQ_IMPORTS_GOODS_SERVICES_SAAR_APR">"c7550"</definedName>
    <definedName name="IQ_IMPORTS_GOODS_SERVICES_SAAR_APR_FC">"c8430"</definedName>
    <definedName name="IQ_IMPORTS_GOODS_SERVICES_SAAR_FC">"c7770"</definedName>
    <definedName name="IQ_IMPORTS_GOODS_SERVICES_SAAR_POP">"c7110"</definedName>
    <definedName name="IQ_IMPORTS_GOODS_SERVICES_SAAR_POP_FC">"c7990"</definedName>
    <definedName name="IQ_IMPORTS_GOODS_SERVICES_SAAR_YOY">"c7330"</definedName>
    <definedName name="IQ_IMPORTS_GOODS_SERVICES_SAAR_YOY_FC">"c8210"</definedName>
    <definedName name="IQ_IMPORTS_GOODS_SERVICES_UNUSED">"c6889"</definedName>
    <definedName name="IQ_IMPORTS_GOODS_SERVICES_UNUSED_UNUSED_UNUSED" hidden="1">"c6889"</definedName>
    <definedName name="IQ_IMPORTS_GOODS_SERVICES_USD">"c11842"</definedName>
    <definedName name="IQ_IMPORTS_GOODS_SERVICES_USD_APR">"c11845"</definedName>
    <definedName name="IQ_IMPORTS_GOODS_SERVICES_USD_POP">"c11843"</definedName>
    <definedName name="IQ_IMPORTS_GOODS_SERVICES_USD_YOY">"c11844"</definedName>
    <definedName name="IQ_IMPORTS_GOODS_SERVICES_YOY_FC_UNUSED">"c8209"</definedName>
    <definedName name="IQ_IMPORTS_GOODS_SERVICES_YOY_FC_UNUSED_UNUSED_UNUSED" hidden="1">"c8209"</definedName>
    <definedName name="IQ_IMPORTS_GOODS_SERVICES_YOY_UNUSED">"c7329"</definedName>
    <definedName name="IQ_IMPORTS_GOODS_SERVICES_YOY_UNUSED_UNUSED_UNUSED" hidden="1">"c7329"</definedName>
    <definedName name="IQ_IMPORTS_GOODS_USD_APR_FC">"c11841"</definedName>
    <definedName name="IQ_IMPORTS_GOODS_USD_FC">"c11838"</definedName>
    <definedName name="IQ_IMPORTS_GOODS_USD_POP_FC">"c11839"</definedName>
    <definedName name="IQ_IMPORTS_GOODS_USD_YOY_FC">"c11840"</definedName>
    <definedName name="IQ_IMPORTS_GOODS_YOY">"c7327"</definedName>
    <definedName name="IQ_IMPORTS_GOODS_YOY_FC">"c8207"</definedName>
    <definedName name="IQ_IMPORTS_NONFACTOR_SERVICES">"c6892"</definedName>
    <definedName name="IQ_IMPORTS_NONFACTOR_SERVICES_APR">"c7552"</definedName>
    <definedName name="IQ_IMPORTS_NONFACTOR_SERVICES_APR_FC">"c8432"</definedName>
    <definedName name="IQ_IMPORTS_NONFACTOR_SERVICES_FC">"c7772"</definedName>
    <definedName name="IQ_IMPORTS_NONFACTOR_SERVICES_POP">"c7112"</definedName>
    <definedName name="IQ_IMPORTS_NONFACTOR_SERVICES_POP_FC">"c7992"</definedName>
    <definedName name="IQ_IMPORTS_NONFACTOR_SERVICES_SAAR">"c6893"</definedName>
    <definedName name="IQ_IMPORTS_NONFACTOR_SERVICES_SAAR_APR">"c7553"</definedName>
    <definedName name="IQ_IMPORTS_NONFACTOR_SERVICES_SAAR_APR_FC">"c8433"</definedName>
    <definedName name="IQ_IMPORTS_NONFACTOR_SERVICES_SAAR_FC">"c7773"</definedName>
    <definedName name="IQ_IMPORTS_NONFACTOR_SERVICES_SAAR_POP">"c7113"</definedName>
    <definedName name="IQ_IMPORTS_NONFACTOR_SERVICES_SAAR_POP_FC">"c7993"</definedName>
    <definedName name="IQ_IMPORTS_NONFACTOR_SERVICES_SAAR_USD_APR_FC">"c11857"</definedName>
    <definedName name="IQ_IMPORTS_NONFACTOR_SERVICES_SAAR_USD_FC">"c11854"</definedName>
    <definedName name="IQ_IMPORTS_NONFACTOR_SERVICES_SAAR_USD_POP_FC">"c11855"</definedName>
    <definedName name="IQ_IMPORTS_NONFACTOR_SERVICES_SAAR_USD_YOY_FC">"c11856"</definedName>
    <definedName name="IQ_IMPORTS_NONFACTOR_SERVICES_SAAR_YOY">"c7333"</definedName>
    <definedName name="IQ_IMPORTS_NONFACTOR_SERVICES_SAAR_YOY_FC">"c8213"</definedName>
    <definedName name="IQ_IMPORTS_NONFACTOR_SERVICES_USD_APR_FC">"c11853"</definedName>
    <definedName name="IQ_IMPORTS_NONFACTOR_SERVICES_USD_FC">"c11850"</definedName>
    <definedName name="IQ_IMPORTS_NONFACTOR_SERVICES_USD_POP_FC">"c11851"</definedName>
    <definedName name="IQ_IMPORTS_NONFACTOR_SERVICES_USD_YOY_FC">"c11852"</definedName>
    <definedName name="IQ_IMPORTS_NONFACTOR_SERVICES_YOY">"c7332"</definedName>
    <definedName name="IQ_IMPORTS_NONFACTOR_SERVICES_YOY_FC">"c8212"</definedName>
    <definedName name="IQ_IMPORTS_SERVICES">"c11858"</definedName>
    <definedName name="IQ_IMPORTS_SERVICES_APR">"c11861"</definedName>
    <definedName name="IQ_IMPORTS_SERVICES_POP">"c11859"</definedName>
    <definedName name="IQ_IMPORTS_SERVICES_REAL">"c6986"</definedName>
    <definedName name="IQ_IMPORTS_SERVICES_REAL_APR">"c7646"</definedName>
    <definedName name="IQ_IMPORTS_SERVICES_REAL_APR_FC">"c8526"</definedName>
    <definedName name="IQ_IMPORTS_SERVICES_REAL_FC">"c7866"</definedName>
    <definedName name="IQ_IMPORTS_SERVICES_REAL_POP">"c7206"</definedName>
    <definedName name="IQ_IMPORTS_SERVICES_REAL_POP_FC">"c8086"</definedName>
    <definedName name="IQ_IMPORTS_SERVICES_REAL_YOY">"c7426"</definedName>
    <definedName name="IQ_IMPORTS_SERVICES_REAL_YOY_FC">"c8306"</definedName>
    <definedName name="IQ_IMPORTS_SERVICES_YOY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DOM_LOANS_FFIEC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>"c13040"</definedName>
    <definedName name="IQ_INCOME_EARNED_FDIC" hidden="1">"c6359"</definedName>
    <definedName name="IQ_INCOME_FIDUCIARY_ACTIVITIES_FFIEC">"c13002"</definedName>
    <definedName name="IQ_INCOME_LEASE_FINANCING_REC_FFIEC">"c12980"</definedName>
    <definedName name="IQ_INCOME_LOANS_LEASES_TAX_EXEMPT_FFIEC">"c13038"</definedName>
    <definedName name="IQ_INCOME_OTHER_INSURANCE_ACTIVITIES_FFIEC">"c13009"</definedName>
    <definedName name="IQ_INCOME_SALE_MUTUAL_FUNDS_DOM_FFIEC">"c13069"</definedName>
    <definedName name="IQ_INCOME_SECURITIES_TAX_EXEMPT_FFIEC">"c13039"</definedName>
    <definedName name="IQ_INCOME_TAXES_FDIC" hidden="1">"c6582"</definedName>
    <definedName name="IQ_INCOME_TAXES_FFIEC">"c13030"</definedName>
    <definedName name="IQ_INCREASE_INT_INCOME_FFIEC">"c13063"</definedName>
    <definedName name="IQ_INDEX_LEADING_IND">"c6894"</definedName>
    <definedName name="IQ_INDEX_LEADING_IND_APR">"c7554"</definedName>
    <definedName name="IQ_INDEX_LEADING_IND_APR_FC">"c8434"</definedName>
    <definedName name="IQ_INDEX_LEADING_IND_FC">"c7774"</definedName>
    <definedName name="IQ_INDEX_LEADING_IND_POP">"c7114"</definedName>
    <definedName name="IQ_INDEX_LEADING_IND_POP_FC">"c7994"</definedName>
    <definedName name="IQ_INDEX_LEADING_IND_YOY">"c7334"</definedName>
    <definedName name="IQ_INDEX_LEADING_IND_YOY_FC">"c8214"</definedName>
    <definedName name="IQ_INDEXCONSTITUENT_CLOSEPRICE" hidden="1">"c19241"</definedName>
    <definedName name="IQ_INDICATED_ATTRIB_ORE_RESOURCES_ALUM">"c9238"</definedName>
    <definedName name="IQ_INDICATED_ATTRIB_ORE_RESOURCES_COP">"c9182"</definedName>
    <definedName name="IQ_INDICATED_ATTRIB_ORE_RESOURCES_DIAM">"c9662"</definedName>
    <definedName name="IQ_INDICATED_ATTRIB_ORE_RESOURCES_GOLD">"c9023"</definedName>
    <definedName name="IQ_INDICATED_ATTRIB_ORE_RESOURCES_IRON">"c9397"</definedName>
    <definedName name="IQ_INDICATED_ATTRIB_ORE_RESOURCES_LEAD">"c9450"</definedName>
    <definedName name="IQ_INDICATED_ATTRIB_ORE_RESOURCES_MANG">"c9503"</definedName>
    <definedName name="IQ_INDICATED_ATTRIB_ORE_RESOURCES_MOLYB">"c9715"</definedName>
    <definedName name="IQ_INDICATED_ATTRIB_ORE_RESOURCES_NICK">"c9291"</definedName>
    <definedName name="IQ_INDICATED_ATTRIB_ORE_RESOURCES_PLAT">"c9129"</definedName>
    <definedName name="IQ_INDICATED_ATTRIB_ORE_RESOURCES_SILVER">"c9076"</definedName>
    <definedName name="IQ_INDICATED_ATTRIB_ORE_RESOURCES_TITAN">"c9556"</definedName>
    <definedName name="IQ_INDICATED_ATTRIB_ORE_RESOURCES_URAN">"c9609"</definedName>
    <definedName name="IQ_INDICATED_ATTRIB_ORE_RESOURCES_ZINC">"c9344"</definedName>
    <definedName name="IQ_INDICATED_ORE_RESOURCES_ALUM">"c9224"</definedName>
    <definedName name="IQ_INDICATED_ORE_RESOURCES_COP">"c9168"</definedName>
    <definedName name="IQ_INDICATED_ORE_RESOURCES_DIAM">"c9648"</definedName>
    <definedName name="IQ_INDICATED_ORE_RESOURCES_GOLD">"c9009"</definedName>
    <definedName name="IQ_INDICATED_ORE_RESOURCES_IRON">"c9383"</definedName>
    <definedName name="IQ_INDICATED_ORE_RESOURCES_LEAD">"c9436"</definedName>
    <definedName name="IQ_INDICATED_ORE_RESOURCES_MANG">"c9489"</definedName>
    <definedName name="IQ_INDICATED_ORE_RESOURCES_MOLYB">"c9701"</definedName>
    <definedName name="IQ_INDICATED_ORE_RESOURCES_NICK">"c9277"</definedName>
    <definedName name="IQ_INDICATED_ORE_RESOURCES_PLAT">"c9115"</definedName>
    <definedName name="IQ_INDICATED_ORE_RESOURCES_SILVER">"c9062"</definedName>
    <definedName name="IQ_INDICATED_ORE_RESOURCES_TITAN">"c9542"</definedName>
    <definedName name="IQ_INDICATED_ORE_RESOURCES_URAN">"c9595"</definedName>
    <definedName name="IQ_INDICATED_ORE_RESOURCES_ZINC">"c9330"</definedName>
    <definedName name="IQ_INDICATED_RECOV_ATTRIB_RESOURCES_ALUM">"c9243"</definedName>
    <definedName name="IQ_INDICATED_RECOV_ATTRIB_RESOURCES_COAL">"c9817"</definedName>
    <definedName name="IQ_INDICATED_RECOV_ATTRIB_RESOURCES_COP">"c9187"</definedName>
    <definedName name="IQ_INDICATED_RECOV_ATTRIB_RESOURCES_DIAM">"c9667"</definedName>
    <definedName name="IQ_INDICATED_RECOV_ATTRIB_RESOURCES_GOLD">"c9028"</definedName>
    <definedName name="IQ_INDICATED_RECOV_ATTRIB_RESOURCES_IRON">"c9402"</definedName>
    <definedName name="IQ_INDICATED_RECOV_ATTRIB_RESOURCES_LEAD">"c9455"</definedName>
    <definedName name="IQ_INDICATED_RECOV_ATTRIB_RESOURCES_MANG">"c9508"</definedName>
    <definedName name="IQ_INDICATED_RECOV_ATTRIB_RESOURCES_MET_COAL">"c9757"</definedName>
    <definedName name="IQ_INDICATED_RECOV_ATTRIB_RESOURCES_MOLYB">"c9720"</definedName>
    <definedName name="IQ_INDICATED_RECOV_ATTRIB_RESOURCES_NICK">"c9296"</definedName>
    <definedName name="IQ_INDICATED_RECOV_ATTRIB_RESOURCES_PLAT">"c9134"</definedName>
    <definedName name="IQ_INDICATED_RECOV_ATTRIB_RESOURCES_SILVER">"c9081"</definedName>
    <definedName name="IQ_INDICATED_RECOV_ATTRIB_RESOURCES_STEAM">"c9787"</definedName>
    <definedName name="IQ_INDICATED_RECOV_ATTRIB_RESOURCES_TITAN">"c9561"</definedName>
    <definedName name="IQ_INDICATED_RECOV_ATTRIB_RESOURCES_URAN">"c9614"</definedName>
    <definedName name="IQ_INDICATED_RECOV_ATTRIB_RESOURCES_ZINC">"c9349"</definedName>
    <definedName name="IQ_INDICATED_RECOV_RESOURCES_ALUM">"c9233"</definedName>
    <definedName name="IQ_INDICATED_RECOV_RESOURCES_COAL">"c9812"</definedName>
    <definedName name="IQ_INDICATED_RECOV_RESOURCES_COP">"c9177"</definedName>
    <definedName name="IQ_INDICATED_RECOV_RESOURCES_DIAM">"c9657"</definedName>
    <definedName name="IQ_INDICATED_RECOV_RESOURCES_GOLD">"c9018"</definedName>
    <definedName name="IQ_INDICATED_RECOV_RESOURCES_IRON">"c9392"</definedName>
    <definedName name="IQ_INDICATED_RECOV_RESOURCES_LEAD">"c9445"</definedName>
    <definedName name="IQ_INDICATED_RECOV_RESOURCES_MANG">"c9498"</definedName>
    <definedName name="IQ_INDICATED_RECOV_RESOURCES_MET_COAL">"c9752"</definedName>
    <definedName name="IQ_INDICATED_RECOV_RESOURCES_MOLYB">"c9710"</definedName>
    <definedName name="IQ_INDICATED_RECOV_RESOURCES_NICK">"c9286"</definedName>
    <definedName name="IQ_INDICATED_RECOV_RESOURCES_PLAT">"c9124"</definedName>
    <definedName name="IQ_INDICATED_RECOV_RESOURCES_SILVER">"c9071"</definedName>
    <definedName name="IQ_INDICATED_RECOV_RESOURCES_STEAM">"c9782"</definedName>
    <definedName name="IQ_INDICATED_RECOV_RESOURCES_TITAN">"c9551"</definedName>
    <definedName name="IQ_INDICATED_RECOV_RESOURCES_URAN">"c9604"</definedName>
    <definedName name="IQ_INDICATED_RECOV_RESOURCES_ZINC">"c9339"</definedName>
    <definedName name="IQ_INDICATED_RESOURCES_CALORIFIC_VALUE_COAL">"c9807"</definedName>
    <definedName name="IQ_INDICATED_RESOURCES_CALORIFIC_VALUE_MET_COAL">"c9747"</definedName>
    <definedName name="IQ_INDICATED_RESOURCES_CALORIFIC_VALUE_STEAM">"c9777"</definedName>
    <definedName name="IQ_INDICATED_RESOURCES_GRADE_ALUM">"c9225"</definedName>
    <definedName name="IQ_INDICATED_RESOURCES_GRADE_COP">"c9169"</definedName>
    <definedName name="IQ_INDICATED_RESOURCES_GRADE_DIAM">"c9649"</definedName>
    <definedName name="IQ_INDICATED_RESOURCES_GRADE_GOLD">"c9010"</definedName>
    <definedName name="IQ_INDICATED_RESOURCES_GRADE_IRON">"c9384"</definedName>
    <definedName name="IQ_INDICATED_RESOURCES_GRADE_LEAD">"c9437"</definedName>
    <definedName name="IQ_INDICATED_RESOURCES_GRADE_MANG">"c9490"</definedName>
    <definedName name="IQ_INDICATED_RESOURCES_GRADE_MOLYB">"c9702"</definedName>
    <definedName name="IQ_INDICATED_RESOURCES_GRADE_NICK">"c9278"</definedName>
    <definedName name="IQ_INDICATED_RESOURCES_GRADE_PLAT">"c9116"</definedName>
    <definedName name="IQ_INDICATED_RESOURCES_GRADE_SILVER">"c9063"</definedName>
    <definedName name="IQ_INDICATED_RESOURCES_GRADE_TITAN">"c9543"</definedName>
    <definedName name="IQ_INDICATED_RESOURCES_GRADE_URAN">"c9596"</definedName>
    <definedName name="IQ_INDICATED_RESOURCES_GRADE_ZINC">"c9331"</definedName>
    <definedName name="IQ_INDIVIDUALS_CHARGE_OFFS_FDIC" hidden="1">"c6599"</definedName>
    <definedName name="IQ_INDIVIDUALS_GROSS_LOANS_FFIEC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>"c13432"</definedName>
    <definedName name="IQ_INDUSTRIAL_PROD">"c6895"</definedName>
    <definedName name="IQ_INDUSTRIAL_PROD_APR">"c7555"</definedName>
    <definedName name="IQ_INDUSTRIAL_PROD_APR_FC">"c8435"</definedName>
    <definedName name="IQ_INDUSTRIAL_PROD_FC">"c7775"</definedName>
    <definedName name="IQ_INDUSTRIAL_PROD_POP">"c7115"</definedName>
    <definedName name="IQ_INDUSTRIAL_PROD_POP_FC">"c7995"</definedName>
    <definedName name="IQ_INDUSTRIAL_PROD_YOY">"c7335"</definedName>
    <definedName name="IQ_INDUSTRIAL_PROD_YOY_FC">"c8215"</definedName>
    <definedName name="IQ_INDUSTRY">"c3601"</definedName>
    <definedName name="IQ_INDUSTRY_GROUP">"c3602"</definedName>
    <definedName name="IQ_INDUSTRY_SECTOR">"c3603"</definedName>
    <definedName name="IQ_INFERRED_ATTRIB_ORE_RESOURCES_ALUM">"c9240"</definedName>
    <definedName name="IQ_INFERRED_ATTRIB_ORE_RESOURCES_COP">"c9184"</definedName>
    <definedName name="IQ_INFERRED_ATTRIB_ORE_RESOURCES_DIAM">"c9664"</definedName>
    <definedName name="IQ_INFERRED_ATTRIB_ORE_RESOURCES_GOLD">"c9025"</definedName>
    <definedName name="IQ_INFERRED_ATTRIB_ORE_RESOURCES_IRON">"c9399"</definedName>
    <definedName name="IQ_INFERRED_ATTRIB_ORE_RESOURCES_LEAD">"c9452"</definedName>
    <definedName name="IQ_INFERRED_ATTRIB_ORE_RESOURCES_MANG">"c9505"</definedName>
    <definedName name="IQ_INFERRED_ATTRIB_ORE_RESOURCES_MOLYB">"c9717"</definedName>
    <definedName name="IQ_INFERRED_ATTRIB_ORE_RESOURCES_NICK">"c9293"</definedName>
    <definedName name="IQ_INFERRED_ATTRIB_ORE_RESOURCES_PLAT">"c9131"</definedName>
    <definedName name="IQ_INFERRED_ATTRIB_ORE_RESOURCES_SILVER">"c9078"</definedName>
    <definedName name="IQ_INFERRED_ATTRIB_ORE_RESOURCES_TITAN">"c9558"</definedName>
    <definedName name="IQ_INFERRED_ATTRIB_ORE_RESOURCES_URAN">"c9611"</definedName>
    <definedName name="IQ_INFERRED_ATTRIB_ORE_RESOURCES_ZINC">"c9346"</definedName>
    <definedName name="IQ_INFERRED_ORE_RESOURCES_ALUM">"c9228"</definedName>
    <definedName name="IQ_INFERRED_ORE_RESOURCES_COP">"c9172"</definedName>
    <definedName name="IQ_INFERRED_ORE_RESOURCES_DIAM">"c9652"</definedName>
    <definedName name="IQ_INFERRED_ORE_RESOURCES_GOLD">"c9013"</definedName>
    <definedName name="IQ_INFERRED_ORE_RESOURCES_IRON">"c9387"</definedName>
    <definedName name="IQ_INFERRED_ORE_RESOURCES_LEAD">"c9440"</definedName>
    <definedName name="IQ_INFERRED_ORE_RESOURCES_MANG">"c9493"</definedName>
    <definedName name="IQ_INFERRED_ORE_RESOURCES_MOLYB">"c9705"</definedName>
    <definedName name="IQ_INFERRED_ORE_RESOURCES_NICK">"c9281"</definedName>
    <definedName name="IQ_INFERRED_ORE_RESOURCES_PLAT">"c9119"</definedName>
    <definedName name="IQ_INFERRED_ORE_RESOURCES_SILVER">"c9066"</definedName>
    <definedName name="IQ_INFERRED_ORE_RESOURCES_TITAN">"c9546"</definedName>
    <definedName name="IQ_INFERRED_ORE_RESOURCES_URAN">"c9599"</definedName>
    <definedName name="IQ_INFERRED_ORE_RESOURCES_ZINC">"c9334"</definedName>
    <definedName name="IQ_INFERRED_RECOV_ATTRIB_RESOURCES_ALUM">"c9245"</definedName>
    <definedName name="IQ_INFERRED_RECOV_ATTRIB_RESOURCES_COAL">"c9819"</definedName>
    <definedName name="IQ_INFERRED_RECOV_ATTRIB_RESOURCES_COP">"c9189"</definedName>
    <definedName name="IQ_INFERRED_RECOV_ATTRIB_RESOURCES_DIAM">"c9669"</definedName>
    <definedName name="IQ_INFERRED_RECOV_ATTRIB_RESOURCES_GOLD">"c9030"</definedName>
    <definedName name="IQ_INFERRED_RECOV_ATTRIB_RESOURCES_IRON">"c9404"</definedName>
    <definedName name="IQ_INFERRED_RECOV_ATTRIB_RESOURCES_LEAD">"c9457"</definedName>
    <definedName name="IQ_INFERRED_RECOV_ATTRIB_RESOURCES_MANG">"c9510"</definedName>
    <definedName name="IQ_INFERRED_RECOV_ATTRIB_RESOURCES_MET_COAL">"c9759"</definedName>
    <definedName name="IQ_INFERRED_RECOV_ATTRIB_RESOURCES_MOLYB">"c9722"</definedName>
    <definedName name="IQ_INFERRED_RECOV_ATTRIB_RESOURCES_NICK">"c9298"</definedName>
    <definedName name="IQ_INFERRED_RECOV_ATTRIB_RESOURCES_PLAT">"c9136"</definedName>
    <definedName name="IQ_INFERRED_RECOV_ATTRIB_RESOURCES_SILVER">"c9083"</definedName>
    <definedName name="IQ_INFERRED_RECOV_ATTRIB_RESOURCES_STEAM">"c9789"</definedName>
    <definedName name="IQ_INFERRED_RECOV_ATTRIB_RESOURCES_TITAN">"c9563"</definedName>
    <definedName name="IQ_INFERRED_RECOV_ATTRIB_RESOURCES_URAN">"c9616"</definedName>
    <definedName name="IQ_INFERRED_RECOV_ATTRIB_RESOURCES_ZINC">"c9351"</definedName>
    <definedName name="IQ_INFERRED_RECOV_RESOURCES_ALUM">"c9235"</definedName>
    <definedName name="IQ_INFERRED_RECOV_RESOURCES_COAL">"c9814"</definedName>
    <definedName name="IQ_INFERRED_RECOV_RESOURCES_COP">"c9179"</definedName>
    <definedName name="IQ_INFERRED_RECOV_RESOURCES_DIAM">"c9659"</definedName>
    <definedName name="IQ_INFERRED_RECOV_RESOURCES_GOLD">"c9020"</definedName>
    <definedName name="IQ_INFERRED_RECOV_RESOURCES_IRON">"c9394"</definedName>
    <definedName name="IQ_INFERRED_RECOV_RESOURCES_LEAD">"c9447"</definedName>
    <definedName name="IQ_INFERRED_RECOV_RESOURCES_MANG">"c9500"</definedName>
    <definedName name="IQ_INFERRED_RECOV_RESOURCES_MET_COAL">"c9754"</definedName>
    <definedName name="IQ_INFERRED_RECOV_RESOURCES_MOLYB">"c9712"</definedName>
    <definedName name="IQ_INFERRED_RECOV_RESOURCES_NICK">"c9288"</definedName>
    <definedName name="IQ_INFERRED_RECOV_RESOURCES_PLAT">"c9126"</definedName>
    <definedName name="IQ_INFERRED_RECOV_RESOURCES_SILVER">"c9073"</definedName>
    <definedName name="IQ_INFERRED_RECOV_RESOURCES_STEAM">"c9784"</definedName>
    <definedName name="IQ_INFERRED_RECOV_RESOURCES_TITAN">"c9553"</definedName>
    <definedName name="IQ_INFERRED_RECOV_RESOURCES_URAN">"c9606"</definedName>
    <definedName name="IQ_INFERRED_RECOV_RESOURCES_ZINC">"c9341"</definedName>
    <definedName name="IQ_INFERRED_RESOURCES_CALORIFIC_VALUE_COAL">"c9809"</definedName>
    <definedName name="IQ_INFERRED_RESOURCES_CALORIFIC_VALUE_MET_COAL">"c9749"</definedName>
    <definedName name="IQ_INFERRED_RESOURCES_CALORIFIC_VALUE_STEAM">"c9779"</definedName>
    <definedName name="IQ_INFERRED_RESOURCES_GRADE_ALUM">"c9229"</definedName>
    <definedName name="IQ_INFERRED_RESOURCES_GRADE_COP">"c9173"</definedName>
    <definedName name="IQ_INFERRED_RESOURCES_GRADE_DIAM">"c9653"</definedName>
    <definedName name="IQ_INFERRED_RESOURCES_GRADE_GOLD">"c9014"</definedName>
    <definedName name="IQ_INFERRED_RESOURCES_GRADE_IRON">"c9388"</definedName>
    <definedName name="IQ_INFERRED_RESOURCES_GRADE_LEAD">"c9441"</definedName>
    <definedName name="IQ_INFERRED_RESOURCES_GRADE_MANG">"c9494"</definedName>
    <definedName name="IQ_INFERRED_RESOURCES_GRADE_MOLYB">"c9706"</definedName>
    <definedName name="IQ_INFERRED_RESOURCES_GRADE_NICK">"c9282"</definedName>
    <definedName name="IQ_INFERRED_RESOURCES_GRADE_PLAT">"c9120"</definedName>
    <definedName name="IQ_INFERRED_RESOURCES_GRADE_SILVER">"c9067"</definedName>
    <definedName name="IQ_INFERRED_RESOURCES_GRADE_TITAN">"c9547"</definedName>
    <definedName name="IQ_INFERRED_RESOURCES_GRADE_URAN">"c9600"</definedName>
    <definedName name="IQ_INFERRED_RESOURCES_GRADE_ZINC">"c9335"</definedName>
    <definedName name="IQ_INFLATION_RATE">"c6899"</definedName>
    <definedName name="IQ_INFLATION_RATE_CORE">"c11783"</definedName>
    <definedName name="IQ_INFLATION_RATE_CORE_POP">"c11784"</definedName>
    <definedName name="IQ_INFLATION_RATE_CORE_YOY">"c11785"</definedName>
    <definedName name="IQ_INFLATION_RATE_FC">"c7779"</definedName>
    <definedName name="IQ_INFLATION_RATE_POP">"c7119"</definedName>
    <definedName name="IQ_INFLATION_RATE_POP_FC">"c7999"</definedName>
    <definedName name="IQ_INFLATION_RATE_YOY">"c7339"</definedName>
    <definedName name="IQ_INFLATION_RATE_YOY_FC">"c8219"</definedName>
    <definedName name="IQ_INITIAL_CLAIMS">"c6900"</definedName>
    <definedName name="IQ_INITIAL_CLAIMS_APR">"c7560"</definedName>
    <definedName name="IQ_INITIAL_CLAIMS_APR_FC">"c8440"</definedName>
    <definedName name="IQ_INITIAL_CLAIMS_FC">"c7780"</definedName>
    <definedName name="IQ_INITIAL_CLAIMS_POP">"c7120"</definedName>
    <definedName name="IQ_INITIAL_CLAIMS_POP_FC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>"c1534"</definedName>
    <definedName name="IQ_INSIDER_3MTH_BOUGHT_PCT" hidden="1">"c1534"</definedName>
    <definedName name="IQ_INSIDER_3MTH_NET">"c1535"</definedName>
    <definedName name="IQ_INSIDER_3MTH_NET_PCT" hidden="1">"c1535"</definedName>
    <definedName name="IQ_INSIDER_3MTH_SOLD">"c1533"</definedName>
    <definedName name="IQ_INSIDER_3MTH_SOLD_PCT" hidden="1">"c1533"</definedName>
    <definedName name="IQ_INSIDER_6MTH_BOUGHT">"c1537"</definedName>
    <definedName name="IQ_INSIDER_6MTH_BOUGHT_PCT" hidden="1">"c1537"</definedName>
    <definedName name="IQ_INSIDER_6MTH_NET">"c1538"</definedName>
    <definedName name="IQ_INSIDER_6MTH_NET_PCT" hidden="1">"c1538"</definedName>
    <definedName name="IQ_INSIDER_6MTH_SOLD">"c1536"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>"c13008"</definedName>
    <definedName name="IQ_INSURANCE_REV_OPERATING_INC_FFIEC">"c13387"</definedName>
    <definedName name="IQ_INSURANCE_UNDERWRITING_INCOME_FDIC" hidden="1">"c6671"</definedName>
    <definedName name="IQ_INT_BEARING_DEPOSITS">"c1166"</definedName>
    <definedName name="IQ_INT_BEARING_FUNDS_AVG_ASSETS_FFIEC">"c13355"</definedName>
    <definedName name="IQ_INT_BEARING_LIABILITIES_REPRICE_ASSETS_TOT_FFIEC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>"c12852"</definedName>
    <definedName name="IQ_INT_DEPOSITS_DOM_QUARTERLY_AVG_FFIEC">"c13088"</definedName>
    <definedName name="IQ_INT_DEPOSITS_FOREIGN_FFIEC">"c12855"</definedName>
    <definedName name="IQ_INT_DEPOSITS_FOREIGN_QUARTERLY_AVG_FFIEC">"c13089"</definedName>
    <definedName name="IQ_INT_DIV_INC" hidden="1">"c585"</definedName>
    <definedName name="IQ_INT_DIV_INC_MBS_FFIEC">"c12984"</definedName>
    <definedName name="IQ_INT_DIV_INC_SECURITIES_FFIEC">"c12982"</definedName>
    <definedName name="IQ_INT_DIV_INC_SECURITIES_OTHER_FFIEC">"c12985"</definedName>
    <definedName name="IQ_INT_DIV_INC_TREASURY_SECURITIES_FFIEC">"c12983"</definedName>
    <definedName name="IQ_INT_DOMESTIC_DEPOSITS_FDIC" hidden="1">"c6564"</definedName>
    <definedName name="IQ_INT_EXP_AVG_ASSETS_FFIEC">"c13357"</definedName>
    <definedName name="IQ_INT_EXP_BR" hidden="1">"c586"</definedName>
    <definedName name="IQ_INT_EXP_COVERAGE" hidden="1">"c587"</definedName>
    <definedName name="IQ_INT_EXP_EARNING_ASSETS_FFIEC">"c13376"</definedName>
    <definedName name="IQ_INT_EXP_FED_FUNDS_PURCHASED_FFIEC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TOTAL_BNK_SUBTOTAL_AP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>"c12976"</definedName>
    <definedName name="IQ_INT_FEE_INC_LOANS_DOM_FFIEC">"c13335"</definedName>
    <definedName name="IQ_INT_FEE_INC_LOANS_FOREIGN_FFIEC">"c12979"</definedName>
    <definedName name="IQ_INT_FEE_INC_LOANS_OTHER_DOM_FFIEC">"c12978"</definedName>
    <definedName name="IQ_INT_FEE_INC_SECURED_RE_DOM_FFIEC">"c12977"</definedName>
    <definedName name="IQ_INT_FEE_INCOME_FFIEC">"c12974"</definedName>
    <definedName name="IQ_INT_FOREIGN_DEPOSITS_FDIC" hidden="1">"c6565"</definedName>
    <definedName name="IQ_INT_INC_AVG_ASSETS_FFIEC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>"c12981"</definedName>
    <definedName name="IQ_INT_INC_EARNING_ASSETS_FFIEC">"c13375"</definedName>
    <definedName name="IQ_INT_INC_FED_FUNDS_FDIC" hidden="1">"c6561"</definedName>
    <definedName name="IQ_INT_INC_FED_FUNDS_SOLD_FFIEC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>"c6225"</definedName>
    <definedName name="IQ_INT_INC_REIT" hidden="1">"c597"</definedName>
    <definedName name="IQ_INT_INC_SECURITIES_FDIC" hidden="1">"c6559"</definedName>
    <definedName name="IQ_INT_INC_TE_AVG_ASSETS_FFIEC">"c13358"</definedName>
    <definedName name="IQ_INT_INC_TE_EARNING_ASSETS_FFIEC">"c13377"</definedName>
    <definedName name="IQ_INT_INC_TOTAL" hidden="1">"c598"</definedName>
    <definedName name="IQ_INT_INC_TOTAL_BNK_SUBTOTAL_AP">"c8976"</definedName>
    <definedName name="IQ_INT_INC_TOTAL_FDIC" hidden="1">"c6563"</definedName>
    <definedName name="IQ_INT_INC_TRADING_ACCOUNTS_FDIC" hidden="1">"c6560"</definedName>
    <definedName name="IQ_INT_INC_TRADING_ASSETS_FFIEC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>"c12991"</definedName>
    <definedName name="IQ_INT_ON_DEPOSITS_FFIEC">"c12990"</definedName>
    <definedName name="IQ_INT_ON_DEPOSITS_FOREIGN_FFIEC">"c12995"</definedName>
    <definedName name="IQ_INT_RATE_EXPOSURE_FFIEC">"c13058"</definedName>
    <definedName name="IQ_INT_RATE_SPREAD" hidden="1">"c604"</definedName>
    <definedName name="IQ_INT_SUB_NOTES_FDIC" hidden="1">"c6568"</definedName>
    <definedName name="IQ_INT_SUB_NOTES_FFIEC">"c12998"</definedName>
    <definedName name="IQ_INT_TIME_DEPOSITS_LESS_THAN_100K_DOM_FFIEC">"c12993"</definedName>
    <definedName name="IQ_INT_TIME_DEPOSITS_MORE_THAN_100K_DOM_FFIEC">"c12992"</definedName>
    <definedName name="IQ_INT_TRADING_LIABILITIES_FFIEC">"c12997"</definedName>
    <definedName name="IQ_INTANGIBLES_NET" hidden="1">"c907"</definedName>
    <definedName name="IQ_INTEREST_BEARING_BALANCES_FDIC" hidden="1">"c6371"</definedName>
    <definedName name="IQ_INTEREST_BEARING_CASH_FOREIGN_FFIEC">"c12776"</definedName>
    <definedName name="IQ_INTEREST_BEARING_CASH_US_FFIEC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>"c6901"</definedName>
    <definedName name="IQ_INVENTORIES_APR">"c7561"</definedName>
    <definedName name="IQ_INVENTORIES_APR_FC">"c8441"</definedName>
    <definedName name="IQ_INVENTORIES_FC">"c7781"</definedName>
    <definedName name="IQ_INVENTORIES_POP">"c7121"</definedName>
    <definedName name="IQ_INVENTORIES_POP_FC">"c8001"</definedName>
    <definedName name="IQ_INVENTORIES_YOY">"c7341"</definedName>
    <definedName name="IQ_INVENTORIES_YOY_FC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IES_ASSETS_TOT_FFIEC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NVEST_UNCONSOLIDATED_SUBS_FFIEC">"c12834"</definedName>
    <definedName name="IQ_INVESTMENT_BANKING_BROKERAGE_FEES_FFIEC">"c13627"</definedName>
    <definedName name="IQ_INVESTMENT_BANKING_FEES_COMMISSIONS_FFIEC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>"c12041"</definedName>
    <definedName name="IQ_ISM_INDEX">"c6902"</definedName>
    <definedName name="IQ_ISM_INDEX_APR">"c7562"</definedName>
    <definedName name="IQ_ISM_INDEX_APR_FC">"c8442"</definedName>
    <definedName name="IQ_ISM_INDEX_FC">"c7782"</definedName>
    <definedName name="IQ_ISM_INDEX_POP">"c7122"</definedName>
    <definedName name="IQ_ISM_INDEX_POP_FC">"c8002"</definedName>
    <definedName name="IQ_ISM_INDEX_YOY">"c7342"</definedName>
    <definedName name="IQ_ISM_INDEX_YOY_FC">"c8222"</definedName>
    <definedName name="IQ_ISM_SERVICES_APR_FC_UNUSED">"c8443"</definedName>
    <definedName name="IQ_ISM_SERVICES_APR_FC_UNUSED_UNUSED_UNUSED" hidden="1">"c8443"</definedName>
    <definedName name="IQ_ISM_SERVICES_APR_UNUSED">"c7563"</definedName>
    <definedName name="IQ_ISM_SERVICES_APR_UNUSED_UNUSED_UNUSED" hidden="1">"c7563"</definedName>
    <definedName name="IQ_ISM_SERVICES_FC_UNUSED">"c7783"</definedName>
    <definedName name="IQ_ISM_SERVICES_FC_UNUSED_UNUSED_UNUSED" hidden="1">"c7783"</definedName>
    <definedName name="IQ_ISM_SERVICES_INDEX">"c11862"</definedName>
    <definedName name="IQ_ISM_SERVICES_INDEX_APR">"c11865"</definedName>
    <definedName name="IQ_ISM_SERVICES_INDEX_POP">"c11863"</definedName>
    <definedName name="IQ_ISM_SERVICES_INDEX_YOY">"c11864"</definedName>
    <definedName name="IQ_ISM_SERVICES_POP_FC_UNUSED">"c8003"</definedName>
    <definedName name="IQ_ISM_SERVICES_POP_FC_UNUSED_UNUSED_UNUSED" hidden="1">"c8003"</definedName>
    <definedName name="IQ_ISM_SERVICES_POP_UNUSED">"c7123"</definedName>
    <definedName name="IQ_ISM_SERVICES_POP_UNUSED_UNUSED_UNUSED" hidden="1">"c7123"</definedName>
    <definedName name="IQ_ISM_SERVICES_UNUSED">"c6903"</definedName>
    <definedName name="IQ_ISM_SERVICES_UNUSED_UNUSED_UNUSED" hidden="1">"c6903"</definedName>
    <definedName name="IQ_ISM_SERVICES_YOY_FC_UNUSED">"c8223"</definedName>
    <definedName name="IQ_ISM_SERVICES_YOY_FC_UNUSED_UNUSED_UNUSED" hidden="1">"c8223"</definedName>
    <definedName name="IQ_ISM_SERVICES_YOY_UNUSED">"c7343"</definedName>
    <definedName name="IQ_ISM_SERVICES_YOY_UNUSED_UNUSED_UNUSED" hidden="1">"c7343"</definedName>
    <definedName name="IQ_ISS_DEBT_NET" hidden="1">"c751"</definedName>
    <definedName name="IQ_ISS_STOCK_NET" hidden="1">"c1601"</definedName>
    <definedName name="IQ_ISSUE_CURRENCY">"c2156"</definedName>
    <definedName name="IQ_ISSUE_NAME">"c2142"</definedName>
    <definedName name="IQ_ISSUED_GUARANTEED_US_FDIC" hidden="1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>"c6904"</definedName>
    <definedName name="IQ_LARGE_CAP_LABOR_COST_INDEX_APR">"c7564"</definedName>
    <definedName name="IQ_LARGE_CAP_LABOR_COST_INDEX_APR_FC">"c8444"</definedName>
    <definedName name="IQ_LARGE_CAP_LABOR_COST_INDEX_FC">"c7784"</definedName>
    <definedName name="IQ_LARGE_CAP_LABOR_COST_INDEX_POP">"c7124"</definedName>
    <definedName name="IQ_LARGE_CAP_LABOR_COST_INDEX_POP_FC">"c8004"</definedName>
    <definedName name="IQ_LARGE_CAP_LABOR_COST_INDEX_YOY">"c7344"</definedName>
    <definedName name="IQ_LARGE_CAP_LABOR_COST_INDEX_YOY_FC">"c8224"</definedName>
    <definedName name="IQ_LAST_PMT_DATE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"IQ_LASTSALEPRICE"</definedName>
    <definedName name="IQ_LASTSALEPRICE_DATE" hidden="1">"c2109"</definedName>
    <definedName name="IQ_LATEST" hidden="1">"1"</definedName>
    <definedName name="IQ_LATEST_MONTHLY_FACTOR">"c8971"</definedName>
    <definedName name="IQ_LATEST_MONTHLY_FACTOR_DATE">"c8972"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EAD_UNDERWRITER">"c8957"</definedName>
    <definedName name="IQ_LEASE_FIN_RECEIVABLES_NON_US_CHARGE_OFFS_FFIEC">"c13631"</definedName>
    <definedName name="IQ_LEASE_FIN_RECEIVABLES_NON_US_RECOV_FFIEC">"c13635"</definedName>
    <definedName name="IQ_LEASE_FIN_RECEIVABLES_US_CHARGE_OFFS_FFIEC">"c13630"</definedName>
    <definedName name="IQ_LEASE_FIN_RECEIVABLES_US_RECOV_FFIEC">"c13634"</definedName>
    <definedName name="IQ_LEASE_FINANCE" hidden="1">"c5654"</definedName>
    <definedName name="IQ_LEASE_FINANCING_REC_DUE_30_89_FFIEC">"c13276"</definedName>
    <definedName name="IQ_LEASE_FINANCING_REC_DUE_90_FFIEC">"c13302"</definedName>
    <definedName name="IQ_LEASE_FINANCING_REC_NON_ACCRUAL_FFIEC">"c13328"</definedName>
    <definedName name="IQ_LEASE_FINANCING_RECEIVABLES_CHARGE_OFFS_FDIC" hidden="1">"c6602"</definedName>
    <definedName name="IQ_LEASE_FINANCING_RECEIVABLES_DOM_FFIEC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>"c13483"</definedName>
    <definedName name="IQ_LEASES_INDIVIDUALS_CHARGE_OFFS_FFIEC">"c13184"</definedName>
    <definedName name="IQ_LEASES_INDIVIDUALS_RECOV_FFIEC">"c13206"</definedName>
    <definedName name="IQ_LEASES_PERSONAL_EXP_DUE_30_89_FFIEC">"c13277"</definedName>
    <definedName name="IQ_LEASES_PERSONAL_EXP_DUE_90_FFIEC">"c13303"</definedName>
    <definedName name="IQ_LEASES_PERSONAL_EXP_NON_ACCRUAL_FFIEC">"c13329"</definedName>
    <definedName name="IQ_LEGAL_FEES_FFIEC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>"c8886"</definedName>
    <definedName name="IQ_LIAB_AP_ABS">"c8905"</definedName>
    <definedName name="IQ_LIAB_NAME_AP">"c8924"</definedName>
    <definedName name="IQ_LIAB_NAME_AP_ABS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>"c12866"</definedName>
    <definedName name="IQ_LIABILITY_SHORT_POSITIONS_DOM_FFIEC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>"c12847"</definedName>
    <definedName name="IQ_LIFOR" hidden="1">"c655"</definedName>
    <definedName name="IQ_LIQUID_ASSETS_ASSETS_TOT_FFIEC">"c13439"</definedName>
    <definedName name="IQ_LIQUID_ASSETS_NONCORE_FUNDING_FFIEC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>"c2127"</definedName>
    <definedName name="IQ_LL" hidden="1">"c656"</definedName>
    <definedName name="IQ_LOAN_ALLOW_GROSS_LOANS_FFIEC">"c13415"</definedName>
    <definedName name="IQ_LOAN_ALLOWANCE_GROSS_LOSSES_FFIEC">"c13352"</definedName>
    <definedName name="IQ_LOAN_ALLOWANCE_NET_LOANS_FFIEC">"c13472"</definedName>
    <definedName name="IQ_LOAN_ALLOWANCE_NONACCRUAL_ASSETS_FFIEC">"c13473"</definedName>
    <definedName name="IQ_LOAN_ALLOWANCE_PAST_DUE_NONACCRUAL_FFIEC">"c13474"</definedName>
    <definedName name="IQ_LOAN_COMMITMENTS_FAIR_VALUE_TOT_FFIEC">"c13216"</definedName>
    <definedName name="IQ_LOAN_COMMITMENTS_LEVEL_1_FFIEC">"c13224"</definedName>
    <definedName name="IQ_LOAN_COMMITMENTS_LEVEL_2_FFIEC">"c13232"</definedName>
    <definedName name="IQ_LOAN_COMMITMENTS_LEVEL_3_FFIEC">"c13240"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>"c13350"</definedName>
    <definedName name="IQ_LOAN_LOSSES_FDIC" hidden="1">"c6580"</definedName>
    <definedName name="IQ_LOAN_SERVICE_REV" hidden="1">"c658"</definedName>
    <definedName name="IQ_LOANS_AGRICULTURAL_PROD_LL_REC_FFIEC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DEPOSITORY_INST_US_LL_REC_FFIEC">"c12884"</definedName>
    <definedName name="IQ_LOANS_DEPOSITORY_INSTITUTIONS_FDIC" hidden="1">"c6382"</definedName>
    <definedName name="IQ_LOANS_DOM_QUARTERLY_AVG_FFIEC">"c13084"</definedName>
    <definedName name="IQ_LOANS_FARMERS_CHARGE_OFFS_FFIEC">"c13177"</definedName>
    <definedName name="IQ_LOANS_FARMERS_RECOV_FFIEC">"c13199"</definedName>
    <definedName name="IQ_LOANS_FINANCE_AGRICULTURAL_DUE_30_89_FFIEC">"c13270"</definedName>
    <definedName name="IQ_LOANS_FINANCE_AGRICULTURAL_DUE_90_FFIEC">"c13296"</definedName>
    <definedName name="IQ_LOANS_FINANCE_AGRICULTURAL_NON_ACCRUAL_FFIEC">"c13322"</definedName>
    <definedName name="IQ_LOANS_FINANCE_AGRICULTURAL_PROD_LL_REC_DOM_FFIEC">"c12909"</definedName>
    <definedName name="IQ_LOANS_FOR_SALE" hidden="1">"c666"</definedName>
    <definedName name="IQ_LOANS_FOREIGN_GOV_CHARGE_OFFS_FFIEC">"c13182"</definedName>
    <definedName name="IQ_LOANS_FOREIGN_GOV_DUE_30_89_FFIEC">"c13274"</definedName>
    <definedName name="IQ_LOANS_FOREIGN_GOV_DUE_90_FFIEC">"c13300"</definedName>
    <definedName name="IQ_LOANS_FOREIGN_GOV_LL_REC_DOM_FFIEC">"c12912"</definedName>
    <definedName name="IQ_LOANS_FOREIGN_GOV_NON_ACCRUAL_FFIEC">"c13326"</definedName>
    <definedName name="IQ_LOANS_FOREIGN_GOV_RECOV_FFIEC">"c13204"</definedName>
    <definedName name="IQ_LOANS_FOREIGN_INST_CHARGE_OFFS_FFIEC">"c13176"</definedName>
    <definedName name="IQ_LOANS_FOREIGN_INST_RECOV_FFIEC">"c13198"</definedName>
    <definedName name="IQ_LOANS_FOREIGN_LL_REC_FFIEC">"c12885"</definedName>
    <definedName name="IQ_LOANS_GOV_GUARANTEED_DUE_30_89_FFIEC">"c13281"</definedName>
    <definedName name="IQ_LOANS_GOV_GUARANTEED_DUE_90_FFIEC">"c13307"</definedName>
    <definedName name="IQ_LOANS_GOV_GUARANTEED_EXCL_GNMA_DUE_30_89_FFIEC">"c13282"</definedName>
    <definedName name="IQ_LOANS_GOV_GUARANTEED_EXCL_GNMA_DUE_90_FFIEC">"c13308"</definedName>
    <definedName name="IQ_LOANS_GOV_GUARANTEED_EXCL_GNMA_NON_ACCRUAL_FFIEC">"c13333"</definedName>
    <definedName name="IQ_LOANS_GOV_GUARANTEED_NON_ACCRUAL_FFIEC">"c13332"</definedName>
    <definedName name="IQ_LOANS_HELD_FOREIGN_FDIC" hidden="1">"c6315"</definedName>
    <definedName name="IQ_LOANS_INDIVIDUALS_FOREIGN_FFIEC">"c13480"</definedName>
    <definedName name="IQ_LOANS_LEASES_ASSETS_TOT_FFIEC">"c13437"</definedName>
    <definedName name="IQ_LOANS_LEASES_FAIR_VALUE_TOT_FFIEC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>"c12808"</definedName>
    <definedName name="IQ_LOANS_LEASES_LEVEL_1_FFIEC">"c13217"</definedName>
    <definedName name="IQ_LOANS_LEASES_LEVEL_2_FFIEC">"c13225"</definedName>
    <definedName name="IQ_LOANS_LEASES_LEVEL_3_FFIEC">"c13233"</definedName>
    <definedName name="IQ_LOANS_LEASES_NET_FDIC" hidden="1">"c6327"</definedName>
    <definedName name="IQ_LOANS_LEASES_NET_UNEARNED_FDIC" hidden="1">"c6325"</definedName>
    <definedName name="IQ_LOANS_LEASES_NET_UNEARNED_INC_ALLOWANCE_FFIEC">"c12811"</definedName>
    <definedName name="IQ_LOANS_LEASES_NET_UNEARNED_INCOME_FFIEC">"c12809"</definedName>
    <definedName name="IQ_LOANS_LEASES_QUARTERLY_AVG_FFIEC">"c13081"</definedName>
    <definedName name="IQ_LOANS_LOC_ASSETS_TOT_FFIEC">"c13441"</definedName>
    <definedName name="IQ_LOANS_NOT_SECURED_RE_FDIC" hidden="1">"c6381"</definedName>
    <definedName name="IQ_LOANS_PAST_DUE" hidden="1">"c667"</definedName>
    <definedName name="IQ_LOANS_PURCHASING_CARRYING_SECURITIES_LL_REC_DOM_FFIEC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>"c13174"</definedName>
    <definedName name="IQ_LOANS_SEC_RE_FOREIGN_RECOV_FFIEC">"c13196"</definedName>
    <definedName name="IQ_LOANS_SECURED_1_4_DOM_QUARTERLY_AVG_FFIEC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>"c12925"</definedName>
    <definedName name="IQ_LOANS_SECURED_FARMLAND_TRADING_DOM_FFIEC">"c12926"</definedName>
    <definedName name="IQ_LOANS_SECURED_NON_US_FDIC" hidden="1">"c6380"</definedName>
    <definedName name="IQ_LOANS_SECURED_RE_DOM_QUARTERLY_AVG_FFIEC">"c13083"</definedName>
    <definedName name="IQ_LOANS_SECURED_RE_FFIEC">"c12820"</definedName>
    <definedName name="IQ_LOANS_SECURED_RE_LL_REC_FFIEC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>"c13175"</definedName>
    <definedName name="IQ_LOANS_US_INST_RECOV_FFIEC">"c13197"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AVAIL_SALE_EQUITY_SEC_T1_FFIEC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>"c4660"</definedName>
    <definedName name="IQ_LOW_TARGET_PRICE_REUT">"c5318"</definedName>
    <definedName name="IQ_LOW_TARGET_PRICE_THOM" hidden="1">"c5097"</definedName>
    <definedName name="IQ_LOWPRICE" hidden="1">"IQ_LOWPRICE"</definedName>
    <definedName name="IQ_LT_ASSETS_AP">"c8882"</definedName>
    <definedName name="IQ_LT_ASSETS_AP_ABS">"c8901"</definedName>
    <definedName name="IQ_LT_ASSETS_NAME_AP">"c8920"</definedName>
    <definedName name="IQ_LT_ASSETS_NAME_AP_ABS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MATURING_1YR_INT_SENSITIVITY_FFIEC">"c13097"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REPRICE_ASSETS_TOT_FFIEC">"c13453"</definedName>
    <definedName name="IQ_LT_DEBT_REPRICING_WITHIN_1_YR_INT_SENSITIVITY_FFIEC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LIAB_AP">"c8885"</definedName>
    <definedName name="IQ_LT_LIAB_AP_ABS">"c8904"</definedName>
    <definedName name="IQ_LT_LIAB_NAME_AP">"c8923"</definedName>
    <definedName name="IQ_LT_LIAB_NAME_AP_ABS">"c8942"</definedName>
    <definedName name="IQ_LT_NOTE_RECEIV" hidden="1">"c1602"</definedName>
    <definedName name="IQ_LT_SENIOR_DEBT">"c702"</definedName>
    <definedName name="IQ_LT_SUB_DEBT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"LTM_DATE"</definedName>
    <definedName name="IQ_LTM_REVENUE_OVER_EMPLOYEES" hidden="1">"c1304"</definedName>
    <definedName name="IQ_LTMMONTH" hidden="1">120000</definedName>
    <definedName name="IQ_M1">"c6906"</definedName>
    <definedName name="IQ_M1_APR">"c7566"</definedName>
    <definedName name="IQ_M1_APR_FC">"c8446"</definedName>
    <definedName name="IQ_M1_FC">"c7786"</definedName>
    <definedName name="IQ_M1_POP">"c7126"</definedName>
    <definedName name="IQ_M1_POP_FC">"c8006"</definedName>
    <definedName name="IQ_M1_YOY">"c7346"</definedName>
    <definedName name="IQ_M1_YOY_FC">"c8226"</definedName>
    <definedName name="IQ_M2">"c6907"</definedName>
    <definedName name="IQ_M2_APR">"c7567"</definedName>
    <definedName name="IQ_M2_APR_FC">"c8447"</definedName>
    <definedName name="IQ_M2_FC">"c7787"</definedName>
    <definedName name="IQ_M2_POP">"c7127"</definedName>
    <definedName name="IQ_M2_POP_FC">"c8007"</definedName>
    <definedName name="IQ_M2_YOY">"c7347"</definedName>
    <definedName name="IQ_M2_YOY_FC">"c8227"</definedName>
    <definedName name="IQ_M3">"c6908"</definedName>
    <definedName name="IQ_M3_APR">"c7568"</definedName>
    <definedName name="IQ_M3_APR_FC">"c8448"</definedName>
    <definedName name="IQ_M3_FC">"c7788"</definedName>
    <definedName name="IQ_M3_POP">"c7128"</definedName>
    <definedName name="IQ_M3_POP_FC">"c8008"</definedName>
    <definedName name="IQ_M3_YOY">"c7348"</definedName>
    <definedName name="IQ_M3_YOY_FC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>"c2493"</definedName>
    <definedName name="IQ_MAKE_WHOLE_SPREAD">"c2494"</definedName>
    <definedName name="IQ_MAKE_WHOLE_START_DATE">"c2492"</definedName>
    <definedName name="IQ_MAN_INVENTORIES">"c6913"</definedName>
    <definedName name="IQ_MAN_INVENTORIES_APR">"c7573"</definedName>
    <definedName name="IQ_MAN_INVENTORIES_APR_FC">"c8453"</definedName>
    <definedName name="IQ_MAN_INVENTORIES_FC">"c7793"</definedName>
    <definedName name="IQ_MAN_INVENTORIES_POP">"c7133"</definedName>
    <definedName name="IQ_MAN_INVENTORIES_POP_FC">"c8013"</definedName>
    <definedName name="IQ_MAN_INVENTORIES_YOY">"c7353"</definedName>
    <definedName name="IQ_MAN_INVENTORIES_YOY_FC">"c8233"</definedName>
    <definedName name="IQ_MAN_IS_RATIO">"c6912"</definedName>
    <definedName name="IQ_MAN_IS_RATIO_APR">"c7572"</definedName>
    <definedName name="IQ_MAN_IS_RATIO_APR_FC">"c8452"</definedName>
    <definedName name="IQ_MAN_IS_RATIO_FC">"c7792"</definedName>
    <definedName name="IQ_MAN_IS_RATIO_POP">"c7132"</definedName>
    <definedName name="IQ_MAN_IS_RATIO_POP_FC">"c8012"</definedName>
    <definedName name="IQ_MAN_IS_RATIO_YOY">"c7352"</definedName>
    <definedName name="IQ_MAN_IS_RATIO_YOY_FC">"c8232"</definedName>
    <definedName name="IQ_MAN_ORDERS">"c6914"</definedName>
    <definedName name="IQ_MAN_ORDERS_APR">"c7574"</definedName>
    <definedName name="IQ_MAN_ORDERS_APR_FC">"c8454"</definedName>
    <definedName name="IQ_MAN_ORDERS_FC">"c7794"</definedName>
    <definedName name="IQ_MAN_ORDERS_POP">"c7134"</definedName>
    <definedName name="IQ_MAN_ORDERS_POP_FC">"c8014"</definedName>
    <definedName name="IQ_MAN_ORDERS_YOY">"c7354"</definedName>
    <definedName name="IQ_MAN_ORDERS_YOY_FC">"c8234"</definedName>
    <definedName name="IQ_MAN_OUTPUT_HR">"c6915"</definedName>
    <definedName name="IQ_MAN_OUTPUT_HR_APR">"c7575"</definedName>
    <definedName name="IQ_MAN_OUTPUT_HR_APR_FC">"c8455"</definedName>
    <definedName name="IQ_MAN_OUTPUT_HR_FC">"c7795"</definedName>
    <definedName name="IQ_MAN_OUTPUT_HR_POP">"c7135"</definedName>
    <definedName name="IQ_MAN_OUTPUT_HR_POP_FC">"c8015"</definedName>
    <definedName name="IQ_MAN_OUTPUT_HR_YOY">"c7355"</definedName>
    <definedName name="IQ_MAN_OUTPUT_HR_YOY_FC">"c8235"</definedName>
    <definedName name="IQ_MAN_PAYROLLS">"c6916"</definedName>
    <definedName name="IQ_MAN_PAYROLLS_APR">"c7576"</definedName>
    <definedName name="IQ_MAN_PAYROLLS_APR_FC">"c8456"</definedName>
    <definedName name="IQ_MAN_PAYROLLS_FC">"c7796"</definedName>
    <definedName name="IQ_MAN_PAYROLLS_POP">"c7136"</definedName>
    <definedName name="IQ_MAN_PAYROLLS_POP_FC">"c8016"</definedName>
    <definedName name="IQ_MAN_PAYROLLS_YOY">"c7356"</definedName>
    <definedName name="IQ_MAN_PAYROLLS_YOY_FC">"c8236"</definedName>
    <definedName name="IQ_MAN_SHIPMENTS">"c6917"</definedName>
    <definedName name="IQ_MAN_SHIPMENTS_APR">"c7577"</definedName>
    <definedName name="IQ_MAN_SHIPMENTS_APR_FC">"c8457"</definedName>
    <definedName name="IQ_MAN_SHIPMENTS_FC">"c7797"</definedName>
    <definedName name="IQ_MAN_SHIPMENTS_POP">"c7137"</definedName>
    <definedName name="IQ_MAN_SHIPMENTS_POP_FC">"c8017"</definedName>
    <definedName name="IQ_MAN_SHIPMENTS_YOY">"c7357"</definedName>
    <definedName name="IQ_MAN_SHIPMENTS_YOY_FC">"c8237"</definedName>
    <definedName name="IQ_MAN_TOTAL_HR">"c6918"</definedName>
    <definedName name="IQ_MAN_TOTAL_HR_APR">"c7578"</definedName>
    <definedName name="IQ_MAN_TOTAL_HR_APR_FC">"c8458"</definedName>
    <definedName name="IQ_MAN_TOTAL_HR_FC">"c7798"</definedName>
    <definedName name="IQ_MAN_TOTAL_HR_POP">"c7138"</definedName>
    <definedName name="IQ_MAN_TOTAL_HR_POP_FC">"c8018"</definedName>
    <definedName name="IQ_MAN_TOTAL_HR_YOY">"c7358"</definedName>
    <definedName name="IQ_MAN_TOTAL_HR_YOY_FC">"c8238"</definedName>
    <definedName name="IQ_MAN_TRADE_INVENTORIES">"c6910"</definedName>
    <definedName name="IQ_MAN_TRADE_INVENTORIES_APR">"c7570"</definedName>
    <definedName name="IQ_MAN_TRADE_INVENTORIES_APR_FC">"c8450"</definedName>
    <definedName name="IQ_MAN_TRADE_INVENTORIES_FC">"c7790"</definedName>
    <definedName name="IQ_MAN_TRADE_INVENTORIES_POP">"c7130"</definedName>
    <definedName name="IQ_MAN_TRADE_INVENTORIES_POP_FC">"c8010"</definedName>
    <definedName name="IQ_MAN_TRADE_INVENTORIES_YOY">"c7350"</definedName>
    <definedName name="IQ_MAN_TRADE_INVENTORIES_YOY_FC">"c8230"</definedName>
    <definedName name="IQ_MAN_TRADE_IS_RATIO">"c6909"</definedName>
    <definedName name="IQ_MAN_TRADE_IS_RATIO_FC">"c7789"</definedName>
    <definedName name="IQ_MAN_TRADE_IS_RATIO_POP">"c7129"</definedName>
    <definedName name="IQ_MAN_TRADE_IS_RATIO_POP_FC">"c8009"</definedName>
    <definedName name="IQ_MAN_TRADE_IS_RATIO_YOY">"c7349"</definedName>
    <definedName name="IQ_MAN_TRADE_IS_RATIO_YOY_FC">"c8229"</definedName>
    <definedName name="IQ_MAN_TRADE_SALES">"c6911"</definedName>
    <definedName name="IQ_MAN_TRADE_SALES_APR">"c7571"</definedName>
    <definedName name="IQ_MAN_TRADE_SALES_APR_FC">"c8451"</definedName>
    <definedName name="IQ_MAN_TRADE_SALES_FC">"c7791"</definedName>
    <definedName name="IQ_MAN_TRADE_SALES_POP">"c7131"</definedName>
    <definedName name="IQ_MAN_TRADE_SALES_POP_FC">"c8011"</definedName>
    <definedName name="IQ_MAN_TRADE_SALES_YOY">"c7351"</definedName>
    <definedName name="IQ_MAN_TRADE_SALES_YOY_FC">"c8231"</definedName>
    <definedName name="IQ_MAN_WAGES">"c6919"</definedName>
    <definedName name="IQ_MAN_WAGES_APR">"c7579"</definedName>
    <definedName name="IQ_MAN_WAGES_APR_FC">"c8459"</definedName>
    <definedName name="IQ_MAN_WAGES_FC">"c7799"</definedName>
    <definedName name="IQ_MAN_WAGES_POP">"c7139"</definedName>
    <definedName name="IQ_MAN_WAGES_POP_FC">"c8019"</definedName>
    <definedName name="IQ_MAN_WAGES_YOY">"c7359"</definedName>
    <definedName name="IQ_MAN_WAGES_YOY_FC">"c8239"</definedName>
    <definedName name="IQ_MANAGED_PROP">"c8763"</definedName>
    <definedName name="IQ_MANAGED_SQ_FT">"c8779"</definedName>
    <definedName name="IQ_MANAGED_UNITS">"c8771"</definedName>
    <definedName name="IQ_MARGIN_ANNUAL_PREMIUM_EQUIVALENT_NEW_BUSINESS">"c9970"</definedName>
    <definedName name="IQ_MARGIN_PV_PREMIUMS_NEW_BUSINESS">"c9971"</definedName>
    <definedName name="IQ_MARKET_CAP_LFCF" hidden="1">"c2209"</definedName>
    <definedName name="IQ_MARKETCAP" hidden="1">"IQ_MARKETCAP"</definedName>
    <definedName name="IQ_MARKETING" hidden="1">"c2239"</definedName>
    <definedName name="IQ_MATURITY_DATE">"c2146"</definedName>
    <definedName name="IQ_MATURITY_ONE_YEAR_LESS_FDIC" hidden="1">"c6425"</definedName>
    <definedName name="IQ_MBS_INVEST_SECURITIES_FFIEC">"c13460"</definedName>
    <definedName name="IQ_MBS_OTHER_ISSUED_FNMA_OTHERS_AVAIL_SALE_FFIEC">"c12799"</definedName>
    <definedName name="IQ_MBS_OTHER_ISSUED_FNMA_OTHERS_FFIEC">"c12785"</definedName>
    <definedName name="IQ_MBS_PASS_THROUGH_FNMA_AVAIL_SALE_FFIEC">"c12797"</definedName>
    <definedName name="IQ_MBS_PASS_THROUGH_FNMA_FFIEC">"c12783"</definedName>
    <definedName name="IQ_MBS_PASS_THROUGH_GNMA_AVAIL_SALE_FFIEC">"c12796"</definedName>
    <definedName name="IQ_MBS_PASS_THROUGH_GNMA_FFIEC">"c12782"</definedName>
    <definedName name="IQ_MBS_PASS_THROUGH_ISSUED_FNMA_GNMA_TRADING_DOM_FFIEC">"c12921"</definedName>
    <definedName name="IQ_MBS_PASS_THROUGH_OTHER_AVAIL_SALE_FFIEC">"c12798"</definedName>
    <definedName name="IQ_MBS_PASS_THROUGH_OTHER_FFIEC">"c12784"</definedName>
    <definedName name="IQ_MC_ASO_COVERED_LIVES">"c9918"</definedName>
    <definedName name="IQ_MC_ASO_MEMBERSHIP">"c9921"</definedName>
    <definedName name="IQ_MC_CLAIMS_RESERVES">"c9941"</definedName>
    <definedName name="IQ_MC_COMBINED_RATIO">"c9933"</definedName>
    <definedName name="IQ_MC_DAYS_CLAIMS_PAYABLE">"c9937"</definedName>
    <definedName name="IQ_MC_DAYS_CLAIMS_PAYABLE_EXCL_CAPITATION">"c9938"</definedName>
    <definedName name="IQ_MC_MEDICAL_COSTS_PMPM">"c9925"</definedName>
    <definedName name="IQ_MC_PARENT_CASH">"c9942"</definedName>
    <definedName name="IQ_MC_PREMIUMS_PMPM">"c9924"</definedName>
    <definedName name="IQ_MC_RATIO" hidden="1">"c2783"</definedName>
    <definedName name="IQ_MC_RECEIPT_CYCLE_TIME_DAYS">"c9939"</definedName>
    <definedName name="IQ_MC_RECEIPT_CYCLE_TIME_MONTHS">"c9940"</definedName>
    <definedName name="IQ_MC_RISK_COVERED_LIVES">"c9917"</definedName>
    <definedName name="IQ_MC_RISK_MEMBERSHIP">"c9920"</definedName>
    <definedName name="IQ_MC_SELLILNG_COSTS_RATIO">"c9928"</definedName>
    <definedName name="IQ_MC_SGA_PMPM">"c9926"</definedName>
    <definedName name="IQ_MC_STATUTORY_SURPLUS" hidden="1">"c2772"</definedName>
    <definedName name="IQ_MC_TOTAL_COVERED_LIVES">"c9919"</definedName>
    <definedName name="IQ_MC_TOTAL_MEMBERSHIP">"c9922"</definedName>
    <definedName name="IQ_MC_TOTAL_MEMBERSHIP_CAPITATION">"c9923"</definedName>
    <definedName name="IQ_MC_UNPROCESSED_CLAIMS_INVENTORY_DAYS">"c9936"</definedName>
    <definedName name="IQ_MC_UNPROCESSED_CLAIMS_INVENTORY_NUMBER">"c9934"</definedName>
    <definedName name="IQ_MC_UNPROCESSED_CLAIMS_INVENTORY_VALUE">"c9935"</definedName>
    <definedName name="IQ_MEASURED_ATTRIB_ORE_RESOURCES_ALUM">"c9237"</definedName>
    <definedName name="IQ_MEASURED_ATTRIB_ORE_RESOURCES_COP">"c9181"</definedName>
    <definedName name="IQ_MEASURED_ATTRIB_ORE_RESOURCES_DIAM">"c9661"</definedName>
    <definedName name="IQ_MEASURED_ATTRIB_ORE_RESOURCES_GOLD">"c9022"</definedName>
    <definedName name="IQ_MEASURED_ATTRIB_ORE_RESOURCES_IRON">"c9396"</definedName>
    <definedName name="IQ_MEASURED_ATTRIB_ORE_RESOURCES_LEAD">"c9449"</definedName>
    <definedName name="IQ_MEASURED_ATTRIB_ORE_RESOURCES_MANG">"c9502"</definedName>
    <definedName name="IQ_MEASURED_ATTRIB_ORE_RESOURCES_MOLYB">"c9714"</definedName>
    <definedName name="IQ_MEASURED_ATTRIB_ORE_RESOURCES_NICK">"c9290"</definedName>
    <definedName name="IQ_MEASURED_ATTRIB_ORE_RESOURCES_PLAT">"c9128"</definedName>
    <definedName name="IQ_MEASURED_ATTRIB_ORE_RESOURCES_SILVER">"c9075"</definedName>
    <definedName name="IQ_MEASURED_ATTRIB_ORE_RESOURCES_TITAN">"c9555"</definedName>
    <definedName name="IQ_MEASURED_ATTRIB_ORE_RESOURCES_URAN">"c9608"</definedName>
    <definedName name="IQ_MEASURED_ATTRIB_ORE_RESOURCES_ZINC">"c9343"</definedName>
    <definedName name="IQ_MEASURED_INDICATED_ATTRIB_ORE_RESOURCES_ALUM">"c9239"</definedName>
    <definedName name="IQ_MEASURED_INDICATED_ATTRIB_ORE_RESOURCES_COP">"c9183"</definedName>
    <definedName name="IQ_MEASURED_INDICATED_ATTRIB_ORE_RESOURCES_DIAM">"c9663"</definedName>
    <definedName name="IQ_MEASURED_INDICATED_ATTRIB_ORE_RESOURCES_GOLD">"c9024"</definedName>
    <definedName name="IQ_MEASURED_INDICATED_ATTRIB_ORE_RESOURCES_IRON">"c9398"</definedName>
    <definedName name="IQ_MEASURED_INDICATED_ATTRIB_ORE_RESOURCES_LEAD">"c9451"</definedName>
    <definedName name="IQ_MEASURED_INDICATED_ATTRIB_ORE_RESOURCES_MANG">"c9504"</definedName>
    <definedName name="IQ_MEASURED_INDICATED_ATTRIB_ORE_RESOURCES_MOLYB">"c9716"</definedName>
    <definedName name="IQ_MEASURED_INDICATED_ATTRIB_ORE_RESOURCES_NICK">"c9292"</definedName>
    <definedName name="IQ_MEASURED_INDICATED_ATTRIB_ORE_RESOURCES_PLAT">"c9130"</definedName>
    <definedName name="IQ_MEASURED_INDICATED_ATTRIB_ORE_RESOURCES_SILVER">"c9077"</definedName>
    <definedName name="IQ_MEASURED_INDICATED_ATTRIB_ORE_RESOURCES_TITAN">"c9557"</definedName>
    <definedName name="IQ_MEASURED_INDICATED_ATTRIB_ORE_RESOURCES_URAN">"c9610"</definedName>
    <definedName name="IQ_MEASURED_INDICATED_ATTRIB_ORE_RESOURCES_ZINC">"c9345"</definedName>
    <definedName name="IQ_MEASURED_INDICATED_ORE_RESOURCES_ALUM">"c9226"</definedName>
    <definedName name="IQ_MEASURED_INDICATED_ORE_RESOURCES_COP">"c9170"</definedName>
    <definedName name="IQ_MEASURED_INDICATED_ORE_RESOURCES_DIAM">"c9650"</definedName>
    <definedName name="IQ_MEASURED_INDICATED_ORE_RESOURCES_GOLD">"c9011"</definedName>
    <definedName name="IQ_MEASURED_INDICATED_ORE_RESOURCES_IRON">"c9385"</definedName>
    <definedName name="IQ_MEASURED_INDICATED_ORE_RESOURCES_LEAD">"c9438"</definedName>
    <definedName name="IQ_MEASURED_INDICATED_ORE_RESOURCES_MANG">"c9491"</definedName>
    <definedName name="IQ_MEASURED_INDICATED_ORE_RESOURCES_MOLYB">"c9703"</definedName>
    <definedName name="IQ_MEASURED_INDICATED_ORE_RESOURCES_NICK">"c9279"</definedName>
    <definedName name="IQ_MEASURED_INDICATED_ORE_RESOURCES_PLAT">"c9117"</definedName>
    <definedName name="IQ_MEASURED_INDICATED_ORE_RESOURCES_SILVER">"c9064"</definedName>
    <definedName name="IQ_MEASURED_INDICATED_ORE_RESOURCES_TITAN">"c9544"</definedName>
    <definedName name="IQ_MEASURED_INDICATED_ORE_RESOURCES_URAN">"c9597"</definedName>
    <definedName name="IQ_MEASURED_INDICATED_ORE_RESOURCES_ZINC">"c9332"</definedName>
    <definedName name="IQ_MEASURED_INDICATED_RECOV_RESOURCES_ALUM">"c9234"</definedName>
    <definedName name="IQ_MEASURED_INDICATED_RECOV_RESOURCES_COAL">"c9813"</definedName>
    <definedName name="IQ_MEASURED_INDICATED_RECOV_RESOURCES_COP">"c9178"</definedName>
    <definedName name="IQ_MEASURED_INDICATED_RECOV_RESOURCES_DIAM">"c9658"</definedName>
    <definedName name="IQ_MEASURED_INDICATED_RECOV_RESOURCES_GOLD">"c9019"</definedName>
    <definedName name="IQ_MEASURED_INDICATED_RECOV_RESOURCES_IRON">"c9393"</definedName>
    <definedName name="IQ_MEASURED_INDICATED_RECOV_RESOURCES_LEAD">"c9446"</definedName>
    <definedName name="IQ_MEASURED_INDICATED_RECOV_RESOURCES_MANG">"c9499"</definedName>
    <definedName name="IQ_MEASURED_INDICATED_RECOV_RESOURCES_MET_COAL">"c9753"</definedName>
    <definedName name="IQ_MEASURED_INDICATED_RECOV_RESOURCES_MOLYB">"c9711"</definedName>
    <definedName name="IQ_MEASURED_INDICATED_RECOV_RESOURCES_NICK">"c9287"</definedName>
    <definedName name="IQ_MEASURED_INDICATED_RECOV_RESOURCES_PLAT">"c9125"</definedName>
    <definedName name="IQ_MEASURED_INDICATED_RECOV_RESOURCES_SILVER">"c9072"</definedName>
    <definedName name="IQ_MEASURED_INDICATED_RECOV_RESOURCES_STEAM">"c9783"</definedName>
    <definedName name="IQ_MEASURED_INDICATED_RECOV_RESOURCES_TITAN">"c9552"</definedName>
    <definedName name="IQ_MEASURED_INDICATED_RECOV_RESOURCES_URAN">"c9605"</definedName>
    <definedName name="IQ_MEASURED_INDICATED_RECOV_RESOURCES_ZINC">"c9340"</definedName>
    <definedName name="IQ_MEASURED_INDICATED_RESOURCES_GRADE_ALUM">"c9227"</definedName>
    <definedName name="IQ_MEASURED_INDICATED_RESOURCES_GRADE_COP">"c9171"</definedName>
    <definedName name="IQ_MEASURED_INDICATED_RESOURCES_GRADE_DIAM">"c9651"</definedName>
    <definedName name="IQ_MEASURED_INDICATED_RESOURCES_GRADE_GOLD">"c9012"</definedName>
    <definedName name="IQ_MEASURED_INDICATED_RESOURCES_GRADE_IRON">"c9386"</definedName>
    <definedName name="IQ_MEASURED_INDICATED_RESOURCES_GRADE_LEAD">"c9439"</definedName>
    <definedName name="IQ_MEASURED_INDICATED_RESOURCES_GRADE_MANG">"c9492"</definedName>
    <definedName name="IQ_MEASURED_INDICATED_RESOURCES_GRADE_MOLYB">"c9704"</definedName>
    <definedName name="IQ_MEASURED_INDICATED_RESOURCES_GRADE_NICK">"c9280"</definedName>
    <definedName name="IQ_MEASURED_INDICATED_RESOURCES_GRADE_PLAT">"c9118"</definedName>
    <definedName name="IQ_MEASURED_INDICATED_RESOURCES_GRADE_SILVER">"c9065"</definedName>
    <definedName name="IQ_MEASURED_INDICATED_RESOURCES_GRADE_TITAN">"c9545"</definedName>
    <definedName name="IQ_MEASURED_INDICATED_RESOURCES_GRADE_URAN">"c9598"</definedName>
    <definedName name="IQ_MEASURED_INDICATED_RESOURCES_GRADE_ZINC">"c9333"</definedName>
    <definedName name="IQ_MEASURED_ORE_RESOURCES_ALUM">"c9222"</definedName>
    <definedName name="IQ_MEASURED_ORE_RESOURCES_COP">"c9166"</definedName>
    <definedName name="IQ_MEASURED_ORE_RESOURCES_DIAM">"c9646"</definedName>
    <definedName name="IQ_MEASURED_ORE_RESOURCES_GOLD">"c9007"</definedName>
    <definedName name="IQ_MEASURED_ORE_RESOURCES_IRON">"c9381"</definedName>
    <definedName name="IQ_MEASURED_ORE_RESOURCES_LEAD">"c9434"</definedName>
    <definedName name="IQ_MEASURED_ORE_RESOURCES_MANG">"c9487"</definedName>
    <definedName name="IQ_MEASURED_ORE_RESOURCES_MOLYB">"c9699"</definedName>
    <definedName name="IQ_MEASURED_ORE_RESOURCES_NICK">"c9275"</definedName>
    <definedName name="IQ_MEASURED_ORE_RESOURCES_PLAT">"c9113"</definedName>
    <definedName name="IQ_MEASURED_ORE_RESOURCES_SILVER">"c9060"</definedName>
    <definedName name="IQ_MEASURED_ORE_RESOURCES_TITAN">"c9540"</definedName>
    <definedName name="IQ_MEASURED_ORE_RESOURCES_URAN">"c9593"</definedName>
    <definedName name="IQ_MEASURED_ORE_RESOURCES_ZINC">"c9328"</definedName>
    <definedName name="IQ_MEASURED_RECOV_ATTRIB_RESOURCES_ALUM">"c9242"</definedName>
    <definedName name="IQ_MEASURED_RECOV_ATTRIB_RESOURCES_COAL">"c9816"</definedName>
    <definedName name="IQ_MEASURED_RECOV_ATTRIB_RESOURCES_COP">"c9186"</definedName>
    <definedName name="IQ_MEASURED_RECOV_ATTRIB_RESOURCES_DIAM">"c9666"</definedName>
    <definedName name="IQ_MEASURED_RECOV_ATTRIB_RESOURCES_GOLD">"c9027"</definedName>
    <definedName name="IQ_MEASURED_RECOV_ATTRIB_RESOURCES_IRON">"c9401"</definedName>
    <definedName name="IQ_MEASURED_RECOV_ATTRIB_RESOURCES_LEAD">"c9454"</definedName>
    <definedName name="IQ_MEASURED_RECOV_ATTRIB_RESOURCES_MANG">"c9507"</definedName>
    <definedName name="IQ_MEASURED_RECOV_ATTRIB_RESOURCES_MET_COAL">"c9756"</definedName>
    <definedName name="IQ_MEASURED_RECOV_ATTRIB_RESOURCES_MOLYB">"c9719"</definedName>
    <definedName name="IQ_MEASURED_RECOV_ATTRIB_RESOURCES_NICK">"c9295"</definedName>
    <definedName name="IQ_MEASURED_RECOV_ATTRIB_RESOURCES_PLAT">"c9133"</definedName>
    <definedName name="IQ_MEASURED_RECOV_ATTRIB_RESOURCES_SILVER">"c9080"</definedName>
    <definedName name="IQ_MEASURED_RECOV_ATTRIB_RESOURCES_STEAM">"c9786"</definedName>
    <definedName name="IQ_MEASURED_RECOV_ATTRIB_RESOURCES_TITAN">"c9560"</definedName>
    <definedName name="IQ_MEASURED_RECOV_ATTRIB_RESOURCES_URAN">"c9613"</definedName>
    <definedName name="IQ_MEASURED_RECOV_ATTRIB_RESOURCES_ZINC">"c9348"</definedName>
    <definedName name="IQ_MEASURED_RECOV_RESOURCES_ALUM">"c9232"</definedName>
    <definedName name="IQ_MEASURED_RECOV_RESOURCES_COAL">"c9811"</definedName>
    <definedName name="IQ_MEASURED_RECOV_RESOURCES_COP">"c9176"</definedName>
    <definedName name="IQ_MEASURED_RECOV_RESOURCES_DIAM">"c9656"</definedName>
    <definedName name="IQ_MEASURED_RECOV_RESOURCES_GOLD">"c9017"</definedName>
    <definedName name="IQ_MEASURED_RECOV_RESOURCES_IRON">"c9391"</definedName>
    <definedName name="IQ_MEASURED_RECOV_RESOURCES_LEAD">"c9444"</definedName>
    <definedName name="IQ_MEASURED_RECOV_RESOURCES_MANG">"c9497"</definedName>
    <definedName name="IQ_MEASURED_RECOV_RESOURCES_MET_COAL">"c9751"</definedName>
    <definedName name="IQ_MEASURED_RECOV_RESOURCES_MOLYB">"c9709"</definedName>
    <definedName name="IQ_MEASURED_RECOV_RESOURCES_NICK">"c9285"</definedName>
    <definedName name="IQ_MEASURED_RECOV_RESOURCES_PLAT">"c9123"</definedName>
    <definedName name="IQ_MEASURED_RECOV_RESOURCES_SILVER">"c9070"</definedName>
    <definedName name="IQ_MEASURED_RECOV_RESOURCES_STEAM">"c9781"</definedName>
    <definedName name="IQ_MEASURED_RECOV_RESOURCES_TITAN">"c9550"</definedName>
    <definedName name="IQ_MEASURED_RECOV_RESOURCES_URAN">"c9603"</definedName>
    <definedName name="IQ_MEASURED_RECOV_RESOURCES_ZINC">"c9338"</definedName>
    <definedName name="IQ_MEASURED_RESOURCES_CALORIFIC_VALUE_COAL">"c9806"</definedName>
    <definedName name="IQ_MEASURED_RESOURCES_CALORIFIC_VALUE_MET_COAL">"c9746"</definedName>
    <definedName name="IQ_MEASURED_RESOURCES_CALORIFIC_VALUE_STEAM">"c9776"</definedName>
    <definedName name="IQ_MEASURED_RESOURCES_GRADE_ALUM">"c9223"</definedName>
    <definedName name="IQ_MEASURED_RESOURCES_GRADE_COP">"c9167"</definedName>
    <definedName name="IQ_MEASURED_RESOURCES_GRADE_DIAM">"c9647"</definedName>
    <definedName name="IQ_MEASURED_RESOURCES_GRADE_GOLD">"c9008"</definedName>
    <definedName name="IQ_MEASURED_RESOURCES_GRADE_IRON">"c9382"</definedName>
    <definedName name="IQ_MEASURED_RESOURCES_GRADE_LEAD">"c9435"</definedName>
    <definedName name="IQ_MEASURED_RESOURCES_GRADE_MANG">"c9488"</definedName>
    <definedName name="IQ_MEASURED_RESOURCES_GRADE_MOLYB">"c9700"</definedName>
    <definedName name="IQ_MEASURED_RESOURCES_GRADE_NICK">"c9276"</definedName>
    <definedName name="IQ_MEASURED_RESOURCES_GRADE_PLAT">"c9114"</definedName>
    <definedName name="IQ_MEASURED_RESOURCES_GRADE_SILVER">"c9061"</definedName>
    <definedName name="IQ_MEASURED_RESOURCES_GRADE_TITAN">"c9541"</definedName>
    <definedName name="IQ_MEASURED_RESOURCES_GRADE_URAN">"c9594"</definedName>
    <definedName name="IQ_MEASURED_RESOURCES_GRADE_ZINC">"c9329"</definedName>
    <definedName name="IQ_MEDIAN_NEW_HOME_SALES_APR_FC_UNUSED">"c8460"</definedName>
    <definedName name="IQ_MEDIAN_NEW_HOME_SALES_APR_FC_UNUSED_UNUSED_UNUSED" hidden="1">"c8460"</definedName>
    <definedName name="IQ_MEDIAN_NEW_HOME_SALES_APR_UNUSED">"c7580"</definedName>
    <definedName name="IQ_MEDIAN_NEW_HOME_SALES_APR_UNUSED_UNUSED_UNUSED" hidden="1">"c7580"</definedName>
    <definedName name="IQ_MEDIAN_NEW_HOME_SALES_FC_UNUSED">"c7800"</definedName>
    <definedName name="IQ_MEDIAN_NEW_HOME_SALES_FC_UNUSED_UNUSED_UNUSED" hidden="1">"c7800"</definedName>
    <definedName name="IQ_MEDIAN_NEW_HOME_SALES_POP_FC_UNUSED">"c8020"</definedName>
    <definedName name="IQ_MEDIAN_NEW_HOME_SALES_POP_FC_UNUSED_UNUSED_UNUSED" hidden="1">"c8020"</definedName>
    <definedName name="IQ_MEDIAN_NEW_HOME_SALES_POP_UNUSED">"c7140"</definedName>
    <definedName name="IQ_MEDIAN_NEW_HOME_SALES_POP_UNUSED_UNUSED_UNUSED" hidden="1">"c7140"</definedName>
    <definedName name="IQ_MEDIAN_NEW_HOME_SALES_UNUSED">"c6920"</definedName>
    <definedName name="IQ_MEDIAN_NEW_HOME_SALES_UNUSED_UNUSED_UNUSED" hidden="1">"c6920"</definedName>
    <definedName name="IQ_MEDIAN_NEW_HOME_SALES_YOY_FC_UNUSED">"c8240"</definedName>
    <definedName name="IQ_MEDIAN_NEW_HOME_SALES_YOY_FC_UNUSED_UNUSED_UNUSED" hidden="1">"c8240"</definedName>
    <definedName name="IQ_MEDIAN_NEW_HOME_SALES_YOY_UNUSED">"c7360"</definedName>
    <definedName name="IQ_MEDIAN_NEW_HOME_SALES_YOY_UNUSED_UNUSED_UNUSED" hidden="1">"c7360"</definedName>
    <definedName name="IQ_MEDIAN_TARGET_PRICE" hidden="1">"c1650"</definedName>
    <definedName name="IQ_MEDIAN_TARGET_PRICE_CIQ">"c4658"</definedName>
    <definedName name="IQ_MEDIAN_TARGET_PRICE_REUT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>"c9244"</definedName>
    <definedName name="IQ_MI_RECOV_ATTRIB_RESOURCES_COAL">"c9818"</definedName>
    <definedName name="IQ_MI_RECOV_ATTRIB_RESOURCES_COP">"c9188"</definedName>
    <definedName name="IQ_MI_RECOV_ATTRIB_RESOURCES_DIAM">"c9668"</definedName>
    <definedName name="IQ_MI_RECOV_ATTRIB_RESOURCES_GOLD">"c9029"</definedName>
    <definedName name="IQ_MI_RECOV_ATTRIB_RESOURCES_IRON">"c9403"</definedName>
    <definedName name="IQ_MI_RECOV_ATTRIB_RESOURCES_LEAD">"c9456"</definedName>
    <definedName name="IQ_MI_RECOV_ATTRIB_RESOURCES_MANG">"c9509"</definedName>
    <definedName name="IQ_MI_RECOV_ATTRIB_RESOURCES_MET_COAL">"c9758"</definedName>
    <definedName name="IQ_MI_RECOV_ATTRIB_RESOURCES_MOLYB">"c9721"</definedName>
    <definedName name="IQ_MI_RECOV_ATTRIB_RESOURCES_NICK">"c9297"</definedName>
    <definedName name="IQ_MI_RECOV_ATTRIB_RESOURCES_PLAT">"c9135"</definedName>
    <definedName name="IQ_MI_RECOV_ATTRIB_RESOURCES_SILVER">"c9082"</definedName>
    <definedName name="IQ_MI_RECOV_ATTRIB_RESOURCES_STEAM">"c9788"</definedName>
    <definedName name="IQ_MI_RECOV_ATTRIB_RESOURCES_TITAN">"c9562"</definedName>
    <definedName name="IQ_MI_RECOV_ATTRIB_RESOURCES_URAN">"c9615"</definedName>
    <definedName name="IQ_MI_RECOV_ATTRIB_RESOURCES_ZINC">"c9350"</definedName>
    <definedName name="IQ_MI_RESOURCES_CALORIFIC_VALUE_COAL">"c9808"</definedName>
    <definedName name="IQ_MI_RESOURCES_CALORIFIC_VALUE_MET_COAL">"c9748"</definedName>
    <definedName name="IQ_MI_RESOURCES_CALORIFIC_VALUE_STEAM">"c9778"</definedName>
    <definedName name="IQ_MINORITY_INT_AVG_ASSETS_FFIEC">"c13367"</definedName>
    <definedName name="IQ_MINORITY_INT_BS_FFIEC">"c12874"</definedName>
    <definedName name="IQ_MINORITY_INT_FFIEC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>"c4041"</definedName>
    <definedName name="IQ_MKTCAP_TOTAL_REV_FWD_REUT">"c4048"</definedName>
    <definedName name="IQ_MKTCAP_TOTAL_REV_FWD_THOM" hidden="1">"c4055"</definedName>
    <definedName name="IQ_MM_ACCOUNT" hidden="1">"c743"</definedName>
    <definedName name="IQ_MM_ACCRETION_EXPENSE">"c9845"</definedName>
    <definedName name="IQ_MM_ARO_BEG">"c9842"</definedName>
    <definedName name="IQ_MM_ARO_TOTAL">"c9850"</definedName>
    <definedName name="IQ_MM_CURRENT_PORT_ARO">"c9851"</definedName>
    <definedName name="IQ_MM_DEVELOPED_ACREAGE">"c9832"</definedName>
    <definedName name="IQ_MM_DEVELOPED_SQ_KMS">"c9831"</definedName>
    <definedName name="IQ_MM_DEVELOPED_SQ_MILES">"c9833"</definedName>
    <definedName name="IQ_MM_EXPLORATION_EXPENDITURE_TOT">"c9840"</definedName>
    <definedName name="IQ_MM_FX_ADJUSTMENT">"c9847"</definedName>
    <definedName name="IQ_MM_LIABILITIES_INCURRED_ACQUIRED">"c9843"</definedName>
    <definedName name="IQ_MM_LIABILITIES_REL_SPIN_OFFS">"c9848"</definedName>
    <definedName name="IQ_MM_LIABILITIES_SETTLED_DISPOSED">"c9844"</definedName>
    <definedName name="IQ_MM_NON_CURRENT_PORT_ARO">"c9852"</definedName>
    <definedName name="IQ_MM_NUMBER_MINES">"c9839"</definedName>
    <definedName name="IQ_MM_OTHER_ADJUSTMENTS_ARO">"c9849"</definedName>
    <definedName name="IQ_MM_REMAINING_MINE_LIFE">"c9838"</definedName>
    <definedName name="IQ_MM_RESOURCES_INCL_EXCL_RESERVES">"c9841"</definedName>
    <definedName name="IQ_MM_REVISIONS_ESTIMATE">"c9846"</definedName>
    <definedName name="IQ_MM_STRIPPING_RATIO">"c9837"</definedName>
    <definedName name="IQ_MM_UNDEVELOPED_ACREAGE">"c9835"</definedName>
    <definedName name="IQ_MM_UNDEVELOPED_SQ_KMS">"c9834"</definedName>
    <definedName name="IQ_MM_UNDEVELOPED_SQ_MILES">"c9836"</definedName>
    <definedName name="IQ_MMDA_SAVINGS_TOT_DEPOSITS_FFIEC" hidden="1">"c13905"</definedName>
    <definedName name="IQ_MONEY_MARKET_ACCOUNTS_COMMERCIAL_BANK_SUBS_FFIEC">"c12947"</definedName>
    <definedName name="IQ_MONEY_MARKET_ACCOUNTS_OTHER_INSTITUTIONS_FFIEC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>"c12838"</definedName>
    <definedName name="IQ_MORTGAGE_SERVICING_FDIC" hidden="1">"c6335"</definedName>
    <definedName name="IQ_MTD" hidden="1">800000</definedName>
    <definedName name="IQ_MULTI_RES_PROPERTIES_TRADING_DOM_FFIEC">"c12930"</definedName>
    <definedName name="IQ_MULTIFAM_5_LOANS_TOT_LOANS_FFIEC" hidden="1">"c13869"</definedName>
    <definedName name="IQ_MULTIFAMILY_LOANS_GROSS_LOANS_FFIEC">"c13404"</definedName>
    <definedName name="IQ_MULTIFAMILY_LOANS_RISK_BASED_FFIEC">"c13425"</definedName>
    <definedName name="IQ_MULTIFAMILY_RESIDENTIAL_LOANS_FDIC" hidden="1">"c6311"</definedName>
    <definedName name="IQ_MUNICIPAL_INVEST_SECURITIES_FFIEC">"c13459"</definedName>
    <definedName name="IQ_NAMES_REVISION_DATE_" hidden="1">40415.6283101852</definedName>
    <definedName name="IQ_NAPM_BUS_CONDITIONS">"c6921"</definedName>
    <definedName name="IQ_NAPM_BUS_CONDITIONS_APR">"c7581"</definedName>
    <definedName name="IQ_NAPM_BUS_CONDITIONS_APR_FC">"c8461"</definedName>
    <definedName name="IQ_NAPM_BUS_CONDITIONS_FC">"c7801"</definedName>
    <definedName name="IQ_NAPM_BUS_CONDITIONS_POP">"c7141"</definedName>
    <definedName name="IQ_NAPM_BUS_CONDITIONS_POP_FC">"c8021"</definedName>
    <definedName name="IQ_NAPM_BUS_CONDITIONS_YOY">"c7361"</definedName>
    <definedName name="IQ_NAPM_BUS_CONDITIONS_YOY_FC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>"c1751"</definedName>
    <definedName name="IQ_NAV_EST_THOM" hidden="1">"c5601"</definedName>
    <definedName name="IQ_NAV_HIGH_EST">"c1753"</definedName>
    <definedName name="IQ_NAV_HIGH_EST_THOM" hidden="1">"c5604"</definedName>
    <definedName name="IQ_NAV_LOW_EST">"c1754"</definedName>
    <definedName name="IQ_NAV_LOW_EST_THOM" hidden="1">"c5605"</definedName>
    <definedName name="IQ_NAV_MEDIAN_EST">"c1752"</definedName>
    <definedName name="IQ_NAV_MEDIAN_EST_THOM" hidden="1">"c5602"</definedName>
    <definedName name="IQ_NAV_NUM_EST">"c1755"</definedName>
    <definedName name="IQ_NAV_NUM_EST_THOM" hidden="1">"c5606"</definedName>
    <definedName name="IQ_NAV_SHARE_ACT_OR_EST" hidden="1">"c2225"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STDDEV_EST" hidden="1">"c5611"</definedName>
    <definedName name="IQ_NAV_STDDEV_EST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>"c13124"</definedName>
    <definedName name="IQ_NEGATIVE_FAIR_VALUE_DERIVATIVES_GUARANTOR_FFIEC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>"c3583"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>"c3517"</definedName>
    <definedName name="IQ_NET_DEBT_EST_THOM" hidden="1">"c4027"</definedName>
    <definedName name="IQ_NET_DEBT_HIGH_EST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DEBT_LOW_EST">"c3519"</definedName>
    <definedName name="IQ_NET_DEBT_LOW_EST_THOM" hidden="1">"c4030"</definedName>
    <definedName name="IQ_NET_DEBT_MEDIAN_EST">"c3520"</definedName>
    <definedName name="IQ_NET_DEBT_MEDIAN_EST_THOM" hidden="1">"c4028"</definedName>
    <definedName name="IQ_NET_DEBT_NUM_EST">"c3515"</definedName>
    <definedName name="IQ_NET_DEBT_NUM_EST_THOM" hidden="1">"c4031"</definedName>
    <definedName name="IQ_NET_DEBT_STDDEV_EST">"c3516"</definedName>
    <definedName name="IQ_NET_DEBT_STDDEV_EST_THOM" hidden="1">"c4032"</definedName>
    <definedName name="IQ_NET_EARNED" hidden="1">"c2734"</definedName>
    <definedName name="IQ_NET_FUNDS_PURCHASED_ASSETS_TOT_FFIEC">"c13448"</definedName>
    <definedName name="IQ_NET_INC" hidden="1">"c781"</definedName>
    <definedName name="IQ_NET_INC_10K" hidden="1">"NET_INC_10K"</definedName>
    <definedName name="IQ_NET_INC_10Q" hidden="1">"NET_INC_10Q"</definedName>
    <definedName name="IQ_NET_INC_10Q1" hidden="1">"NET_INC_10Q1"</definedName>
    <definedName name="IQ_NET_INC_BEFORE" hidden="1">"c344"</definedName>
    <definedName name="IQ_NET_INC_CF" hidden="1">"c793"</definedName>
    <definedName name="IQ_NET_INC_GROWTH_1">"c158"</definedName>
    <definedName name="IQ_NET_INC_GROWTH_2">"c162"</definedName>
    <definedName name="IQ_NET_INC_MARGIN" hidden="1">"c794"</definedName>
    <definedName name="IQ_NET_INCOME_FDIC" hidden="1">"c6587"</definedName>
    <definedName name="IQ_NET_INCOME_LH_FFIEC">"c13110"</definedName>
    <definedName name="IQ_NET_INCOME_PC_FFIEC">"c13103"</definedName>
    <definedName name="IQ_NET_INCOME_SHE_FFIEC">"c12960"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AFTER_LL_BNK_SUBTOTAL_AP">"c8979"</definedName>
    <definedName name="IQ_NET_INT_INC_BNK" hidden="1">"c764"</definedName>
    <definedName name="IQ_NET_INT_INC_BNK_AP">"c8874"</definedName>
    <definedName name="IQ_NET_INT_INC_BNK_AP_ABS">"c8893"</definedName>
    <definedName name="IQ_NET_INT_INC_BNK_FDIC" hidden="1">"c6570"</definedName>
    <definedName name="IQ_NET_INT_INC_BNK_NAME_AP">"c8912"</definedName>
    <definedName name="IQ_NET_INT_INC_BNK_NAME_AP_ABS">"c8931"</definedName>
    <definedName name="IQ_NET_INT_INC_BNK_SUBTOTAL_AP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>"c13001"</definedName>
    <definedName name="IQ_NET_INT_INCOME_FTE_FFIEC">"c13036"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CORE_DEPOSITS_FFIEC">"c13341"</definedName>
    <definedName name="IQ_NET_LOANS_DEPOSITS_FFIEC">"c13340"</definedName>
    <definedName name="IQ_NET_LOANS_EQUITY_FFIEC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>"c2198"</definedName>
    <definedName name="IQ_NEXT_CALL_PRICE">"c2199"</definedName>
    <definedName name="IQ_NEXT_EARNINGS_DATE" hidden="1">"c13592"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EXT_YR_PROD_EST_MAX_ALUM">"c9251"</definedName>
    <definedName name="IQ_NEXT_YR_PROD_EST_MAX_CATHODE_COP">"c9198"</definedName>
    <definedName name="IQ_NEXT_YR_PROD_EST_MAX_COP">"c9196"</definedName>
    <definedName name="IQ_NEXT_YR_PROD_EST_MAX_DIAM">"c9675"</definedName>
    <definedName name="IQ_NEXT_YR_PROD_EST_MAX_GOLD">"c9036"</definedName>
    <definedName name="IQ_NEXT_YR_PROD_EST_MAX_IRON">"c9410"</definedName>
    <definedName name="IQ_NEXT_YR_PROD_EST_MAX_LEAD">"c9463"</definedName>
    <definedName name="IQ_NEXT_YR_PROD_EST_MAX_MANG">"c9516"</definedName>
    <definedName name="IQ_NEXT_YR_PROD_EST_MAX_MOLYB">"c9728"</definedName>
    <definedName name="IQ_NEXT_YR_PROD_EST_MAX_NICK">"c9304"</definedName>
    <definedName name="IQ_NEXT_YR_PROD_EST_MAX_PLAT">"c9142"</definedName>
    <definedName name="IQ_NEXT_YR_PROD_EST_MAX_SILVER">"c9089"</definedName>
    <definedName name="IQ_NEXT_YR_PROD_EST_MAX_TITAN">"c9569"</definedName>
    <definedName name="IQ_NEXT_YR_PROD_EST_MAX_URAN">"c9622"</definedName>
    <definedName name="IQ_NEXT_YR_PROD_EST_MAX_ZINC">"c9357"</definedName>
    <definedName name="IQ_NEXT_YR_PROD_EST_MIN_ALUM">"c9250"</definedName>
    <definedName name="IQ_NEXT_YR_PROD_EST_MIN_CATHODE_COP">"c9197"</definedName>
    <definedName name="IQ_NEXT_YR_PROD_EST_MIN_COP">"c9195"</definedName>
    <definedName name="IQ_NEXT_YR_PROD_EST_MIN_DIAM">"c9674"</definedName>
    <definedName name="IQ_NEXT_YR_PROD_EST_MIN_GOLD">"c9035"</definedName>
    <definedName name="IQ_NEXT_YR_PROD_EST_MIN_IRON">"c9409"</definedName>
    <definedName name="IQ_NEXT_YR_PROD_EST_MIN_LEAD">"c9462"</definedName>
    <definedName name="IQ_NEXT_YR_PROD_EST_MIN_MANG">"c9515"</definedName>
    <definedName name="IQ_NEXT_YR_PROD_EST_MIN_MOLYB">"c9727"</definedName>
    <definedName name="IQ_NEXT_YR_PROD_EST_MIN_NICK">"c9303"</definedName>
    <definedName name="IQ_NEXT_YR_PROD_EST_MIN_PLAT">"c9141"</definedName>
    <definedName name="IQ_NEXT_YR_PROD_EST_MIN_SILVER">"c9088"</definedName>
    <definedName name="IQ_NEXT_YR_PROD_EST_MIN_TITAN">"c9568"</definedName>
    <definedName name="IQ_NEXT_YR_PROD_EST_MIN_URAN">"c9621"</definedName>
    <definedName name="IQ_NEXT_YR_PROD_EST_MIN_ZINC">"c9356"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>"c8984"</definedName>
    <definedName name="IQ_NI_AVG_ASSETS_FFIEC">"c13370"</definedName>
    <definedName name="IQ_NI_BEFORE_CAPITALIZED" hidden="1">"c792"</definedName>
    <definedName name="IQ_NI_CF" hidden="1">"c793"</definedName>
    <definedName name="IQ_NI_CHARGES_AP">"c8879"</definedName>
    <definedName name="IQ_NI_CHARGES_AP_ABS">"c8898"</definedName>
    <definedName name="IQ_NI_CHARGES_NAME_AP">"c8917"</definedName>
    <definedName name="IQ_NI_CHARGES_NAME_AP_ABS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>"c1716"</definedName>
    <definedName name="IQ_NI_EST_THOM" hidden="1">"c5126"</definedName>
    <definedName name="IQ_NI_FFIEC">"c13034"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HIGH_EST_THOM" hidden="1">"c5128"</definedName>
    <definedName name="IQ_NI_LOW_EST">"c1719"</definedName>
    <definedName name="IQ_NI_LOW_EST_THOM" hidden="1">"c5129"</definedName>
    <definedName name="IQ_NI_MARGIN" hidden="1">"c794"</definedName>
    <definedName name="IQ_NI_MEDIAN_EST">"c1717"</definedName>
    <definedName name="IQ_NI_MEDIAN_EST_THOM" hidden="1">"c5127"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NUM_EST_THOM" hidden="1">"c5130"</definedName>
    <definedName name="IQ_NI_REPORTED_DET_EST_ORIGIN" hidden="1">"c12588"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ACT_OR_EST_CIQ">"c5012"</definedName>
    <definedName name="IQ_NI_SBC_EST" hidden="1">"c4473"</definedName>
    <definedName name="IQ_NI_SBC_GW_ACT_OR_EST">"c4478"</definedName>
    <definedName name="IQ_NI_SBC_GW_ACT_OR_EST_CIQ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>"c1721"</definedName>
    <definedName name="IQ_NI_STDDEV_EST_THOM" hidden="1">"c5131"</definedName>
    <definedName name="IQ_NI_SUBTOTAL_AP">"c8983"</definedName>
    <definedName name="IQ_NLA_PCT_LEASED_CONSOL">"c8815"</definedName>
    <definedName name="IQ_NLA_PCT_LEASED_MANAGED">"c8817"</definedName>
    <definedName name="IQ_NLA_PCT_LEASED_OTHER">"c8818"</definedName>
    <definedName name="IQ_NLA_PCT_LEASED_TOTAL">"c8819"</definedName>
    <definedName name="IQ_NLA_PCT_LEASED_UNCONSOL">"c8816"</definedName>
    <definedName name="IQ_NLA_SQ_FT_CONSOL">"c8800"</definedName>
    <definedName name="IQ_NLA_SQ_FT_MANAGED">"c8802"</definedName>
    <definedName name="IQ_NLA_SQ_FT_OTHER">"c8803"</definedName>
    <definedName name="IQ_NLA_SQ_FT_TOTAL">"c8804"</definedName>
    <definedName name="IQ_NLA_SQ_FT_UNCONSOL">"c8801"</definedName>
    <definedName name="IQ_NLA_SQ_METER_CONSOL">"c8805"</definedName>
    <definedName name="IQ_NLA_SQ_METER_MANAGED">"c8807"</definedName>
    <definedName name="IQ_NLA_SQ_METER_OTHER">"c8808"</definedName>
    <definedName name="IQ_NLA_SQ_METER_TOTAL">"c8809"</definedName>
    <definedName name="IQ_NLA_SQ_METER_UNCONSOL">"c8806"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_ALLOW_RECEIVABLES_FFIEC">"c13353"</definedName>
    <definedName name="IQ_NON_ACCRUAL_LOANS" hidden="1">"c796"</definedName>
    <definedName name="IQ_NON_CASH" hidden="1">"c797"</definedName>
    <definedName name="IQ_NON_CASH_ITEMS" hidden="1">"c797"</definedName>
    <definedName name="IQ_NON_CURRENT_LOANS_FFIEC" hidden="1">"c13860"</definedName>
    <definedName name="IQ_NON_FARM_NONRES_PROPERTIES_TRADING_DOM_FFIEC">"c12931"</definedName>
    <definedName name="IQ_NON_INS_EXP" hidden="1">"c798"</definedName>
    <definedName name="IQ_NON_INS_REV" hidden="1">"c799"</definedName>
    <definedName name="IQ_NON_INT_BAL_OTHER_INSTITUTIONS_FFIEC">"c12950"</definedName>
    <definedName name="IQ_NON_INT_BEAR_CD" hidden="1">"c800"</definedName>
    <definedName name="IQ_NON_INT_BEARING_DEPOSITS">"c800"</definedName>
    <definedName name="IQ_NON_INT_DEPOSITS_DOM_FFIEC">"c12851"</definedName>
    <definedName name="IQ_NON_INT_DEPOSITS_FOREIGN_FFIEC">"c12854"</definedName>
    <definedName name="IQ_NON_INT_EXP" hidden="1">"c801"</definedName>
    <definedName name="IQ_NON_INT_EXP_BNK_AP">"c8877"</definedName>
    <definedName name="IQ_NON_INT_EXP_BNK_AP_ABS">"c8896"</definedName>
    <definedName name="IQ_NON_INT_EXP_BNK_NAME_AP">"c8915"</definedName>
    <definedName name="IQ_NON_INT_EXP_BNK_NAME_AP_ABS">"c8934"</definedName>
    <definedName name="IQ_NON_INT_EXP_BNK_SUBTOTAL_AP">"c8981"</definedName>
    <definedName name="IQ_NON_INT_EXP_FDIC" hidden="1">"c6579"</definedName>
    <definedName name="IQ_NON_INT_EXPENSE_FFIEC">"c13028"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_INC_AVG_ASSETS_FFIEC">"c13359"</definedName>
    <definedName name="IQ_NON_INT_INC_BNK_AP">"c8876"</definedName>
    <definedName name="IQ_NON_INT_INC_BNK_AP_ABS">"c8895"</definedName>
    <definedName name="IQ_NON_INT_INC_BNK_NAME_AP">"c8914"</definedName>
    <definedName name="IQ_NON_INT_INC_BNK_NAME_AP_ABS">"c8933"</definedName>
    <definedName name="IQ_NON_INT_INC_BNK_SUBTOTAL_AP">"c8980"</definedName>
    <definedName name="IQ_NON_INT_INC_FDIC" hidden="1">"c6575"</definedName>
    <definedName name="IQ_NON_INT_INC_OPERATING_INC_FFIEC">"c13382"</definedName>
    <definedName name="IQ_NON_INT_INCOME_FFIEC">"c13017"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>"c13078"</definedName>
    <definedName name="IQ_NONCASH_PENSION_EXP" hidden="1">"c3000"</definedName>
    <definedName name="IQ_NONCORE_ASSETS_TOT_FFIEC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>"c6932"</definedName>
    <definedName name="IQ_NONDEF_CAPITAL_GOODS_ORDERS_APR">"c7592"</definedName>
    <definedName name="IQ_NONDEF_CAPITAL_GOODS_ORDERS_APR_FC">"c8472"</definedName>
    <definedName name="IQ_NONDEF_CAPITAL_GOODS_ORDERS_FC">"c7812"</definedName>
    <definedName name="IQ_NONDEF_CAPITAL_GOODS_ORDERS_POP">"c7152"</definedName>
    <definedName name="IQ_NONDEF_CAPITAL_GOODS_ORDERS_POP_FC">"c8032"</definedName>
    <definedName name="IQ_NONDEF_CAPITAL_GOODS_ORDERS_YOY">"c7372"</definedName>
    <definedName name="IQ_NONDEF_CAPITAL_GOODS_ORDERS_YOY_FC">"c8252"</definedName>
    <definedName name="IQ_NONDEF_CAPITAL_GOODS_SHIPMENTS">"c6933"</definedName>
    <definedName name="IQ_NONDEF_CAPITAL_GOODS_SHIPMENTS_APR">"c7593"</definedName>
    <definedName name="IQ_NONDEF_CAPITAL_GOODS_SHIPMENTS_APR_FC">"c8473"</definedName>
    <definedName name="IQ_NONDEF_CAPITAL_GOODS_SHIPMENTS_FC">"c7813"</definedName>
    <definedName name="IQ_NONDEF_CAPITAL_GOODS_SHIPMENTS_POP">"c7153"</definedName>
    <definedName name="IQ_NONDEF_CAPITAL_GOODS_SHIPMENTS_POP_FC">"c8033"</definedName>
    <definedName name="IQ_NONDEF_CAPITAL_GOODS_SHIPMENTS_YOY">"c7373"</definedName>
    <definedName name="IQ_NONDEF_CAPITAL_GOODS_SHIPMENTS_YOY_FC">"c8253"</definedName>
    <definedName name="IQ_NONDEF_SPENDING_SAAR">"c6934"</definedName>
    <definedName name="IQ_NONDEF_SPENDING_SAAR_APR">"c7594"</definedName>
    <definedName name="IQ_NONDEF_SPENDING_SAAR_APR_FC">"c8474"</definedName>
    <definedName name="IQ_NONDEF_SPENDING_SAAR_FC">"c7814"</definedName>
    <definedName name="IQ_NONDEF_SPENDING_SAAR_POP">"c7154"</definedName>
    <definedName name="IQ_NONDEF_SPENDING_SAAR_POP_FC">"c8034"</definedName>
    <definedName name="IQ_NONDEF_SPENDING_SAAR_YOY">"c7374"</definedName>
    <definedName name="IQ_NONDEF_SPENDING_SAAR_YOY_FC">"c8254"</definedName>
    <definedName name="IQ_NONFARM_EMP_HRS_PCT_CHANGE">"c6935"</definedName>
    <definedName name="IQ_NONFARM_EMP_HRS_PCT_CHANGE_FC">"c7815"</definedName>
    <definedName name="IQ_NONFARM_EMP_HRS_PCT_CHANGE_POP">"c7155"</definedName>
    <definedName name="IQ_NONFARM_EMP_HRS_PCT_CHANGE_POP_FC">"c8035"</definedName>
    <definedName name="IQ_NONFARM_EMP_HRS_PCT_CHANGE_YOY">"c7375"</definedName>
    <definedName name="IQ_NONFARM_EMP_HRS_PCT_CHANGE_YOY_FC">"c8255"</definedName>
    <definedName name="IQ_NONFARM_NONRES_GROSS_LOANS_FFIEC">"c13405"</definedName>
    <definedName name="IQ_NONFARM_NONRES_LL_REC_DOM_FFIEC">"c13626"</definedName>
    <definedName name="IQ_NONFARM_NONRES_RISK_BASED_FFIEC">"c13426"</definedName>
    <definedName name="IQ_NONFARM_OUTPUT_PER_HR">"c6936"</definedName>
    <definedName name="IQ_NONFARM_OUTPUT_PER_HR_APR">"c7596"</definedName>
    <definedName name="IQ_NONFARM_OUTPUT_PER_HR_APR_FC">"c8476"</definedName>
    <definedName name="IQ_NONFARM_OUTPUT_PER_HR_FC">"c7816"</definedName>
    <definedName name="IQ_NONFARM_OUTPUT_PER_HR_POP">"c7156"</definedName>
    <definedName name="IQ_NONFARM_OUTPUT_PER_HR_POP_FC">"c8036"</definedName>
    <definedName name="IQ_NONFARM_OUTPUT_PER_HR_YOY">"c7376"</definedName>
    <definedName name="IQ_NONFARM_OUTPUT_PER_HR_YOY_FC">"c8256"</definedName>
    <definedName name="IQ_NONFARM_PAYROLLS">"c6926"</definedName>
    <definedName name="IQ_NONFARM_PAYROLLS_APR">"c7586"</definedName>
    <definedName name="IQ_NONFARM_PAYROLLS_APR_FC">"c8466"</definedName>
    <definedName name="IQ_NONFARM_PAYROLLS_FC">"c7806"</definedName>
    <definedName name="IQ_NONFARM_PAYROLLS_POP">"c7146"</definedName>
    <definedName name="IQ_NONFARM_PAYROLLS_POP_FC">"c8026"</definedName>
    <definedName name="IQ_NONFARM_PAYROLLS_YOY">"c7366"</definedName>
    <definedName name="IQ_NONFARM_PAYROLLS_YOY_FC">"c8246"</definedName>
    <definedName name="IQ_NONFARM_TOTAL_HR_INDEX">"c6937"</definedName>
    <definedName name="IQ_NONFARM_TOTAL_HR_INDEX_APR">"c7597"</definedName>
    <definedName name="IQ_NONFARM_TOTAL_HR_INDEX_APR_FC">"c8477"</definedName>
    <definedName name="IQ_NONFARM_TOTAL_HR_INDEX_FC">"c7817"</definedName>
    <definedName name="IQ_NONFARM_TOTAL_HR_INDEX_POP">"c7157"</definedName>
    <definedName name="IQ_NONFARM_TOTAL_HR_INDEX_POP_FC">"c8037"</definedName>
    <definedName name="IQ_NONFARM_TOTAL_HR_INDEX_YOY">"c7377"</definedName>
    <definedName name="IQ_NONFARM_TOTAL_HR_INDEX_YOY_FC">"c8257"</definedName>
    <definedName name="IQ_NONFARM_WAGES">"c6938"</definedName>
    <definedName name="IQ_NONFARM_WAGES_APR">"c7598"</definedName>
    <definedName name="IQ_NONFARM_WAGES_APR_FC">"c8478"</definedName>
    <definedName name="IQ_NONFARM_WAGES_FC">"c7818"</definedName>
    <definedName name="IQ_NONFARM_WAGES_INDEX">"c6939"</definedName>
    <definedName name="IQ_NONFARM_WAGES_INDEX_APR">"c7599"</definedName>
    <definedName name="IQ_NONFARM_WAGES_INDEX_APR_FC">"c8479"</definedName>
    <definedName name="IQ_NONFARM_WAGES_INDEX_FC">"c7819"</definedName>
    <definedName name="IQ_NONFARM_WAGES_INDEX_POP">"c7159"</definedName>
    <definedName name="IQ_NONFARM_WAGES_INDEX_POP_FC">"c8039"</definedName>
    <definedName name="IQ_NONFARM_WAGES_INDEX_YOY">"c7379"</definedName>
    <definedName name="IQ_NONFARM_WAGES_INDEX_YOY_FC">"c8259"</definedName>
    <definedName name="IQ_NONFARM_WAGES_POP">"c7158"</definedName>
    <definedName name="IQ_NONFARM_WAGES_POP_FC">"c8038"</definedName>
    <definedName name="IQ_NONFARM_WAGES_YOY">"c7378"</definedName>
    <definedName name="IQ_NONFARM_WAGES_YOY_FC">"c8258"</definedName>
    <definedName name="IQ_NONINTEREST_BEARING_BALANCES_FDIC" hidden="1">"c6394"</definedName>
    <definedName name="IQ_NONINTEREST_BEARING_CASH_FFIEC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>"c13134"</definedName>
    <definedName name="IQ_NONRECOURSE_DEBT" hidden="1">"c2550"</definedName>
    <definedName name="IQ_NONRECOURSE_DEBT_PCT" hidden="1">"c2551"</definedName>
    <definedName name="IQ_NONRES_FIXED_INVEST">"c6931"</definedName>
    <definedName name="IQ_NONRES_FIXED_INVEST_APR">"c7591"</definedName>
    <definedName name="IQ_NONRES_FIXED_INVEST_POP">"c7151"</definedName>
    <definedName name="IQ_NONRES_FIXED_INVEST_PRIV_APR_FC_UNUSED">"c8468"</definedName>
    <definedName name="IQ_NONRES_FIXED_INVEST_PRIV_APR_FC_UNUSED_UNUSED_UNUSED" hidden="1">"c8468"</definedName>
    <definedName name="IQ_NONRES_FIXED_INVEST_PRIV_APR_UNUSED">"c7588"</definedName>
    <definedName name="IQ_NONRES_FIXED_INVEST_PRIV_APR_UNUSED_UNUSED_UNUSED" hidden="1">"c7588"</definedName>
    <definedName name="IQ_NONRES_FIXED_INVEST_PRIV_FC_UNUSED">"c7808"</definedName>
    <definedName name="IQ_NONRES_FIXED_INVEST_PRIV_FC_UNUSED_UNUSED_UNUSED" hidden="1">"c7808"</definedName>
    <definedName name="IQ_NONRES_FIXED_INVEST_PRIV_POP_FC_UNUSED">"c8028"</definedName>
    <definedName name="IQ_NONRES_FIXED_INVEST_PRIV_POP_FC_UNUSED_UNUSED_UNUSED" hidden="1">"c8028"</definedName>
    <definedName name="IQ_NONRES_FIXED_INVEST_PRIV_POP_UNUSED">"c7148"</definedName>
    <definedName name="IQ_NONRES_FIXED_INVEST_PRIV_POP_UNUSED_UNUSED_UNUSED" hidden="1">"c7148"</definedName>
    <definedName name="IQ_NONRES_FIXED_INVEST_PRIV_REAL">"c6989"</definedName>
    <definedName name="IQ_NONRES_FIXED_INVEST_PRIV_REAL_APR">"c7649"</definedName>
    <definedName name="IQ_NONRES_FIXED_INVEST_PRIV_REAL_APR_FC">"c8529"</definedName>
    <definedName name="IQ_NONRES_FIXED_INVEST_PRIV_REAL_FC">"c7869"</definedName>
    <definedName name="IQ_NONRES_FIXED_INVEST_PRIV_REAL_POP">"c7209"</definedName>
    <definedName name="IQ_NONRES_FIXED_INVEST_PRIV_REAL_POP_FC">"c8089"</definedName>
    <definedName name="IQ_NONRES_FIXED_INVEST_PRIV_REAL_SAAR">"c6990"</definedName>
    <definedName name="IQ_NONRES_FIXED_INVEST_PRIV_REAL_SAAR_APR">"c7650"</definedName>
    <definedName name="IQ_NONRES_FIXED_INVEST_PRIV_REAL_SAAR_APR_FC">"c8530"</definedName>
    <definedName name="IQ_NONRES_FIXED_INVEST_PRIV_REAL_SAAR_FC">"c7870"</definedName>
    <definedName name="IQ_NONRES_FIXED_INVEST_PRIV_REAL_SAAR_POP">"c7210"</definedName>
    <definedName name="IQ_NONRES_FIXED_INVEST_PRIV_REAL_SAAR_POP_FC">"c8090"</definedName>
    <definedName name="IQ_NONRES_FIXED_INVEST_PRIV_REAL_SAAR_USD_APR_FC">"c11981"</definedName>
    <definedName name="IQ_NONRES_FIXED_INVEST_PRIV_REAL_SAAR_USD_FC">"c11978"</definedName>
    <definedName name="IQ_NONRES_FIXED_INVEST_PRIV_REAL_SAAR_USD_POP_FC">"c11979"</definedName>
    <definedName name="IQ_NONRES_FIXED_INVEST_PRIV_REAL_SAAR_USD_YOY_FC">"c11980"</definedName>
    <definedName name="IQ_NONRES_FIXED_INVEST_PRIV_REAL_SAAR_YOY">"c7430"</definedName>
    <definedName name="IQ_NONRES_FIXED_INVEST_PRIV_REAL_SAAR_YOY_FC">"c8310"</definedName>
    <definedName name="IQ_NONRES_FIXED_INVEST_PRIV_REAL_USD_APR_FC">"c11977"</definedName>
    <definedName name="IQ_NONRES_FIXED_INVEST_PRIV_REAL_USD_FC">"c11974"</definedName>
    <definedName name="IQ_NONRES_FIXED_INVEST_PRIV_REAL_USD_POP_FC">"c11975"</definedName>
    <definedName name="IQ_NONRES_FIXED_INVEST_PRIV_REAL_USD_YOY_FC">"c11976"</definedName>
    <definedName name="IQ_NONRES_FIXED_INVEST_PRIV_REAL_YOY">"c7429"</definedName>
    <definedName name="IQ_NONRES_FIXED_INVEST_PRIV_REAL_YOY_FC">"c8309"</definedName>
    <definedName name="IQ_NONRES_FIXED_INVEST_PRIV_SAAR">"c6929"</definedName>
    <definedName name="IQ_NONRES_FIXED_INVEST_PRIV_SAAR_APR">"c7589"</definedName>
    <definedName name="IQ_NONRES_FIXED_INVEST_PRIV_SAAR_APR_FC">"c8469"</definedName>
    <definedName name="IQ_NONRES_FIXED_INVEST_PRIV_SAAR_FC">"c7809"</definedName>
    <definedName name="IQ_NONRES_FIXED_INVEST_PRIV_SAAR_POP">"c7149"</definedName>
    <definedName name="IQ_NONRES_FIXED_INVEST_PRIV_SAAR_POP_FC">"c8029"</definedName>
    <definedName name="IQ_NONRES_FIXED_INVEST_PRIV_SAAR_USD_APR_FC">"c11877"</definedName>
    <definedName name="IQ_NONRES_FIXED_INVEST_PRIV_SAAR_USD_FC">"c11874"</definedName>
    <definedName name="IQ_NONRES_FIXED_INVEST_PRIV_SAAR_USD_POP_FC">"c11875"</definedName>
    <definedName name="IQ_NONRES_FIXED_INVEST_PRIV_SAAR_USD_YOY_FC">"c11876"</definedName>
    <definedName name="IQ_NONRES_FIXED_INVEST_PRIV_SAAR_YOY">"c7369"</definedName>
    <definedName name="IQ_NONRES_FIXED_INVEST_PRIV_SAAR_YOY_FC">"c8249"</definedName>
    <definedName name="IQ_NONRES_FIXED_INVEST_PRIV_UNUSED">"c6928"</definedName>
    <definedName name="IQ_NONRES_FIXED_INVEST_PRIV_UNUSED_UNUSED_UNUSED" hidden="1">"c6928"</definedName>
    <definedName name="IQ_NONRES_FIXED_INVEST_PRIV_USD_APR_FC">"c11873"</definedName>
    <definedName name="IQ_NONRES_FIXED_INVEST_PRIV_USD_FC">"c11870"</definedName>
    <definedName name="IQ_NONRES_FIXED_INVEST_PRIV_USD_POP_FC">"c11871"</definedName>
    <definedName name="IQ_NONRES_FIXED_INVEST_PRIV_USD_YOY_FC">"c11872"</definedName>
    <definedName name="IQ_NONRES_FIXED_INVEST_PRIV_YOY_FC_UNUSED">"c8248"</definedName>
    <definedName name="IQ_NONRES_FIXED_INVEST_PRIV_YOY_FC_UNUSED_UNUSED_UNUSED" hidden="1">"c8248"</definedName>
    <definedName name="IQ_NONRES_FIXED_INVEST_PRIV_YOY_UNUSED">"c7368"</definedName>
    <definedName name="IQ_NONRES_FIXED_INVEST_PRIV_YOY_UNUSED_UNUSED_UNUSED" hidden="1">"c7368"</definedName>
    <definedName name="IQ_NONRES_FIXED_INVEST_REAL">"c6993"</definedName>
    <definedName name="IQ_NONRES_FIXED_INVEST_REAL_APR">"c7653"</definedName>
    <definedName name="IQ_NONRES_FIXED_INVEST_REAL_POP">"c7213"</definedName>
    <definedName name="IQ_NONRES_FIXED_INVEST_REAL_SAAR">"c6987"</definedName>
    <definedName name="IQ_NONRES_FIXED_INVEST_REAL_SAAR_APR">"c7647"</definedName>
    <definedName name="IQ_NONRES_FIXED_INVEST_REAL_SAAR_APR_FC">"c8527"</definedName>
    <definedName name="IQ_NONRES_FIXED_INVEST_REAL_SAAR_FC">"c7867"</definedName>
    <definedName name="IQ_NONRES_FIXED_INVEST_REAL_SAAR_POP">"c7207"</definedName>
    <definedName name="IQ_NONRES_FIXED_INVEST_REAL_SAAR_POP_FC">"c8087"</definedName>
    <definedName name="IQ_NONRES_FIXED_INVEST_REAL_SAAR_YOY">"c7427"</definedName>
    <definedName name="IQ_NONRES_FIXED_INVEST_REAL_SAAR_YOY_FC">"c8307"</definedName>
    <definedName name="IQ_NONRES_FIXED_INVEST_REAL_USD_APR_FC">"c11973"</definedName>
    <definedName name="IQ_NONRES_FIXED_INVEST_REAL_USD_FC">"c11970"</definedName>
    <definedName name="IQ_NONRES_FIXED_INVEST_REAL_USD_POP_FC">"c11971"</definedName>
    <definedName name="IQ_NONRES_FIXED_INVEST_REAL_USD_YOY_FC">"c11972"</definedName>
    <definedName name="IQ_NONRES_FIXED_INVEST_REAL_YOY">"c7433"</definedName>
    <definedName name="IQ_NONRES_FIXED_INVEST_STRUCT">"c6930"</definedName>
    <definedName name="IQ_NONRES_FIXED_INVEST_STRUCT_APR">"c7590"</definedName>
    <definedName name="IQ_NONRES_FIXED_INVEST_STRUCT_APR_FC">"c8470"</definedName>
    <definedName name="IQ_NONRES_FIXED_INVEST_STRUCT_FC">"c7810"</definedName>
    <definedName name="IQ_NONRES_FIXED_INVEST_STRUCT_POP">"c7150"</definedName>
    <definedName name="IQ_NONRES_FIXED_INVEST_STRUCT_POP_FC">"c8030"</definedName>
    <definedName name="IQ_NONRES_FIXED_INVEST_STRUCT_REAL">"c6992"</definedName>
    <definedName name="IQ_NONRES_FIXED_INVEST_STRUCT_REAL_APR">"c7652"</definedName>
    <definedName name="IQ_NONRES_FIXED_INVEST_STRUCT_REAL_APR_FC">"c8532"</definedName>
    <definedName name="IQ_NONRES_FIXED_INVEST_STRUCT_REAL_FC">"c7872"</definedName>
    <definedName name="IQ_NONRES_FIXED_INVEST_STRUCT_REAL_POP">"c7212"</definedName>
    <definedName name="IQ_NONRES_FIXED_INVEST_STRUCT_REAL_POP_FC">"c8092"</definedName>
    <definedName name="IQ_NONRES_FIXED_INVEST_STRUCT_REAL_SAAR">"c6991"</definedName>
    <definedName name="IQ_NONRES_FIXED_INVEST_STRUCT_REAL_SAAR_APR">"c7651"</definedName>
    <definedName name="IQ_NONRES_FIXED_INVEST_STRUCT_REAL_SAAR_APR_FC">"c8531"</definedName>
    <definedName name="IQ_NONRES_FIXED_INVEST_STRUCT_REAL_SAAR_FC">"c7871"</definedName>
    <definedName name="IQ_NONRES_FIXED_INVEST_STRUCT_REAL_SAAR_POP">"c7211"</definedName>
    <definedName name="IQ_NONRES_FIXED_INVEST_STRUCT_REAL_SAAR_POP_FC">"c8091"</definedName>
    <definedName name="IQ_NONRES_FIXED_INVEST_STRUCT_REAL_SAAR_YOY">"c7431"</definedName>
    <definedName name="IQ_NONRES_FIXED_INVEST_STRUCT_REAL_SAAR_YOY_FC">"c8311"</definedName>
    <definedName name="IQ_NONRES_FIXED_INVEST_STRUCT_REAL_USD_APR_FC">"c11985"</definedName>
    <definedName name="IQ_NONRES_FIXED_INVEST_STRUCT_REAL_USD_FC">"c11982"</definedName>
    <definedName name="IQ_NONRES_FIXED_INVEST_STRUCT_REAL_USD_POP_FC">"c11983"</definedName>
    <definedName name="IQ_NONRES_FIXED_INVEST_STRUCT_REAL_USD_YOY_FC">"c11984"</definedName>
    <definedName name="IQ_NONRES_FIXED_INVEST_STRUCT_REAL_YOY">"c7432"</definedName>
    <definedName name="IQ_NONRES_FIXED_INVEST_STRUCT_REAL_YOY_FC">"c8312"</definedName>
    <definedName name="IQ_NONRES_FIXED_INVEST_STRUCT_USD_APR_FC">"c11881"</definedName>
    <definedName name="IQ_NONRES_FIXED_INVEST_STRUCT_USD_FC">"c11878"</definedName>
    <definedName name="IQ_NONRES_FIXED_INVEST_STRUCT_USD_POP_FC">"c11879"</definedName>
    <definedName name="IQ_NONRES_FIXED_INVEST_STRUCT_USD_YOY_FC">"c11880"</definedName>
    <definedName name="IQ_NONRES_FIXED_INVEST_STRUCT_YOY">"c7370"</definedName>
    <definedName name="IQ_NONRES_FIXED_INVEST_STRUCT_YOY_FC">"c8250"</definedName>
    <definedName name="IQ_NONRES_FIXED_INVEST_USD_APR_FC">"c11869"</definedName>
    <definedName name="IQ_NONRES_FIXED_INVEST_USD_FC">"c11866"</definedName>
    <definedName name="IQ_NONRES_FIXED_INVEST_USD_POP_FC">"c11867"</definedName>
    <definedName name="IQ_NONRES_FIXED_INVEST_USD_YOY_FC">"c11868"</definedName>
    <definedName name="IQ_NONRES_FIXED_INVEST_YOY">"c7371"</definedName>
    <definedName name="IQ_NONTRADING_SECURITIES_FAIR_VALUE_TOT_FFIEC">"c13211"</definedName>
    <definedName name="IQ_NONTRADING_SECURITIES_LEVEL_1_FFIEC">"c13219"</definedName>
    <definedName name="IQ_NONTRADING_SECURITIES_LEVEL_2_FFIEC">"c13227"</definedName>
    <definedName name="IQ_NONTRADING_SECURITIES_LEVEL_3_FFIEC">"c13235"</definedName>
    <definedName name="IQ_NONTRANSACTION_ACCOUNTS_FDIC" hidden="1">"c6552"</definedName>
    <definedName name="IQ_NONUTIL_REV" hidden="1">"c2089"</definedName>
    <definedName name="IQ_NORM_EPS_ACT_OR_EST">"c2249"</definedName>
    <definedName name="IQ_NORM_EPS_ACT_OR_EST_CIQ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AMT_DERIVATIVES_BENEFICIARY_FFIEC">"c13118"</definedName>
    <definedName name="IQ_NOTIONAL_AMT_DERIVATIVES_GUARANTOR_FFIEC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>"c12946"</definedName>
    <definedName name="IQ_NOW_ATS_ACCOUNTS_OTHER_INSTITUTIONS_FFIEC">"c12951"</definedName>
    <definedName name="IQ_NOW_OTHER_TRANS_ACCTS_TOT_DEPOSITS_FFIEC" hidden="1">"c13903"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>"c9248"</definedName>
    <definedName name="IQ_NUMBER_MINES_COAL">"c9822"</definedName>
    <definedName name="IQ_NUMBER_MINES_COP">"c9193"</definedName>
    <definedName name="IQ_NUMBER_MINES_DIAM">"c9672"</definedName>
    <definedName name="IQ_NUMBER_MINES_GOLD">"c9033"</definedName>
    <definedName name="IQ_NUMBER_MINES_IRON">"c9407"</definedName>
    <definedName name="IQ_NUMBER_MINES_LEAD">"c9460"</definedName>
    <definedName name="IQ_NUMBER_MINES_MANG">"c9513"</definedName>
    <definedName name="IQ_NUMBER_MINES_MOLYB">"c9725"</definedName>
    <definedName name="IQ_NUMBER_MINES_NICK">"c9301"</definedName>
    <definedName name="IQ_NUMBER_MINES_PLAT">"c9139"</definedName>
    <definedName name="IQ_NUMBER_MINES_SILVER">"c9086"</definedName>
    <definedName name="IQ_NUMBER_MINES_TITAN">"c9566"</definedName>
    <definedName name="IQ_NUMBER_MINES_URAN">"c9619"</definedName>
    <definedName name="IQ_NUMBER_MINES_ZINC">"c9354"</definedName>
    <definedName name="IQ_NUMBER_SHAREHOLDERS" hidden="1">"c1967"</definedName>
    <definedName name="IQ_NUMBER_SHAREHOLDERS_CLASSA" hidden="1">"c1968"</definedName>
    <definedName name="IQ_NUMBER_SHAREHOLDERS_CLASSB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>"c8840"</definedName>
    <definedName name="IQ_OCCUPANCY_EXP_AVG_ASSETS_FFIEC">"c13372"</definedName>
    <definedName name="IQ_OCCUPANCY_EXP_OPERATING_INC_FFIEC">"c13380"</definedName>
    <definedName name="IQ_OCCUPANCY_MANAGED">"c8842"</definedName>
    <definedName name="IQ_OCCUPANCY_OTHER">"c8843"</definedName>
    <definedName name="IQ_OCCUPANCY_SAME_PROP">"c8845"</definedName>
    <definedName name="IQ_OCCUPANCY_TOTAL">"c8844"</definedName>
    <definedName name="IQ_OCCUPANCY_UNCONSOL">"c8841"</definedName>
    <definedName name="IQ_OCCUPY_EXP" hidden="1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>"c10061"</definedName>
    <definedName name="IQ_OG_AVG_DAILY_OIL_EQUIV_PRODUCTION_KBOE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>"c10059"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AVG_GAS_PRICE_CBM_HEDGED">"c10054"</definedName>
    <definedName name="IQ_OG_AVG_GAS_PRICE_CBM_UNHEDGED">"c10055"</definedName>
    <definedName name="IQ_OG_AVG_PRODUCTION_COST_BBL">"c10062"</definedName>
    <definedName name="IQ_OG_AVG_PRODUCTION_COST_BOE">"c10064"</definedName>
    <definedName name="IQ_OG_AVG_PRODUCTION_COST_MCF">"c10063"</definedName>
    <definedName name="IQ_OG_AVG_PRODUCTION_COST_MCFE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>"c12732"</definedName>
    <definedName name="IQ_OG_DAILY_PRDUCTION_GROWTH_GAS_EQUIVALENT">"c12733"</definedName>
    <definedName name="IQ_OG_DAILY_PRDUCTION_GROWTH_NGL">"c12734"</definedName>
    <definedName name="IQ_OG_DAILY_PRDUCTION_GROWTH_OIL">"c12735"</definedName>
    <definedName name="IQ_OG_DAILY_PRDUCTION_GROWTH_OIL_EQUIVALENT">"c12736"</definedName>
    <definedName name="IQ_OG_DAILY_PRODUCTION_GROWTH_GAS">"c10073"</definedName>
    <definedName name="IQ_OG_DAILY_PRODUCTION_GROWTH_GAS_EQUIVALENT">"c10076"</definedName>
    <definedName name="IQ_OG_DAILY_PRODUCTION_GROWTH_NGL">"c10074"</definedName>
    <definedName name="IQ_OG_DAILY_PRODUCTION_GROWTH_OIL">"c10072"</definedName>
    <definedName name="IQ_OG_DAILY_PRODUCTION_GROWTH_OIL_EQUIVALENT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GAS_BCM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>"c10079"</definedName>
    <definedName name="IQ_OG_GROSS_DEVELOPMENT_DRY_WELLS_DRILLED">"c10098"</definedName>
    <definedName name="IQ_OG_GROSS_DEVELOPMENT_PRODUCTIVE_WELLS_DRILLED">"c10097"</definedName>
    <definedName name="IQ_OG_GROSS_DEVELOPMENT_TOTAL_WELLS_DRILLED">"c10099"</definedName>
    <definedName name="IQ_OG_GROSS_EXPLORATORY_DRY_WELLS_DRILLED">"c10095"</definedName>
    <definedName name="IQ_OG_GROSS_EXPLORATORY_PRODUCTIVE_WELLS_DRILLED">"c10094"</definedName>
    <definedName name="IQ_OG_GROSS_EXPLORATORY_TOTAL_WELLS_DRILLED">"c10096"</definedName>
    <definedName name="IQ_OG_GROSS_OPERATED_WELLS">"c10092"</definedName>
    <definedName name="IQ_OG_GROSS_PRODUCTIVE_WELLS_GAS">"c10087"</definedName>
    <definedName name="IQ_OG_GROSS_PRODUCTIVE_WELLS_OIL">"c10086"</definedName>
    <definedName name="IQ_OG_GROSS_PRODUCTIVE_WELLS_TOTAL">"c10088"</definedName>
    <definedName name="IQ_OG_GROSS_TOTAL_WELLS_DRILLED">"c10100"</definedName>
    <definedName name="IQ_OG_GROSS_UNDEVELOPED_AREA_SQ_KM">"c10077"</definedName>
    <definedName name="IQ_OG_GROSS_WELLS_DRILLING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>"c10080"</definedName>
    <definedName name="IQ_OG_NET_DEVELOPMENT_DRY_WELLS_DRILLED">"c10105"</definedName>
    <definedName name="IQ_OG_NET_DEVELOPMENT_PRODUCTIVE_WELLS_DRILLED">"c10104"</definedName>
    <definedName name="IQ_OG_NET_DEVELOPMENT_TOTAL_WELLS_DRILLED">"c10106"</definedName>
    <definedName name="IQ_OG_NET_EXPLORATORY_DRY_WELLS_DRILLED">"c10102"</definedName>
    <definedName name="IQ_OG_NET_EXPLORATORY_PRODUCTIVE_WELLS_DRILLED">"c10101"</definedName>
    <definedName name="IQ_OG_NET_EXPLORATORY_TOTAL_WELLS_DRILLED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>"c10093"</definedName>
    <definedName name="IQ_OG_NET_PRODUCTIVE_WELLS_GAS">"c10090"</definedName>
    <definedName name="IQ_OG_NET_PRODUCTIVE_WELLS_OIL">"c10089"</definedName>
    <definedName name="IQ_OG_NET_PRODUCTIVE_WELLS_TOTAL">"c10091"</definedName>
    <definedName name="IQ_OG_NET_TOTAL_WELLS_DRILLED">"c10107"</definedName>
    <definedName name="IQ_OG_NET_UNDEVELOPED_AREA_SQ_KM">"c10078"</definedName>
    <definedName name="IQ_OG_NET_WELLS_DRILLING">"c10109"</definedName>
    <definedName name="IQ_OG_NUMBER_WELLS_NEW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>"c12737"</definedName>
    <definedName name="IQ_OG_PRDUCTION_GROWTH_GAS_EQUIVALENT">"c12738"</definedName>
    <definedName name="IQ_OG_PRDUCTION_GROWTH_NGL">"c12739"</definedName>
    <definedName name="IQ_OG_PRDUCTION_GROWTH_OIL">"c12740"</definedName>
    <definedName name="IQ_OG_PRDUCTION_GROWTH_OIL_EQUIVALENT">"c12741"</definedName>
    <definedName name="IQ_OG_PRDUCTION_GROWTH_TOAL">"c12742"</definedName>
    <definedName name="IQ_OG_PRODUCTION_GAS" hidden="1">"c2047"</definedName>
    <definedName name="IQ_OG_PRODUCTION_GROWTH_GAS">"c10067"</definedName>
    <definedName name="IQ_OG_PRODUCTION_GROWTH_GAS_EQUIVALENT">"c10070"</definedName>
    <definedName name="IQ_OG_PRODUCTION_GROWTH_NGL">"c10068"</definedName>
    <definedName name="IQ_OG_PRODUCTION_GROWTH_OIL">"c10066"</definedName>
    <definedName name="IQ_OG_PRODUCTION_GROWTH_OIL_EQUIVALENT">"c10069"</definedName>
    <definedName name="IQ_OG_PRODUCTION_GROWTH_TOTAL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>"c10083"</definedName>
    <definedName name="IQ_OG_RIGS_OPERATED">"c10082"</definedName>
    <definedName name="IQ_OG_RIGS_TOTAL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>"c10058"</definedName>
    <definedName name="IQ_OG_TOTAL_GAS_PRODUCTION" hidden="1">"c2060"</definedName>
    <definedName name="IQ_OG_TOTAL_LIQUID_GAS_PRODUCTION" hidden="1">"c2235"</definedName>
    <definedName name="IQ_OG_TOTAL_OIL_EQUIV_PRODUCTION_MMBOE">"c10057"</definedName>
    <definedName name="IQ_OG_TOTAL_OIL_PRODUCTION" hidden="1">"c2059"</definedName>
    <definedName name="IQ_OG_TOTAL_OIL_PRODUCTON" hidden="1">"c2059"</definedName>
    <definedName name="IQ_OG_TOTAL_POSSIBLE_RESERVES_GAS_BCF">"c10050"</definedName>
    <definedName name="IQ_OG_TOTAL_POSSIBLE_RESERVES_GAS_BCM">"c10051"</definedName>
    <definedName name="IQ_OG_TOTAL_POSSIBLE_RESERVES_OIL_MMBBLS">"c10053"</definedName>
    <definedName name="IQ_OG_TOTAL_PROBABLE_RESERVES_GAS_BCF">"c10048"</definedName>
    <definedName name="IQ_OG_TOTAL_PROBABLE_RESERVES_GAS_BCM">"c10049"</definedName>
    <definedName name="IQ_OG_TOTAL_PROBABLE_RESERVES_OIL_MMBBLS">"c10052"</definedName>
    <definedName name="IQ_OG_TOTAL_PRODUCTION_GAS_BCM">"c10056"</definedName>
    <definedName name="IQ_OG_TOTAL_PROVED_RESERVES_GAS_BCM">"c10046"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GAS_BCM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ED55" hidden="1">1</definedName>
    <definedName name="IQ_OPENPRICE" hidden="1">"IQ_OPENPRICE"</definedName>
    <definedName name="IQ_OPER_INC" hidden="1">"c849"</definedName>
    <definedName name="IQ_OPER_INC_ACT_OR_EST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>"c1688"</definedName>
    <definedName name="IQ_OPER_INC_EST_THOM" hidden="1">"c5112"</definedName>
    <definedName name="IQ_OPER_INC_FIN" hidden="1">"c851"</definedName>
    <definedName name="IQ_OPER_INC_HIGH_EST">"c1690"</definedName>
    <definedName name="IQ_OPER_INC_HIGH_EST_THOM" hidden="1">"c5114"</definedName>
    <definedName name="IQ_OPER_INC_INS" hidden="1">"c852"</definedName>
    <definedName name="IQ_OPER_INC_LOW_EST">"c1691"</definedName>
    <definedName name="IQ_OPER_INC_LOW_EST_THOM" hidden="1">"c5115"</definedName>
    <definedName name="IQ_OPER_INC_MARGIN" hidden="1">"c362"</definedName>
    <definedName name="IQ_OPER_INC_MEDIAN_EST">"c1689"</definedName>
    <definedName name="IQ_OPER_INC_MEDIAN_EST_THOM" hidden="1">"c5113"</definedName>
    <definedName name="IQ_OPER_INC_NUM_EST">"c1692"</definedName>
    <definedName name="IQ_OPER_INC_NUM_EST_THOM" hidden="1">"c5116"</definedName>
    <definedName name="IQ_OPER_INC_RE">"c6240"</definedName>
    <definedName name="IQ_OPER_INC_REIT" hidden="1">"c853"</definedName>
    <definedName name="IQ_OPER_INC_STDDEV_EST">"c1693"</definedName>
    <definedName name="IQ_OPER_INC_STDDEV_EST_THOM" hidden="1">"c5117"</definedName>
    <definedName name="IQ_OPER_INC_UTI" hidden="1">"c854"</definedName>
    <definedName name="IQ_OPERATING_EXP_AVG_ASSETS_FFIEC">"c13373"</definedName>
    <definedName name="IQ_OPERATING_INC_AVG_ASSETS_FFIEC">"c13368"</definedName>
    <definedName name="IQ_OPERATING_INC_TE_AVG_ASSETS_FFIEC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>"c858"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>"c12831"</definedName>
    <definedName name="IQ_OREO_FOREIGN_FDIC" hidden="1">"c6460"</definedName>
    <definedName name="IQ_OREO_MULTI_FAMILY_RESIDENTIAL_FDIC" hidden="1">"c6455"</definedName>
    <definedName name="IQ_OREO_OTHER_FFIEC">"c12833"</definedName>
    <definedName name="IQ_OTHER_ADDITIONS_T1_FFIEC">"c13142"</definedName>
    <definedName name="IQ_OTHER_ADDITIONS_T2_FFIEC">"c13148"</definedName>
    <definedName name="IQ_OTHER_ADJUST_GROSS_LOANS" hidden="1">"c859"</definedName>
    <definedName name="IQ_OTHER_ADJUSTMENTS_COVERED">"c9961"</definedName>
    <definedName name="IQ_OTHER_ADJUSTMENTS_FFIEC">"c12972"</definedName>
    <definedName name="IQ_OTHER_ADJUSTMENTS_GROUP">"c9947"</definedName>
    <definedName name="IQ_OTHER_AMORT">"c5563"</definedName>
    <definedName name="IQ_OTHER_AMORT_BNK">"c5565"</definedName>
    <definedName name="IQ_OTHER_AMORT_BR" hidden="1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>"c12848"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TOTAL_FFIEC">"c12841"</definedName>
    <definedName name="IQ_OTHER_ASSETS_UTI" hidden="1">"c866"</definedName>
    <definedName name="IQ_OTHER_BEARING_LIAB" hidden="1">"c1608"</definedName>
    <definedName name="IQ_OTHER_BEDS">"c8784"</definedName>
    <definedName name="IQ_OTHER_BENEFITS_OBLIGATION" hidden="1">"c867"</definedName>
    <definedName name="IQ_OTHER_BORROWED_FUNDS_FDIC" hidden="1">"c6345"</definedName>
    <definedName name="IQ_OTHER_BORROWED_MONEY_FFIEC">"c12862"</definedName>
    <definedName name="IQ_OTHER_BORROWED_MONEY_LT_FFIEC">"c12865"</definedName>
    <definedName name="IQ_OTHER_BORROWED_MONEY_ST_FFIEC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>"c12970"</definedName>
    <definedName name="IQ_OTHER_CONSTRUCTION_GROSS_LOANS_FFIEC">"c13403"</definedName>
    <definedName name="IQ_OTHER_CONSTRUCTION_LOANS_DUE_30_89_FFIEC">"c13258"</definedName>
    <definedName name="IQ_OTHER_CONSTRUCTION_LOANS_DUE_90_FFIEC">"c13286"</definedName>
    <definedName name="IQ_OTHER_CONSTRUCTION_LOANS_NON_ACCRUAL_FFIEC">"c13312"</definedName>
    <definedName name="IQ_OTHER_CONSTRUCTION_LOANS_UNUSED_FFIEC">"c13245"</definedName>
    <definedName name="IQ_OTHER_CONSTRUCTION_RISK_BASED_FFIEC">"c13424"</definedName>
    <definedName name="IQ_OTHER_CONSUMER_LL_REC_FFIEC">"c12891"</definedName>
    <definedName name="IQ_OTHER_CONSUMER_LOANS_FFIEC">"c12824"</definedName>
    <definedName name="IQ_OTHER_CONSUMER_LOANS_TRADING_DOM_FFIEC">"c12935"</definedName>
    <definedName name="IQ_OTHER_CURRENT_ASSETS" hidden="1">"c868"</definedName>
    <definedName name="IQ_OTHER_CURRENT_LIAB" hidden="1">"c877"</definedName>
    <definedName name="IQ_OTHER_DEBT" hidden="1">"c2507"</definedName>
    <definedName name="IQ_OTHER_DEBT_PCT" hidden="1">"c2508"</definedName>
    <definedName name="IQ_OTHER_DEBT_SEC_DOM_AVAIL_SALE_FFIEC">"c12803"</definedName>
    <definedName name="IQ_OTHER_DEBT_SEC_FOREIGN_AVAIL_SALE_FFIEC">"c12804"</definedName>
    <definedName name="IQ_OTHER_DEBT_SEC_INVEST_SECURITIES_FFIEC">"c13462"</definedName>
    <definedName name="IQ_OTHER_DEBT_SEC_TRADING_DOM_FFIEC">"c12924"</definedName>
    <definedName name="IQ_OTHER_DEBT_SEC_TRADING_FFIEC">"c12819"</definedName>
    <definedName name="IQ_OTHER_DEBT_SECURITIES_DOM_FFIEC">"c12789"</definedName>
    <definedName name="IQ_OTHER_DEBT_SECURITIES_FOREIGN_FFIEC">"c12790"</definedName>
    <definedName name="IQ_OTHER_DEDUCTIONS_LEVERAGE_RATIO_FFIEC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>"c12994"</definedName>
    <definedName name="IQ_OTHER_DERIVATIVES_BENEFICIARY_FFIEC">"c13122"</definedName>
    <definedName name="IQ_OTHER_DERIVATIVES_GUARANTOR_FFIEC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>"c12880"</definedName>
    <definedName name="IQ_OTHER_EQUITY_FFIEC">"c12879"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EXP_OPERATING_INC_FFIEC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>"c13482"</definedName>
    <definedName name="IQ_OTHER_INSURANCE_FEES_FDIC" hidden="1">"c6672"</definedName>
    <definedName name="IQ_OTHER_INSURANCE_PREMIUMS_FFIEC">"c13071"</definedName>
    <definedName name="IQ_OTHER_INT_EXPENSE_FFIEC">"c12999"</definedName>
    <definedName name="IQ_OTHER_INT_INCOME_FFIEC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TANGIBLE_ASSETS_FFIEC">"c12837"</definedName>
    <definedName name="IQ_OTHER_INTANGIBLE_ASSETS_TOT_FFIEC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EASES_DUE_30_89_FFIEC">"c13278"</definedName>
    <definedName name="IQ_OTHER_LEASES_DUE_90_FFIEC">"c13304"</definedName>
    <definedName name="IQ_OTHER_LEASES_LL_REC_FFIEC">"c12896"</definedName>
    <definedName name="IQ_OTHER_LEASES_NON_ACCRUAL_FFIEC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>"c12872"</definedName>
    <definedName name="IQ_OTHER_LIABILITIES_TOTAL_FFIEC">"c12869"</definedName>
    <definedName name="IQ_OTHER_LL_REC_FFIEC">"c12894"</definedName>
    <definedName name="IQ_OTHER_LOANS" hidden="1">"c945"</definedName>
    <definedName name="IQ_OTHER_LOANS_CHARGE_OFFS_FDIC" hidden="1">"c6601"</definedName>
    <definedName name="IQ_OTHER_LOANS_DUE_30_89_FFIEC">"c13275"</definedName>
    <definedName name="IQ_OTHER_LOANS_DUE_90_FFIEC">"c13301"</definedName>
    <definedName name="IQ_OTHER_LOANS_FFIEC">"c12825"</definedName>
    <definedName name="IQ_OTHER_LOANS_FOREIGN_FDIC" hidden="1">"c6446"</definedName>
    <definedName name="IQ_OTHER_LOANS_GROSS_LOANS_FFIEC">"c13414"</definedName>
    <definedName name="IQ_OTHER_LOANS_INDIVIDUALS_CHARGE_OFFS_FFIEC">"c13181"</definedName>
    <definedName name="IQ_OTHER_LOANS_INDIVIDUALS_DUE_30_89_FFIEC">"c13273"</definedName>
    <definedName name="IQ_OTHER_LOANS_INDIVIDUALS_DUE_90_FFIEC">"c13299"</definedName>
    <definedName name="IQ_OTHER_LOANS_INDIVIDUALS_NON_ACCRUAL_FFIEC">"c13325"</definedName>
    <definedName name="IQ_OTHER_LOANS_INDIVIDUALS_RECOV_FFIEC">"c13203"</definedName>
    <definedName name="IQ_OTHER_LOANS_LEASES_FDIC" hidden="1">"c6322"</definedName>
    <definedName name="IQ_OTHER_LOANS_LL_REC_DOM_FFIEC">"c12914"</definedName>
    <definedName name="IQ_OTHER_LOANS_NET_CHARGE_OFFS_FDIC" hidden="1">"c6639"</definedName>
    <definedName name="IQ_OTHER_LOANS_NON_ACCRUAL_FFIEC">"c13327"</definedName>
    <definedName name="IQ_OTHER_LOANS_RECOVERIES_FDIC" hidden="1">"c6620"</definedName>
    <definedName name="IQ_OTHER_LOANS_RISK_BASED_FFIEC">"c13435"</definedName>
    <definedName name="IQ_OTHER_LOANS_TOTAL_FDIC" hidden="1">"c6432"</definedName>
    <definedName name="IQ_OTHER_LOANS_TRADING_DOM_FFIEC">"c12936"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MBS_AVAIL_SALE_FFIEC">"c12801"</definedName>
    <definedName name="IQ_OTHER_MBS_FFIEC">"c12787"</definedName>
    <definedName name="IQ_OTHER_MBS_ISSUED_FNMA_GNMA_TRADING_DOM_FFIEC">"c12922"</definedName>
    <definedName name="IQ_OTHER_MBS_ISSUED_FNMA_GNMA_TRADING_FFIEC">"c12817"</definedName>
    <definedName name="IQ_OTHER_MBS_TRADING_DOM_FFIEC">"c12923"</definedName>
    <definedName name="IQ_OTHER_MBS_TRADING_FFIEC">"c12818"</definedName>
    <definedName name="IQ_OTHER_MINING_REVENUE_COAL" hidden="1">"c15931"</definedName>
    <definedName name="IQ_OTHER_NET" hidden="1">"c959"</definedName>
    <definedName name="IQ_OTHER_NON_INT_ALLOCATIONS_FFIEC">"c13065"</definedName>
    <definedName name="IQ_OTHER_NON_INT_EXP" hidden="1">"c953"</definedName>
    <definedName name="IQ_OTHER_NON_INT_EXP_FDIC" hidden="1">"c6578"</definedName>
    <definedName name="IQ_OTHER_NON_INT_EXP_FFIEC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>"c13392"</definedName>
    <definedName name="IQ_OTHER_NON_INT_INCOME_FFIEC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>"c13407"</definedName>
    <definedName name="IQ_OTHER_NONFARM_NONRES_LL_REC_DOM_FFIEC">"c12907"</definedName>
    <definedName name="IQ_OTHER_NONFARM_NONRES_RISK_BASED_FFIEC">"c13428"</definedName>
    <definedName name="IQ_OTHER_OFF_BS_ITEMS_FFIEC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REVOL_CREDIT_CONSUMER_LOANS_FFIEC">"c12823"</definedName>
    <definedName name="IQ_OTHER_REVOLVING_CREDIT_LL_REC_FFIEC">"c12890"</definedName>
    <definedName name="IQ_OTHER_REVOLVING_CREDIT_LOANS_TRADING_DOM_FFIEC">"c12934"</definedName>
    <definedName name="IQ_OTHER_ROOMS">"c8788"</definedName>
    <definedName name="IQ_OTHER_SAVINGS_DEPOSITS_FDIC" hidden="1">"c6554"</definedName>
    <definedName name="IQ_OTHER_SQ_FT">"c8780"</definedName>
    <definedName name="IQ_OTHER_STRIKE_PRICE_GRANTED" hidden="1">"c2692"</definedName>
    <definedName name="IQ_OTHER_TAX_EQUIVALENT_ADJUSTMENTS_FFIEC" hidden="1">"c13855"</definedName>
    <definedName name="IQ_OTHER_TRADING_ASSETS_FFIEC">"c12826"</definedName>
    <definedName name="IQ_OTHER_TRADING_ASSETS_TOTAL_FFIEC">"c12937"</definedName>
    <definedName name="IQ_OTHER_TRADING_LIABILITIES_FFIEC">"c12860"</definedName>
    <definedName name="IQ_OTHER_TRANSACTIONS_FDIC" hidden="1">"c6504"</definedName>
    <definedName name="IQ_OTHER_UNDRAWN" hidden="1">"c2522"</definedName>
    <definedName name="IQ_OTHER_UNITS">"c8772"</definedName>
    <definedName name="IQ_OTHER_UNUSED_COMMITMENTS_FDIC" hidden="1">"c6530"</definedName>
    <definedName name="IQ_OTHER_UNUSED_FFIEC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UTSTANDING_FILING_DATE_TOTAL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>"c13361"</definedName>
    <definedName name="IQ_OVERHEAD_EXP_REV_FFIEC">"c13494"</definedName>
    <definedName name="IQ_OVERHEAD_NON_INT_INC_AVG_ASSETS_FFIEC">"c13374"</definedName>
    <definedName name="IQ_OVERHEAD_NON_INT_OPERATING_INC_FFIEC">"c13393"</definedName>
    <definedName name="IQ_OVERHEAD_OPERATING_INC_FFIEC">"c13378"</definedName>
    <definedName name="IQ_OWNER_OCCUPIED_GROSS_LOANS_FFIEC">"c13406"</definedName>
    <definedName name="IQ_OWNER_OCCUPIED_LOANS_RISK_BASED_FFIEC">"c13427"</definedName>
    <definedName name="IQ_OWNER_OCCUPIED_NONFARM_NONRES_LL_REC_DOM_FFIEC">"c12906"</definedName>
    <definedName name="IQ_OWNERSHIP">"c2160"</definedName>
    <definedName name="IQ_PART_TIME" hidden="1">"c1024"</definedName>
    <definedName name="IQ_PARTICIPATION_POOLS_RESIDENTIAL_MORTGAGES_FDIC" hidden="1">"c6403"</definedName>
    <definedName name="IQ_PARTICIPATIONS_ACCEPTANCES_FFIEC">"c13254"</definedName>
    <definedName name="IQ_PARTNERSHIP_INC_RE">"c12039"</definedName>
    <definedName name="IQ_PASS_THROUGH_FNMA_GNMA_TRADING_FFIEC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>"c13416"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>"c4042"</definedName>
    <definedName name="IQ_PE_EXCL_FWD_REUT">"c4049"</definedName>
    <definedName name="IQ_PE_EXCL_FWD_THOM" hidden="1">"c4056"</definedName>
    <definedName name="IQ_PE_NORMALIZED" hidden="1">"c2207"</definedName>
    <definedName name="IQ_PE_RATIO" hidden="1">"c1610"</definedName>
    <definedName name="IQ_PEG_FWD">"c1863"</definedName>
    <definedName name="IQ_PEG_FWD_CIQ">"c4045"</definedName>
    <definedName name="IQ_PEG_FWD_REUT">"c4052"</definedName>
    <definedName name="IQ_PEG_FWD_THOM" hidden="1">"c4059"</definedName>
    <definedName name="IQ_PENSION" hidden="1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THOM" hidden="1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THOM" hidden="1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THOM" hidden="1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THOM" hidden="1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THOM" hidden="1">"c5268"</definedName>
    <definedName name="IQ_PERCENT_CHANGE_EST_5YR_GROWTH_RATE_DAY">"c1846"</definedName>
    <definedName name="IQ_PERCENT_CHANGE_EST_5YR_GROWTH_RATE_DAY_CIQ">"c3785"</definedName>
    <definedName name="IQ_PERCENT_CHANGE_EST_5YR_GROWTH_RATE_DAY_THOM" hidden="1">"c5264"</definedName>
    <definedName name="IQ_PERCENT_CHANGE_EST_5YR_GROWTH_RATE_MONTH">"c1848"</definedName>
    <definedName name="IQ_PERCENT_CHANGE_EST_5YR_GROWTH_RATE_MONTH_CIQ">"c3786"</definedName>
    <definedName name="IQ_PERCENT_CHANGE_EST_5YR_GROWTH_RATE_MONTH_THOM" hidden="1">"c5265"</definedName>
    <definedName name="IQ_PERCENT_CHANGE_EST_5YR_GROWTH_RATE_WEEK">"c1847"</definedName>
    <definedName name="IQ_PERCENT_CHANGE_EST_5YR_GROWTH_RATE_WEEK_CIQ">"c3797"</definedName>
    <definedName name="IQ_PERCENT_CHANGE_EST_5YR_GROWTH_RATE_WEEK_THOM" hidden="1">"c5277"</definedName>
    <definedName name="IQ_PERCENT_CHANGE_EST_CFPS_12MONTHS">"c1812"</definedName>
    <definedName name="IQ_PERCENT_CHANGE_EST_CFPS_12MONTHS_THOM" hidden="1">"c5234"</definedName>
    <definedName name="IQ_PERCENT_CHANGE_EST_CFPS_18MONTHS">"c1813"</definedName>
    <definedName name="IQ_PERCENT_CHANGE_EST_CFPS_18MONTHS_THOM" hidden="1">"c5235"</definedName>
    <definedName name="IQ_PERCENT_CHANGE_EST_CFPS_3MONTHS">"c1809"</definedName>
    <definedName name="IQ_PERCENT_CHANGE_EST_CFPS_3MONTHS_THOM" hidden="1">"c5231"</definedName>
    <definedName name="IQ_PERCENT_CHANGE_EST_CFPS_6MONTHS">"c1810"</definedName>
    <definedName name="IQ_PERCENT_CHANGE_EST_CFPS_6MONTHS_THOM" hidden="1">"c5232"</definedName>
    <definedName name="IQ_PERCENT_CHANGE_EST_CFPS_9MONTHS">"c1811"</definedName>
    <definedName name="IQ_PERCENT_CHANGE_EST_CFPS_9MONTHS_THOM" hidden="1">"c5233"</definedName>
    <definedName name="IQ_PERCENT_CHANGE_EST_CFPS_DAY">"c1806"</definedName>
    <definedName name="IQ_PERCENT_CHANGE_EST_CFPS_DAY_THOM" hidden="1">"c5229"</definedName>
    <definedName name="IQ_PERCENT_CHANGE_EST_CFPS_MONTH">"c1808"</definedName>
    <definedName name="IQ_PERCENT_CHANGE_EST_CFPS_MONTH_THOM" hidden="1">"c5230"</definedName>
    <definedName name="IQ_PERCENT_CHANGE_EST_CFPS_WEEK">"c1807"</definedName>
    <definedName name="IQ_PERCENT_CHANGE_EST_CFPS_WEEK_THOM" hidden="1">"c5272"</definedName>
    <definedName name="IQ_PERCENT_CHANGE_EST_DPS_12MONTHS">"c1820"</definedName>
    <definedName name="IQ_PERCENT_CHANGE_EST_DPS_12MONTHS_THOM" hidden="1">"c5241"</definedName>
    <definedName name="IQ_PERCENT_CHANGE_EST_DPS_18MONTHS">"c1821"</definedName>
    <definedName name="IQ_PERCENT_CHANGE_EST_DPS_18MONTHS_THOM" hidden="1">"c5242"</definedName>
    <definedName name="IQ_PERCENT_CHANGE_EST_DPS_3MONTHS">"c1817"</definedName>
    <definedName name="IQ_PERCENT_CHANGE_EST_DPS_3MONTHS_THOM" hidden="1">"c5238"</definedName>
    <definedName name="IQ_PERCENT_CHANGE_EST_DPS_6MONTHS">"c1818"</definedName>
    <definedName name="IQ_PERCENT_CHANGE_EST_DPS_6MONTHS_THOM" hidden="1">"c5239"</definedName>
    <definedName name="IQ_PERCENT_CHANGE_EST_DPS_9MONTHS">"c1819"</definedName>
    <definedName name="IQ_PERCENT_CHANGE_EST_DPS_9MONTHS_THOM" hidden="1">"c5240"</definedName>
    <definedName name="IQ_PERCENT_CHANGE_EST_DPS_DAY">"c1814"</definedName>
    <definedName name="IQ_PERCENT_CHANGE_EST_DPS_DAY_THOM" hidden="1">"c5236"</definedName>
    <definedName name="IQ_PERCENT_CHANGE_EST_DPS_MONTH">"c1816"</definedName>
    <definedName name="IQ_PERCENT_CHANGE_EST_DPS_MONTH_THOM" hidden="1">"c5237"</definedName>
    <definedName name="IQ_PERCENT_CHANGE_EST_DPS_WEEK">"c1815"</definedName>
    <definedName name="IQ_PERCENT_CHANGE_EST_DPS_WEEK_THOM" hidden="1">"c5273"</definedName>
    <definedName name="IQ_PERCENT_CHANGE_EST_EBITDA_12MONTHS">"c1804"</definedName>
    <definedName name="IQ_PERCENT_CHANGE_EST_EBITDA_12MONTHS_CIQ">"c3748"</definedName>
    <definedName name="IQ_PERCENT_CHANGE_EST_EBITDA_12MONTHS_THOM" hidden="1">"c5227"</definedName>
    <definedName name="IQ_PERCENT_CHANGE_EST_EBITDA_18MONTHS">"c1805"</definedName>
    <definedName name="IQ_PERCENT_CHANGE_EST_EBITDA_18MONTHS_CIQ">"c3749"</definedName>
    <definedName name="IQ_PERCENT_CHANGE_EST_EBITDA_18MONTHS_THOM" hidden="1">"c5228"</definedName>
    <definedName name="IQ_PERCENT_CHANGE_EST_EBITDA_3MONTHS">"c1801"</definedName>
    <definedName name="IQ_PERCENT_CHANGE_EST_EBITDA_3MONTHS_CIQ">"c3745"</definedName>
    <definedName name="IQ_PERCENT_CHANGE_EST_EBITDA_3MONTHS_THOM" hidden="1">"c5224"</definedName>
    <definedName name="IQ_PERCENT_CHANGE_EST_EBITDA_6MONTHS">"c1802"</definedName>
    <definedName name="IQ_PERCENT_CHANGE_EST_EBITDA_6MONTHS_CIQ">"c3746"</definedName>
    <definedName name="IQ_PERCENT_CHANGE_EST_EBITDA_6MONTHS_THOM" hidden="1">"c5225"</definedName>
    <definedName name="IQ_PERCENT_CHANGE_EST_EBITDA_9MONTHS">"c1803"</definedName>
    <definedName name="IQ_PERCENT_CHANGE_EST_EBITDA_9MONTHS_CIQ">"c3747"</definedName>
    <definedName name="IQ_PERCENT_CHANGE_EST_EBITDA_9MONTHS_THOM" hidden="1">"c5226"</definedName>
    <definedName name="IQ_PERCENT_CHANGE_EST_EBITDA_DAY">"c1798"</definedName>
    <definedName name="IQ_PERCENT_CHANGE_EST_EBITDA_DAY_CIQ">"c3743"</definedName>
    <definedName name="IQ_PERCENT_CHANGE_EST_EBITDA_DAY_THOM" hidden="1">"c5222"</definedName>
    <definedName name="IQ_PERCENT_CHANGE_EST_EBITDA_MONTH">"c1800"</definedName>
    <definedName name="IQ_PERCENT_CHANGE_EST_EBITDA_MONTH_CIQ">"c3744"</definedName>
    <definedName name="IQ_PERCENT_CHANGE_EST_EBITDA_MONTH_THOM" hidden="1">"c5223"</definedName>
    <definedName name="IQ_PERCENT_CHANGE_EST_EBITDA_WEEK">"c1799"</definedName>
    <definedName name="IQ_PERCENT_CHANGE_EST_EBITDA_WEEK_CIQ">"c3792"</definedName>
    <definedName name="IQ_PERCENT_CHANGE_EST_EBITDA_WEEK_THOM" hidden="1">"c5271"</definedName>
    <definedName name="IQ_PERCENT_CHANGE_EST_EPS_12MONTHS">"c1788"</definedName>
    <definedName name="IQ_PERCENT_CHANGE_EST_EPS_12MONTHS_CIQ">"c3733"</definedName>
    <definedName name="IQ_PERCENT_CHANGE_EST_EPS_12MONTHS_THOM" hidden="1">"c5212"</definedName>
    <definedName name="IQ_PERCENT_CHANGE_EST_EPS_18MONTHS">"c1789"</definedName>
    <definedName name="IQ_PERCENT_CHANGE_EST_EPS_18MONTHS_CIQ">"c3734"</definedName>
    <definedName name="IQ_PERCENT_CHANGE_EST_EPS_18MONTHS_THOM" hidden="1">"c5213"</definedName>
    <definedName name="IQ_PERCENT_CHANGE_EST_EPS_3MONTHS">"c1785"</definedName>
    <definedName name="IQ_PERCENT_CHANGE_EST_EPS_3MONTHS_CIQ">"c3730"</definedName>
    <definedName name="IQ_PERCENT_CHANGE_EST_EPS_3MONTHS_THOM" hidden="1">"c5209"</definedName>
    <definedName name="IQ_PERCENT_CHANGE_EST_EPS_6MONTHS">"c1786"</definedName>
    <definedName name="IQ_PERCENT_CHANGE_EST_EPS_6MONTHS_CIQ">"c3731"</definedName>
    <definedName name="IQ_PERCENT_CHANGE_EST_EPS_6MONTHS_THOM" hidden="1">"c5210"</definedName>
    <definedName name="IQ_PERCENT_CHANGE_EST_EPS_9MONTHS">"c1787"</definedName>
    <definedName name="IQ_PERCENT_CHANGE_EST_EPS_9MONTHS_CIQ">"c3732"</definedName>
    <definedName name="IQ_PERCENT_CHANGE_EST_EPS_9MONTHS_THOM" hidden="1">"c5211"</definedName>
    <definedName name="IQ_PERCENT_CHANGE_EST_EPS_DAY">"c1782"</definedName>
    <definedName name="IQ_PERCENT_CHANGE_EST_EPS_DAY_CIQ">"c3727"</definedName>
    <definedName name="IQ_PERCENT_CHANGE_EST_EPS_DAY_THOM" hidden="1">"c5206"</definedName>
    <definedName name="IQ_PERCENT_CHANGE_EST_EPS_MONTH">"c1784"</definedName>
    <definedName name="IQ_PERCENT_CHANGE_EST_EPS_MONTH_CIQ">"c3729"</definedName>
    <definedName name="IQ_PERCENT_CHANGE_EST_EPS_MONTH_THOM" hidden="1">"c5208"</definedName>
    <definedName name="IQ_PERCENT_CHANGE_EST_EPS_WEEK">"c1783"</definedName>
    <definedName name="IQ_PERCENT_CHANGE_EST_EPS_WEEK_CIQ">"c3728"</definedName>
    <definedName name="IQ_PERCENT_CHANGE_EST_EPS_WEEK_THOM" hidden="1">"c5207"</definedName>
    <definedName name="IQ_PERCENT_CHANGE_EST_FFO_12MONTHS" hidden="1">"c1828"</definedName>
    <definedName name="IQ_PERCENT_CHANGE_EST_FFO_12MONTHS_CIQ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>"c3765"</definedName>
    <definedName name="IQ_PERCENT_CHANGE_EST_FFO_MONTH_REUT" hidden="1">"c3934"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THOM" hidden="1">"c5274"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CIQ">"c3795"</definedName>
    <definedName name="IQ_PERCENT_CHANGE_EST_FFO_WEEK_REUT" hidden="1">"c3964"</definedName>
    <definedName name="IQ_PERCENT_CHANGE_EST_FFO_WEEK_THOM" hidden="1">"c5274"</definedName>
    <definedName name="IQ_PERCENT_CHANGE_EST_PRICE_TARGET_12MONTHS">"c1844"</definedName>
    <definedName name="IQ_PERCENT_CHANGE_EST_PRICE_TARGET_12MONTHS_CIQ">"c3783"</definedName>
    <definedName name="IQ_PERCENT_CHANGE_EST_PRICE_TARGET_12MONTHS_THOM" hidden="1">"c5262"</definedName>
    <definedName name="IQ_PERCENT_CHANGE_EST_PRICE_TARGET_18MONTHS">"c1845"</definedName>
    <definedName name="IQ_PERCENT_CHANGE_EST_PRICE_TARGET_18MONTHS_CIQ">"c3784"</definedName>
    <definedName name="IQ_PERCENT_CHANGE_EST_PRICE_TARGET_18MONTHS_THOM" hidden="1">"c5263"</definedName>
    <definedName name="IQ_PERCENT_CHANGE_EST_PRICE_TARGET_3MONTHS">"c1841"</definedName>
    <definedName name="IQ_PERCENT_CHANGE_EST_PRICE_TARGET_3MONTHS_CIQ">"c3780"</definedName>
    <definedName name="IQ_PERCENT_CHANGE_EST_PRICE_TARGET_3MONTHS_THOM" hidden="1">"c5259"</definedName>
    <definedName name="IQ_PERCENT_CHANGE_EST_PRICE_TARGET_6MONTHS">"c1842"</definedName>
    <definedName name="IQ_PERCENT_CHANGE_EST_PRICE_TARGET_6MONTHS_CIQ">"c3781"</definedName>
    <definedName name="IQ_PERCENT_CHANGE_EST_PRICE_TARGET_6MONTHS_THOM" hidden="1">"c5260"</definedName>
    <definedName name="IQ_PERCENT_CHANGE_EST_PRICE_TARGET_9MONTHS">"c1843"</definedName>
    <definedName name="IQ_PERCENT_CHANGE_EST_PRICE_TARGET_9MONTHS_CIQ">"c3782"</definedName>
    <definedName name="IQ_PERCENT_CHANGE_EST_PRICE_TARGET_9MONTHS_THOM" hidden="1">"c5261"</definedName>
    <definedName name="IQ_PERCENT_CHANGE_EST_PRICE_TARGET_DAY">"c1838"</definedName>
    <definedName name="IQ_PERCENT_CHANGE_EST_PRICE_TARGET_DAY_CIQ">"c3778"</definedName>
    <definedName name="IQ_PERCENT_CHANGE_EST_PRICE_TARGET_DAY_THOM" hidden="1">"c5257"</definedName>
    <definedName name="IQ_PERCENT_CHANGE_EST_PRICE_TARGET_MONTH">"c1840"</definedName>
    <definedName name="IQ_PERCENT_CHANGE_EST_PRICE_TARGET_MONTH_CIQ">"c3779"</definedName>
    <definedName name="IQ_PERCENT_CHANGE_EST_PRICE_TARGET_MONTH_THOM" hidden="1">"c5258"</definedName>
    <definedName name="IQ_PERCENT_CHANGE_EST_PRICE_TARGET_WEEK">"c1839"</definedName>
    <definedName name="IQ_PERCENT_CHANGE_EST_PRICE_TARGET_WEEK_CIQ">"c3798"</definedName>
    <definedName name="IQ_PERCENT_CHANGE_EST_PRICE_TARGET_WEEK_THOM" hidden="1">"c5276"</definedName>
    <definedName name="IQ_PERCENT_CHANGE_EST_RECO_12MONTHS">"c1836"</definedName>
    <definedName name="IQ_PERCENT_CHANGE_EST_RECO_12MONTHS_CIQ">"c3776"</definedName>
    <definedName name="IQ_PERCENT_CHANGE_EST_RECO_12MONTHS_THOM" hidden="1">"c5255"</definedName>
    <definedName name="IQ_PERCENT_CHANGE_EST_RECO_18MONTHS">"c1837"</definedName>
    <definedName name="IQ_PERCENT_CHANGE_EST_RECO_18MONTHS_CIQ">"c3777"</definedName>
    <definedName name="IQ_PERCENT_CHANGE_EST_RECO_18MONTHS_THOM" hidden="1">"c5256"</definedName>
    <definedName name="IQ_PERCENT_CHANGE_EST_RECO_3MONTHS">"c1833"</definedName>
    <definedName name="IQ_PERCENT_CHANGE_EST_RECO_3MONTHS_CIQ">"c3773"</definedName>
    <definedName name="IQ_PERCENT_CHANGE_EST_RECO_3MONTHS_THOM" hidden="1">"c5252"</definedName>
    <definedName name="IQ_PERCENT_CHANGE_EST_RECO_6MONTHS">"c1834"</definedName>
    <definedName name="IQ_PERCENT_CHANGE_EST_RECO_6MONTHS_CIQ">"c3774"</definedName>
    <definedName name="IQ_PERCENT_CHANGE_EST_RECO_6MONTHS_THOM" hidden="1">"c5253"</definedName>
    <definedName name="IQ_PERCENT_CHANGE_EST_RECO_9MONTHS">"c1835"</definedName>
    <definedName name="IQ_PERCENT_CHANGE_EST_RECO_9MONTHS_CIQ">"c3775"</definedName>
    <definedName name="IQ_PERCENT_CHANGE_EST_RECO_9MONTHS_THOM" hidden="1">"c5254"</definedName>
    <definedName name="IQ_PERCENT_CHANGE_EST_RECO_DAY">"c1830"</definedName>
    <definedName name="IQ_PERCENT_CHANGE_EST_RECO_DAY_CIQ">"c3771"</definedName>
    <definedName name="IQ_PERCENT_CHANGE_EST_RECO_DAY_THOM" hidden="1">"c5250"</definedName>
    <definedName name="IQ_PERCENT_CHANGE_EST_RECO_MONTH">"c1832"</definedName>
    <definedName name="IQ_PERCENT_CHANGE_EST_RECO_MONTH_CIQ">"c3772"</definedName>
    <definedName name="IQ_PERCENT_CHANGE_EST_RECO_MONTH_THOM" hidden="1">"c5251"</definedName>
    <definedName name="IQ_PERCENT_CHANGE_EST_RECO_WEEK">"c1831"</definedName>
    <definedName name="IQ_PERCENT_CHANGE_EST_RECO_WEEK_CIQ">"c3796"</definedName>
    <definedName name="IQ_PERCENT_CHANGE_EST_RECO_WEEK_THOM" hidden="1">"c5275"</definedName>
    <definedName name="IQ_PERCENT_CHANGE_EST_REV_12MONTHS">"c1796"</definedName>
    <definedName name="IQ_PERCENT_CHANGE_EST_REV_12MONTHS_CIQ">"c3741"</definedName>
    <definedName name="IQ_PERCENT_CHANGE_EST_REV_12MONTHS_THOM" hidden="1">"c5220"</definedName>
    <definedName name="IQ_PERCENT_CHANGE_EST_REV_18MONTHS">"c1797"</definedName>
    <definedName name="IQ_PERCENT_CHANGE_EST_REV_18MONTHS_CIQ">"c3742"</definedName>
    <definedName name="IQ_PERCENT_CHANGE_EST_REV_18MONTHS_THOM" hidden="1">"c5221"</definedName>
    <definedName name="IQ_PERCENT_CHANGE_EST_REV_3MONTHS">"c1793"</definedName>
    <definedName name="IQ_PERCENT_CHANGE_EST_REV_3MONTHS_CIQ">"c3738"</definedName>
    <definedName name="IQ_PERCENT_CHANGE_EST_REV_3MONTHS_THOM" hidden="1">"c5217"</definedName>
    <definedName name="IQ_PERCENT_CHANGE_EST_REV_6MONTHS">"c1794"</definedName>
    <definedName name="IQ_PERCENT_CHANGE_EST_REV_6MONTHS_CIQ">"c3739"</definedName>
    <definedName name="IQ_PERCENT_CHANGE_EST_REV_6MONTHS_THOM" hidden="1">"c5218"</definedName>
    <definedName name="IQ_PERCENT_CHANGE_EST_REV_9MONTHS">"c1795"</definedName>
    <definedName name="IQ_PERCENT_CHANGE_EST_REV_9MONTHS_CIQ">"c3740"</definedName>
    <definedName name="IQ_PERCENT_CHANGE_EST_REV_9MONTHS_THOM" hidden="1">"c5219"</definedName>
    <definedName name="IQ_PERCENT_CHANGE_EST_REV_DAY">"c1790"</definedName>
    <definedName name="IQ_PERCENT_CHANGE_EST_REV_DAY_CIQ">"c3735"</definedName>
    <definedName name="IQ_PERCENT_CHANGE_EST_REV_DAY_THOM" hidden="1">"c5214"</definedName>
    <definedName name="IQ_PERCENT_CHANGE_EST_REV_MONTH">"c1792"</definedName>
    <definedName name="IQ_PERCENT_CHANGE_EST_REV_MONTH_CIQ">"c3737"</definedName>
    <definedName name="IQ_PERCENT_CHANGE_EST_REV_MONTH_THOM" hidden="1">"c5216"</definedName>
    <definedName name="IQ_PERCENT_CHANGE_EST_REV_WEEK">"c1791"</definedName>
    <definedName name="IQ_PERCENT_CHANGE_EST_REV_WEEK_CIQ">"c3736"</definedName>
    <definedName name="IQ_PERCENT_CHANGE_EST_REV_WEEK_THOM" hidden="1">"c5215"</definedName>
    <definedName name="IQ_PERCENT_INSURED_FDIC" hidden="1">"c6374"</definedName>
    <definedName name="IQ_PERFORMANCE_LOC_FOREIGN_GUARANTEES_FFIEC">"c13251"</definedName>
    <definedName name="IQ_PERIODDATE" hidden="1">"c1034"</definedName>
    <definedName name="IQ_PERIODDATE_AP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>"c13645"</definedName>
    <definedName name="IQ_PERIODDATE_IS" hidden="1">"c1034"</definedName>
    <definedName name="IQ_PERIODLENGTH_AP">"c11746"</definedName>
    <definedName name="IQ_PERIODLENGTH_CF" hidden="1">"c1502"</definedName>
    <definedName name="IQ_PERIODLENGTH_IS" hidden="1">"c1503"</definedName>
    <definedName name="IQ_PERSONAL_CONSUMER_SPENDING_DURABLE">"c6942"</definedName>
    <definedName name="IQ_PERSONAL_CONSUMER_SPENDING_DURABLE_APR">"c7602"</definedName>
    <definedName name="IQ_PERSONAL_CONSUMER_SPENDING_DURABLE_APR_FC">"c8482"</definedName>
    <definedName name="IQ_PERSONAL_CONSUMER_SPENDING_DURABLE_FC">"c7822"</definedName>
    <definedName name="IQ_PERSONAL_CONSUMER_SPENDING_DURABLE_POP">"c7162"</definedName>
    <definedName name="IQ_PERSONAL_CONSUMER_SPENDING_DURABLE_POP_FC">"c8042"</definedName>
    <definedName name="IQ_PERSONAL_CONSUMER_SPENDING_DURABLE_YOY">"c7382"</definedName>
    <definedName name="IQ_PERSONAL_CONSUMER_SPENDING_DURABLE_YOY_FC">"c8262"</definedName>
    <definedName name="IQ_PERSONAL_CONSUMER_SPENDING_NONDURABLE">"c6940"</definedName>
    <definedName name="IQ_PERSONAL_CONSUMER_SPENDING_NONDURABLE_APR">"c7600"</definedName>
    <definedName name="IQ_PERSONAL_CONSUMER_SPENDING_NONDURABLE_APR_FC">"c8480"</definedName>
    <definedName name="IQ_PERSONAL_CONSUMER_SPENDING_NONDURABLE_FC">"c7820"</definedName>
    <definedName name="IQ_PERSONAL_CONSUMER_SPENDING_NONDURABLE_POP">"c7160"</definedName>
    <definedName name="IQ_PERSONAL_CONSUMER_SPENDING_NONDURABLE_POP_FC">"c8040"</definedName>
    <definedName name="IQ_PERSONAL_CONSUMER_SPENDING_NONDURABLE_YOY">"c7380"</definedName>
    <definedName name="IQ_PERSONAL_CONSUMER_SPENDING_NONDURABLE_YOY_FC">"c8260"</definedName>
    <definedName name="IQ_PERSONAL_CONSUMER_SPENDING_REAL">"c6994"</definedName>
    <definedName name="IQ_PERSONAL_CONSUMER_SPENDING_REAL_APR">"c7654"</definedName>
    <definedName name="IQ_PERSONAL_CONSUMER_SPENDING_REAL_APR_FC">"c8534"</definedName>
    <definedName name="IQ_PERSONAL_CONSUMER_SPENDING_REAL_FC">"c7874"</definedName>
    <definedName name="IQ_PERSONAL_CONSUMER_SPENDING_REAL_POP">"c7214"</definedName>
    <definedName name="IQ_PERSONAL_CONSUMER_SPENDING_REAL_POP_FC">"c8094"</definedName>
    <definedName name="IQ_PERSONAL_CONSUMER_SPENDING_REAL_YOY">"c7434"</definedName>
    <definedName name="IQ_PERSONAL_CONSUMER_SPENDING_REAL_YOY_FC">"c8314"</definedName>
    <definedName name="IQ_PERSONAL_CONSUMER_SPENDING_SERVICES">"c6941"</definedName>
    <definedName name="IQ_PERSONAL_CONSUMER_SPENDING_SERVICES_APR">"c7601"</definedName>
    <definedName name="IQ_PERSONAL_CONSUMER_SPENDING_SERVICES_APR_FC">"c8481"</definedName>
    <definedName name="IQ_PERSONAL_CONSUMER_SPENDING_SERVICES_FC">"c7821"</definedName>
    <definedName name="IQ_PERSONAL_CONSUMER_SPENDING_SERVICES_POP">"c7161"</definedName>
    <definedName name="IQ_PERSONAL_CONSUMER_SPENDING_SERVICES_POP_FC">"c8041"</definedName>
    <definedName name="IQ_PERSONAL_CONSUMER_SPENDING_SERVICES_YOY">"c7381"</definedName>
    <definedName name="IQ_PERSONAL_CONSUMER_SPENDING_SERVICES_YOY_FC">"c8261"</definedName>
    <definedName name="IQ_PERSONAL_INCOME">"c6943"</definedName>
    <definedName name="IQ_PERSONAL_INCOME_APR">"c7603"</definedName>
    <definedName name="IQ_PERSONAL_INCOME_APR_FC">"c8483"</definedName>
    <definedName name="IQ_PERSONAL_INCOME_FC">"c7823"</definedName>
    <definedName name="IQ_PERSONAL_INCOME_POP">"c7163"</definedName>
    <definedName name="IQ_PERSONAL_INCOME_POP_FC">"c8043"</definedName>
    <definedName name="IQ_PERSONAL_INCOME_SAAR">"c6944"</definedName>
    <definedName name="IQ_PERSONAL_INCOME_SAAR_APR">"c7604"</definedName>
    <definedName name="IQ_PERSONAL_INCOME_SAAR_APR_FC">"c8484"</definedName>
    <definedName name="IQ_PERSONAL_INCOME_SAAR_FC">"c7824"</definedName>
    <definedName name="IQ_PERSONAL_INCOME_SAAR_POP">"c7164"</definedName>
    <definedName name="IQ_PERSONAL_INCOME_SAAR_POP_FC">"c8044"</definedName>
    <definedName name="IQ_PERSONAL_INCOME_SAAR_YOY">"c7384"</definedName>
    <definedName name="IQ_PERSONAL_INCOME_SAAR_YOY_FC">"c8264"</definedName>
    <definedName name="IQ_PERSONAL_INCOME_USD_APR_FC">"c11885"</definedName>
    <definedName name="IQ_PERSONAL_INCOME_USD_FC">"c11882"</definedName>
    <definedName name="IQ_PERSONAL_INCOME_USD_POP_FC">"c11883"</definedName>
    <definedName name="IQ_PERSONAL_INCOME_USD_YOY_FC">"c11884"</definedName>
    <definedName name="IQ_PERSONAL_INCOME_YOY">"c7383"</definedName>
    <definedName name="IQ_PERSONAL_INCOME_YOY_FC">"c8263"</definedName>
    <definedName name="IQ_PERSONNEL_EXP_AVG_ASSETS_FFIEC">"c13371"</definedName>
    <definedName name="IQ_PERSONNEL_EXP_OPERATING_INC_FFIEC">"c13379"</definedName>
    <definedName name="IQ_PERTYPE" hidden="1">"c1611"</definedName>
    <definedName name="IQ_PHARMBIO_NUMBER_LICENSED_PATENT_APP">"c10018"</definedName>
    <definedName name="IQ_PHARMBIO_NUMBER_LICENSED_PATENTS">"c10017"</definedName>
    <definedName name="IQ_PHARMBIO_NUMBER_PATENTS">"c10015"</definedName>
    <definedName name="IQ_PHARMBIO_NUMBER_PROD__APPROVED_DURING_PERIOD">"c12750"</definedName>
    <definedName name="IQ_PHARMBIO_NUMBER_PROD__CLINICAL_DEV">"c12745"</definedName>
    <definedName name="IQ_PHARMBIO_NUMBER_PROD__LAUNCHED_DURING_PERIOD">"c12751"</definedName>
    <definedName name="IQ_PHARMBIO_NUMBER_PROD__PHASE_I">"c12746"</definedName>
    <definedName name="IQ_PHARMBIO_NUMBER_PROD__PHASE_II">"c12747"</definedName>
    <definedName name="IQ_PHARMBIO_NUMBER_PROD__PHASE_III">"c12748"</definedName>
    <definedName name="IQ_PHARMBIO_NUMBER_PROD__PRE_CLINICAL_TRIALS">"c12744"</definedName>
    <definedName name="IQ_PHARMBIO_NUMBER_PROD__PRE_REGISTRATION">"c12749"</definedName>
    <definedName name="IQ_PHARMBIO_NUMBER_PROD__RESEARCH_DEV">"c12743"</definedName>
    <definedName name="IQ_PHARMBIO_NUMBER_PROD_APPROVED_DURING_PERIOD">"c10027"</definedName>
    <definedName name="IQ_PHARMBIO_NUMBER_PROD_CLINICAL_DEV">"c10022"</definedName>
    <definedName name="IQ_PHARMBIO_NUMBER_PROD_DISCOVERY_RESEARCH">"c10019"</definedName>
    <definedName name="IQ_PHARMBIO_NUMBER_PROD_LAUNCHED_DURING_PERIOD">"c10028"</definedName>
    <definedName name="IQ_PHARMBIO_NUMBER_PROD_PHASE_I">"c10023"</definedName>
    <definedName name="IQ_PHARMBIO_NUMBER_PROD_PHASE_II">"c10024"</definedName>
    <definedName name="IQ_PHARMBIO_NUMBER_PROD_PHASE_III">"c10025"</definedName>
    <definedName name="IQ_PHARMBIO_NUMBER_PROD_PRE_CLINICAL_TRIALS">"c10021"</definedName>
    <definedName name="IQ_PHARMBIO_NUMBER_PROD_PRE_REGISTRATION">"c10026"</definedName>
    <definedName name="IQ_PHARMBIO_NUMBER_PROD_RESEARCH_DEV">"c10020"</definedName>
    <definedName name="IQ_PHARMBIO_PATENT_APP">"c10016"</definedName>
    <definedName name="IQ_PHILADELPHIA_FED_DIFFUSION_INDEX">"c6945"</definedName>
    <definedName name="IQ_PHILADELPHIA_FED_DIFFUSION_INDEX_APR">"c7605"</definedName>
    <definedName name="IQ_PHILADELPHIA_FED_DIFFUSION_INDEX_APR_FC">"c8485"</definedName>
    <definedName name="IQ_PHILADELPHIA_FED_DIFFUSION_INDEX_FC">"c7825"</definedName>
    <definedName name="IQ_PHILADELPHIA_FED_DIFFUSION_INDEX_POP">"c7165"</definedName>
    <definedName name="IQ_PHILADELPHIA_FED_DIFFUSION_INDEX_POP_FC">"c8045"</definedName>
    <definedName name="IQ_PHILADELPHIA_FED_DIFFUSION_INDEX_YOY">"c7385"</definedName>
    <definedName name="IQ_PHILADELPHIA_FED_DIFFUSION_INDEX_YOY_FC">"c8265"</definedName>
    <definedName name="IQ_PLEDGED_SEC_INVEST_SECURITIES_FFIEC">"c13467"</definedName>
    <definedName name="IQ_PLEDGED_SECURITIES_FDIC" hidden="1">"c6401"</definedName>
    <definedName name="IQ_PLL" hidden="1">"c2114"</definedName>
    <definedName name="IQ_PMAC_DIFFUSION_INDEX">"c6946"</definedName>
    <definedName name="IQ_PMAC_DIFFUSION_INDEX_APR">"c7606"</definedName>
    <definedName name="IQ_PMAC_DIFFUSION_INDEX_APR_FC">"c8486"</definedName>
    <definedName name="IQ_PMAC_DIFFUSION_INDEX_FC">"c7826"</definedName>
    <definedName name="IQ_PMAC_DIFFUSION_INDEX_POP">"c7166"</definedName>
    <definedName name="IQ_PMAC_DIFFUSION_INDEX_POP_FC">"c8046"</definedName>
    <definedName name="IQ_PMAC_DIFFUSION_INDEX_YOY">"c7386"</definedName>
    <definedName name="IQ_PMAC_DIFFUSION_INDEX_YOY_FC">"c8266"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>"c13107"</definedName>
    <definedName name="IQ_POOL_AMT_ORIGINAL">"c8970"</definedName>
    <definedName name="IQ_POOL_NAME">"c8967"</definedName>
    <definedName name="IQ_POOL_NUMBER">"c8968"</definedName>
    <definedName name="IQ_POOL_TYPE">"c8969"</definedName>
    <definedName name="IQ_POSITIVE_FAIR_VALUE_DERIVATIVES_BENEFICIARY_FFIEC">"c13123"</definedName>
    <definedName name="IQ_POSITIVE_FAIR_VALUE_DERIVATIVES_GUARANTOR_FFIEC">"c13116"</definedName>
    <definedName name="IQ_POST_RETIRE_EXP" hidden="1">"c1039"</definedName>
    <definedName name="IQ_POSTAGE_FFIEC">"c13051"</definedName>
    <definedName name="IQ_POSTPAID_CHURN" hidden="1">"c2121"</definedName>
    <definedName name="IQ_POSTPAID_SUBS" hidden="1">"c2118"</definedName>
    <definedName name="IQ_POTENTIAL_UPSIDE">"c1855"</definedName>
    <definedName name="IQ_POTENTIAL_UPSIDE_CIQ">"c3799"</definedName>
    <definedName name="IQ_POTENTIAL_UPSIDE_THOM" hidden="1">"c5279"</definedName>
    <definedName name="IQ_PP_ATTRIB_ORE_RESERVES_ALUM">"c9218"</definedName>
    <definedName name="IQ_PP_ATTRIB_ORE_RESERVES_COP">"c9162"</definedName>
    <definedName name="IQ_PP_ATTRIB_ORE_RESERVES_DIAM">"c9642"</definedName>
    <definedName name="IQ_PP_ATTRIB_ORE_RESERVES_GOLD">"c9003"</definedName>
    <definedName name="IQ_PP_ATTRIB_ORE_RESERVES_IRON">"c9377"</definedName>
    <definedName name="IQ_PP_ATTRIB_ORE_RESERVES_LEAD">"c9430"</definedName>
    <definedName name="IQ_PP_ATTRIB_ORE_RESERVES_MANG">"c9483"</definedName>
    <definedName name="IQ_PP_ATTRIB_ORE_RESERVES_MOLYB">"c9695"</definedName>
    <definedName name="IQ_PP_ATTRIB_ORE_RESERVES_NICK">"c9271"</definedName>
    <definedName name="IQ_PP_ATTRIB_ORE_RESERVES_PLAT">"c9109"</definedName>
    <definedName name="IQ_PP_ATTRIB_ORE_RESERVES_SILVER">"c9056"</definedName>
    <definedName name="IQ_PP_ATTRIB_ORE_RESERVES_TITAN">"c9536"</definedName>
    <definedName name="IQ_PP_ATTRIB_ORE_RESERVES_URAN">"c9589"</definedName>
    <definedName name="IQ_PP_ATTRIB_ORE_RESERVES_ZINC">"c9324"</definedName>
    <definedName name="IQ_PP_ORE_RESERVES_ALUM">"c9211"</definedName>
    <definedName name="IQ_PP_ORE_RESERVES_COP">"c9155"</definedName>
    <definedName name="IQ_PP_ORE_RESERVES_DIAM">"c9635"</definedName>
    <definedName name="IQ_PP_ORE_RESERVES_GOLD">"c8996"</definedName>
    <definedName name="IQ_PP_ORE_RESERVES_IRON">"c9370"</definedName>
    <definedName name="IQ_PP_ORE_RESERVES_LEAD">"c9423"</definedName>
    <definedName name="IQ_PP_ORE_RESERVES_MANG">"c9476"</definedName>
    <definedName name="IQ_PP_ORE_RESERVES_MOLYB">"c9688"</definedName>
    <definedName name="IQ_PP_ORE_RESERVES_NICK">"c9264"</definedName>
    <definedName name="IQ_PP_ORE_RESERVES_PLAT">"c9102"</definedName>
    <definedName name="IQ_PP_ORE_RESERVES_SILVER">"c9049"</definedName>
    <definedName name="IQ_PP_ORE_RESERVES_TITAN">"c9529"</definedName>
    <definedName name="IQ_PP_ORE_RESERVES_URAN">"c9582"</definedName>
    <definedName name="IQ_PP_ORE_RESERVES_ZINC">"c9317"</definedName>
    <definedName name="IQ_PP_RECOV_ATTRIB_RESERVES_ALUM">"c9221"</definedName>
    <definedName name="IQ_PP_RECOV_ATTRIB_RESERVES_COAL">"c9805"</definedName>
    <definedName name="IQ_PP_RECOV_ATTRIB_RESERVES_COP">"c9165"</definedName>
    <definedName name="IQ_PP_RECOV_ATTRIB_RESERVES_DIAM">"c9645"</definedName>
    <definedName name="IQ_PP_RECOV_ATTRIB_RESERVES_GOLD">"c9006"</definedName>
    <definedName name="IQ_PP_RECOV_ATTRIB_RESERVES_IRON">"c9380"</definedName>
    <definedName name="IQ_PP_RECOV_ATTRIB_RESERVES_LEAD">"c9433"</definedName>
    <definedName name="IQ_PP_RECOV_ATTRIB_RESERVES_MANG">"c9486"</definedName>
    <definedName name="IQ_PP_RECOV_ATTRIB_RESERVES_MET_COAL">"c9745"</definedName>
    <definedName name="IQ_PP_RECOV_ATTRIB_RESERVES_MOLYB">"c9698"</definedName>
    <definedName name="IQ_PP_RECOV_ATTRIB_RESERVES_NICK">"c9274"</definedName>
    <definedName name="IQ_PP_RECOV_ATTRIB_RESERVES_PLAT">"c9112"</definedName>
    <definedName name="IQ_PP_RECOV_ATTRIB_RESERVES_SILVER">"c9059"</definedName>
    <definedName name="IQ_PP_RECOV_ATTRIB_RESERVES_STEAM">"c9775"</definedName>
    <definedName name="IQ_PP_RECOV_ATTRIB_RESERVES_TITAN">"c9539"</definedName>
    <definedName name="IQ_PP_RECOV_ATTRIB_RESERVES_URAN">"c9592"</definedName>
    <definedName name="IQ_PP_RECOV_ATTRIB_RESERVES_ZINC">"c9327"</definedName>
    <definedName name="IQ_PP_RECOV_RESERVES_ALUM">"c9215"</definedName>
    <definedName name="IQ_PP_RECOV_RESERVES_COAL">"c9802"</definedName>
    <definedName name="IQ_PP_RECOV_RESERVES_COP">"c9159"</definedName>
    <definedName name="IQ_PP_RECOV_RESERVES_DIAM">"c9639"</definedName>
    <definedName name="IQ_PP_RECOV_RESERVES_GOLD">"c9000"</definedName>
    <definedName name="IQ_PP_RECOV_RESERVES_IRON">"c9374"</definedName>
    <definedName name="IQ_PP_RECOV_RESERVES_LEAD">"c9427"</definedName>
    <definedName name="IQ_PP_RECOV_RESERVES_MANG">"c9480"</definedName>
    <definedName name="IQ_PP_RECOV_RESERVES_MET_COAL">"c9742"</definedName>
    <definedName name="IQ_PP_RECOV_RESERVES_MOLYB">"c9692"</definedName>
    <definedName name="IQ_PP_RECOV_RESERVES_NICK">"c9268"</definedName>
    <definedName name="IQ_PP_RECOV_RESERVES_PLAT">"c9106"</definedName>
    <definedName name="IQ_PP_RECOV_RESERVES_SILVER">"c9053"</definedName>
    <definedName name="IQ_PP_RECOV_RESERVES_STEAM">"c9772"</definedName>
    <definedName name="IQ_PP_RECOV_RESERVES_TITAN">"c9533"</definedName>
    <definedName name="IQ_PP_RECOV_RESERVES_URAN">"c9586"</definedName>
    <definedName name="IQ_PP_RECOV_RESERVES_ZINC">"c9321"</definedName>
    <definedName name="IQ_PP_RESERVES_CALORIFIC_VALUE_COAL">"c9799"</definedName>
    <definedName name="IQ_PP_RESERVES_CALORIFIC_VALUE_MET_COAL">"c9739"</definedName>
    <definedName name="IQ_PP_RESERVES_CALORIFIC_VALUE_STEAM">"c9769"</definedName>
    <definedName name="IQ_PP_RESERVES_GRADE_ALUM">"c9212"</definedName>
    <definedName name="IQ_PP_RESERVES_GRADE_COP">"c9156"</definedName>
    <definedName name="IQ_PP_RESERVES_GRADE_DIAM">"c9636"</definedName>
    <definedName name="IQ_PP_RESERVES_GRADE_GOLD">"c8997"</definedName>
    <definedName name="IQ_PP_RESERVES_GRADE_IRON">"c9371"</definedName>
    <definedName name="IQ_PP_RESERVES_GRADE_LEAD">"c9424"</definedName>
    <definedName name="IQ_PP_RESERVES_GRADE_MANG">"c9477"</definedName>
    <definedName name="IQ_PP_RESERVES_GRADE_MOLYB">"c9689"</definedName>
    <definedName name="IQ_PP_RESERVES_GRADE_NICK">"c9265"</definedName>
    <definedName name="IQ_PP_RESERVES_GRADE_PLAT">"c9103"</definedName>
    <definedName name="IQ_PP_RESERVES_GRADE_SILVER">"c9050"</definedName>
    <definedName name="IQ_PP_RESERVES_GRADE_TITAN">"c9530"</definedName>
    <definedName name="IQ_PP_RESERVES_GRADE_URAN">"c9583"</definedName>
    <definedName name="IQ_PP_RESERVES_GRADE_ZINC">"c9318"</definedName>
    <definedName name="IQ_PPI">"c6810"</definedName>
    <definedName name="IQ_PPI_APR">"c7470"</definedName>
    <definedName name="IQ_PPI_APR_FC">"c8350"</definedName>
    <definedName name="IQ_PPI_CORE">"c6840"</definedName>
    <definedName name="IQ_PPI_CORE_APR">"c7500"</definedName>
    <definedName name="IQ_PPI_CORE_APR_FC">"c8380"</definedName>
    <definedName name="IQ_PPI_CORE_FC">"c7720"</definedName>
    <definedName name="IQ_PPI_CORE_POP">"c7060"</definedName>
    <definedName name="IQ_PPI_CORE_POP_FC">"c7940"</definedName>
    <definedName name="IQ_PPI_CORE_YOY">"c7280"</definedName>
    <definedName name="IQ_PPI_CORE_YOY_FC">"c8160"</definedName>
    <definedName name="IQ_PPI_FC">"c7690"</definedName>
    <definedName name="IQ_PPI_POP">"c7030"</definedName>
    <definedName name="IQ_PPI_POP_FC">"c7910"</definedName>
    <definedName name="IQ_PPI_YOY">"c7250"</definedName>
    <definedName name="IQ_PPI_YOY_FC">"c8130"</definedName>
    <definedName name="IQ_PRE_OPEN_COST" hidden="1">"c1040"</definedName>
    <definedName name="IQ_PRE_TAX_ACT_OR_EST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"c1052"</definedName>
    <definedName name="IQ_PREF_STOCK_FFIEC">"c12875"</definedName>
    <definedName name="IQ_PREF_TOT" hidden="1">"c1044"</definedName>
    <definedName name="IQ_PREFERRED_FDIC" hidden="1">"c6349"</definedName>
    <definedName name="IQ_PREFERRED_LIST">"c13506"</definedName>
    <definedName name="IQ_PREMISES_EQUIPMENT_FDIC" hidden="1">"c6577"</definedName>
    <definedName name="IQ_PREMISES_FIXED_ASSETS_CAP_LEASES_FFIEC">"c12830"</definedName>
    <definedName name="IQ_PREMIUM_INSURANCE_CREDIT_FFIEC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>"c1695"</definedName>
    <definedName name="IQ_PRETAX_INC_EST_THOM" hidden="1">"c5119"</definedName>
    <definedName name="IQ_PRETAX_INC_HIGH_EST">"c1697"</definedName>
    <definedName name="IQ_PRETAX_INC_HIGH_EST_THOM" hidden="1">"c5121"</definedName>
    <definedName name="IQ_PRETAX_INC_LOW_EST">"c1698"</definedName>
    <definedName name="IQ_PRETAX_INC_LOW_EST_THOM" hidden="1">"c5122"</definedName>
    <definedName name="IQ_PRETAX_INC_MEDIAN_EST">"c1696"</definedName>
    <definedName name="IQ_PRETAX_INC_MEDIAN_EST_THOM" hidden="1">"c5120"</definedName>
    <definedName name="IQ_PRETAX_INC_NUM_EST">"c1699"</definedName>
    <definedName name="IQ_PRETAX_INC_NUM_EST_THOM" hidden="1">"c5123"</definedName>
    <definedName name="IQ_PRETAX_INC_STDDEV_EST">"c1700"</definedName>
    <definedName name="IQ_PRETAX_INC_STDDEV_EST_THOM" hidden="1">"c5124"</definedName>
    <definedName name="IQ_PRETAX_OPERATING_INC_AVG_ASSETS_FFIEC">"c13365"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 hidden="1">"c6731"</definedName>
    <definedName name="IQ_PREV_MONTHLY_FACTOR">"c8973"</definedName>
    <definedName name="IQ_PREV_MONTHLY_FACTOR_DATE">"c8974"</definedName>
    <definedName name="IQ_PRICE_CFPS_FWD">"c2237"</definedName>
    <definedName name="IQ_PRICE_CFPS_FWD_THOM" hidden="1">"c4060"</definedName>
    <definedName name="IQ_PRICE_OVER_BVPS" hidden="1">"c1026"</definedName>
    <definedName name="IQ_PRICE_OVER_LTM_EPS" hidden="1">"c1029"</definedName>
    <definedName name="IQ_PRICE_PAID_FARM_INDEX">"c6948"</definedName>
    <definedName name="IQ_PRICE_PAID_FARM_INDEX_APR">"c7608"</definedName>
    <definedName name="IQ_PRICE_PAID_FARM_INDEX_APR_FC">"c8488"</definedName>
    <definedName name="IQ_PRICE_PAID_FARM_INDEX_FC">"c7828"</definedName>
    <definedName name="IQ_PRICE_PAID_FARM_INDEX_POP">"c7168"</definedName>
    <definedName name="IQ_PRICE_PAID_FARM_INDEX_POP_FC">"c8048"</definedName>
    <definedName name="IQ_PRICE_PAID_FARM_INDEX_YOY">"c7388"</definedName>
    <definedName name="IQ_PRICE_PAID_FARM_INDEX_YOY_FC">"c8268"</definedName>
    <definedName name="IQ_PRICE_TARGET" hidden="1">"c82"</definedName>
    <definedName name="IQ_PRICE_TARGET_BOTTOM_UP" hidden="1">"c5486"</definedName>
    <definedName name="IQ_PRICE_TARGET_BOTTOM_UP_CIQ">"c12023"</definedName>
    <definedName name="IQ_PRICE_TARGET_CIQ">"c3613"</definedName>
    <definedName name="IQ_PRICE_TARGET_REUT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"IQ_PRICEDATE"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THOM">"c5297"</definedName>
    <definedName name="IQ_PRIMARY_INDUSTRY" hidden="1">"c1070"</definedName>
    <definedName name="IQ_PRINCIPAL_AMT">"c2157"</definedName>
    <definedName name="IQ_PRIVATE_CONST_TOTAL_APR_FC_UNUSED">"c8559"</definedName>
    <definedName name="IQ_PRIVATE_CONST_TOTAL_APR_FC_UNUSED_UNUSED_UNUSED" hidden="1">"c8559"</definedName>
    <definedName name="IQ_PRIVATE_CONST_TOTAL_APR_UNUSED">"c7679"</definedName>
    <definedName name="IQ_PRIVATE_CONST_TOTAL_APR_UNUSED_UNUSED_UNUSED" hidden="1">"c7679"</definedName>
    <definedName name="IQ_PRIVATE_CONST_TOTAL_FC_UNUSED">"c7899"</definedName>
    <definedName name="IQ_PRIVATE_CONST_TOTAL_FC_UNUSED_UNUSED_UNUSED" hidden="1">"c7899"</definedName>
    <definedName name="IQ_PRIVATE_CONST_TOTAL_POP_FC_UNUSED">"c8119"</definedName>
    <definedName name="IQ_PRIVATE_CONST_TOTAL_POP_FC_UNUSED_UNUSED_UNUSED" hidden="1">"c8119"</definedName>
    <definedName name="IQ_PRIVATE_CONST_TOTAL_POP_UNUSED">"c7239"</definedName>
    <definedName name="IQ_PRIVATE_CONST_TOTAL_POP_UNUSED_UNUSED_UNUSED" hidden="1">"c7239"</definedName>
    <definedName name="IQ_PRIVATE_CONST_TOTAL_UNUSED">"c7019"</definedName>
    <definedName name="IQ_PRIVATE_CONST_TOTAL_UNUSED_UNUSED_UNUSED" hidden="1">"c7019"</definedName>
    <definedName name="IQ_PRIVATE_CONST_TOTAL_YOY_FC_UNUSED">"c8339"</definedName>
    <definedName name="IQ_PRIVATE_CONST_TOTAL_YOY_FC_UNUSED_UNUSED_UNUSED" hidden="1">"c8339"</definedName>
    <definedName name="IQ_PRIVATE_CONST_TOTAL_YOY_UNUSED">"c7459"</definedName>
    <definedName name="IQ_PRIVATE_CONST_TOTAL_YOY_UNUSED_UNUSED_UNUSED" hidden="1">"c7459"</definedName>
    <definedName name="IQ_PRIVATE_FIXED_INVEST_TOTAL">"c12006"</definedName>
    <definedName name="IQ_PRIVATE_FIXED_INVEST_TOTAL_APR">"c12009"</definedName>
    <definedName name="IQ_PRIVATE_FIXED_INVEST_TOTAL_POP">"c12007"</definedName>
    <definedName name="IQ_PRIVATE_FIXED_INVEST_TOTAL_YOY">"c12008"</definedName>
    <definedName name="IQ_PRIVATE_NONRES_CONST_IMPROV">"c6949"</definedName>
    <definedName name="IQ_PRIVATE_NONRES_CONST_IMPROV_APR">"c7609"</definedName>
    <definedName name="IQ_PRIVATE_NONRES_CONST_IMPROV_APR_FC">"c8489"</definedName>
    <definedName name="IQ_PRIVATE_NONRES_CONST_IMPROV_FC">"c7829"</definedName>
    <definedName name="IQ_PRIVATE_NONRES_CONST_IMPROV_POP">"c7169"</definedName>
    <definedName name="IQ_PRIVATE_NONRES_CONST_IMPROV_POP_FC">"c8049"</definedName>
    <definedName name="IQ_PRIVATE_NONRES_CONST_IMPROV_YOY">"c7389"</definedName>
    <definedName name="IQ_PRIVATE_NONRES_CONST_IMPROV_YOY_FC">"c8269"</definedName>
    <definedName name="IQ_PRIVATE_RES_CONST_IMPROV">"c6950"</definedName>
    <definedName name="IQ_PRIVATE_RES_CONST_IMPROV_APR">"c7610"</definedName>
    <definedName name="IQ_PRIVATE_RES_CONST_IMPROV_APR_FC">"c8490"</definedName>
    <definedName name="IQ_PRIVATE_RES_CONST_IMPROV_FC">"c7830"</definedName>
    <definedName name="IQ_PRIVATE_RES_CONST_IMPROV_POP">"c7170"</definedName>
    <definedName name="IQ_PRIVATE_RES_CONST_IMPROV_POP_FC">"c8050"</definedName>
    <definedName name="IQ_PRIVATE_RES_CONST_IMPROV_YOY">"c7390"</definedName>
    <definedName name="IQ_PRIVATE_RES_CONST_IMPROV_YOY_FC">"c8270"</definedName>
    <definedName name="IQ_PRIVATE_RES_CONST_REAL_APR_FC_UNUSED">"c8535"</definedName>
    <definedName name="IQ_PRIVATE_RES_CONST_REAL_APR_FC_UNUSED_UNUSED_UNUSED" hidden="1">"c8535"</definedName>
    <definedName name="IQ_PRIVATE_RES_CONST_REAL_APR_UNUSED">"c7655"</definedName>
    <definedName name="IQ_PRIVATE_RES_CONST_REAL_APR_UNUSED_UNUSED_UNUSED" hidden="1">"c7655"</definedName>
    <definedName name="IQ_PRIVATE_RES_CONST_REAL_FC_UNUSED">"c7875"</definedName>
    <definedName name="IQ_PRIVATE_RES_CONST_REAL_FC_UNUSED_UNUSED_UNUSED" hidden="1">"c7875"</definedName>
    <definedName name="IQ_PRIVATE_RES_CONST_REAL_POP_FC_UNUSED">"c8095"</definedName>
    <definedName name="IQ_PRIVATE_RES_CONST_REAL_POP_FC_UNUSED_UNUSED_UNUSED" hidden="1">"c8095"</definedName>
    <definedName name="IQ_PRIVATE_RES_CONST_REAL_POP_UNUSED">"c7215"</definedName>
    <definedName name="IQ_PRIVATE_RES_CONST_REAL_POP_UNUSED_UNUSED_UNUSED" hidden="1">"c7215"</definedName>
    <definedName name="IQ_PRIVATE_RES_CONST_REAL_UNUSED">"c6995"</definedName>
    <definedName name="IQ_PRIVATE_RES_CONST_REAL_UNUSED_UNUSED_UNUSED" hidden="1">"c6995"</definedName>
    <definedName name="IQ_PRIVATE_RES_CONST_REAL_YOY_FC_UNUSED">"c8315"</definedName>
    <definedName name="IQ_PRIVATE_RES_CONST_REAL_YOY_FC_UNUSED_UNUSED_UNUSED" hidden="1">"c8315"</definedName>
    <definedName name="IQ_PRIVATE_RES_CONST_REAL_YOY_UNUSED">"c7435"</definedName>
    <definedName name="IQ_PRIVATE_RES_CONST_REAL_YOY_UNUSED_UNUSED_UNUSED" hidden="1">"c7435"</definedName>
    <definedName name="IQ_PRIVATE_RES_FIXED_INVEST_REAL">"c11986"</definedName>
    <definedName name="IQ_PRIVATE_RES_FIXED_INVEST_REAL_APR">"c11989"</definedName>
    <definedName name="IQ_PRIVATE_RES_FIXED_INVEST_REAL_POP">"c11987"</definedName>
    <definedName name="IQ_PRIVATE_RES_FIXED_INVEST_REAL_YOY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BABLE_ATTRIB_ORE_RESERVES_ALUM">"c9217"</definedName>
    <definedName name="IQ_PROBABLE_ATTRIB_ORE_RESERVES_COP">"c9161"</definedName>
    <definedName name="IQ_PROBABLE_ATTRIB_ORE_RESERVES_DIAM">"c9641"</definedName>
    <definedName name="IQ_PROBABLE_ATTRIB_ORE_RESERVES_GOLD">"c9002"</definedName>
    <definedName name="IQ_PROBABLE_ATTRIB_ORE_RESERVES_IRON">"c9376"</definedName>
    <definedName name="IQ_PROBABLE_ATTRIB_ORE_RESERVES_LEAD">"c9429"</definedName>
    <definedName name="IQ_PROBABLE_ATTRIB_ORE_RESERVES_MANG">"c9482"</definedName>
    <definedName name="IQ_PROBABLE_ATTRIB_ORE_RESERVES_MOLYB">"c9694"</definedName>
    <definedName name="IQ_PROBABLE_ATTRIB_ORE_RESERVES_NICK">"c9270"</definedName>
    <definedName name="IQ_PROBABLE_ATTRIB_ORE_RESERVES_PLAT">"c9108"</definedName>
    <definedName name="IQ_PROBABLE_ATTRIB_ORE_RESERVES_SILVER">"c9055"</definedName>
    <definedName name="IQ_PROBABLE_ATTRIB_ORE_RESERVES_TITAN">"c9535"</definedName>
    <definedName name="IQ_PROBABLE_ATTRIB_ORE_RESERVES_URAN">"c9588"</definedName>
    <definedName name="IQ_PROBABLE_ATTRIB_ORE_RESERVES_ZINC">"c9323"</definedName>
    <definedName name="IQ_PROBABLE_ORE_RESERVES_ALUM">"c9209"</definedName>
    <definedName name="IQ_PROBABLE_ORE_RESERVES_COP">"c9153"</definedName>
    <definedName name="IQ_PROBABLE_ORE_RESERVES_DIAM">"c9633"</definedName>
    <definedName name="IQ_PROBABLE_ORE_RESERVES_GOLD">"c8994"</definedName>
    <definedName name="IQ_PROBABLE_ORE_RESERVES_IRON">"c9368"</definedName>
    <definedName name="IQ_PROBABLE_ORE_RESERVES_LEAD">"c9421"</definedName>
    <definedName name="IQ_PROBABLE_ORE_RESERVES_MANG">"c9474"</definedName>
    <definedName name="IQ_PROBABLE_ORE_RESERVES_MOLYB">"c9686"</definedName>
    <definedName name="IQ_PROBABLE_ORE_RESERVES_NICK">"c9262"</definedName>
    <definedName name="IQ_PROBABLE_ORE_RESERVES_PLAT">"c9100"</definedName>
    <definedName name="IQ_PROBABLE_ORE_RESERVES_SILVER">"c9047"</definedName>
    <definedName name="IQ_PROBABLE_ORE_RESERVES_TITAN">"c9527"</definedName>
    <definedName name="IQ_PROBABLE_ORE_RESERVES_URAN">"c9580"</definedName>
    <definedName name="IQ_PROBABLE_ORE_RESERVES_ZINC">"c9315"</definedName>
    <definedName name="IQ_PROBABLE_RECOV_ATTRIB_RESERVES_ALUM">"c9220"</definedName>
    <definedName name="IQ_PROBABLE_RECOV_ATTRIB_RESERVES_COAL">"c9804"</definedName>
    <definedName name="IQ_PROBABLE_RECOV_ATTRIB_RESERVES_COP">"c9164"</definedName>
    <definedName name="IQ_PROBABLE_RECOV_ATTRIB_RESERVES_DIAM">"c9644"</definedName>
    <definedName name="IQ_PROBABLE_RECOV_ATTRIB_RESERVES_GOLD">"c9005"</definedName>
    <definedName name="IQ_PROBABLE_RECOV_ATTRIB_RESERVES_IRON">"c9379"</definedName>
    <definedName name="IQ_PROBABLE_RECOV_ATTRIB_RESERVES_LEAD">"c9432"</definedName>
    <definedName name="IQ_PROBABLE_RECOV_ATTRIB_RESERVES_MANG">"c9485"</definedName>
    <definedName name="IQ_PROBABLE_RECOV_ATTRIB_RESERVES_MET_COAL">"c9744"</definedName>
    <definedName name="IQ_PROBABLE_RECOV_ATTRIB_RESERVES_MOLYB">"c9697"</definedName>
    <definedName name="IQ_PROBABLE_RECOV_ATTRIB_RESERVES_NICK">"c9273"</definedName>
    <definedName name="IQ_PROBABLE_RECOV_ATTRIB_RESERVES_PLAT">"c9111"</definedName>
    <definedName name="IQ_PROBABLE_RECOV_ATTRIB_RESERVES_SILVER">"c9058"</definedName>
    <definedName name="IQ_PROBABLE_RECOV_ATTRIB_RESERVES_STEAM">"c9774"</definedName>
    <definedName name="IQ_PROBABLE_RECOV_ATTRIB_RESERVES_TITAN">"c9538"</definedName>
    <definedName name="IQ_PROBABLE_RECOV_ATTRIB_RESERVES_URAN">"c9591"</definedName>
    <definedName name="IQ_PROBABLE_RECOV_ATTRIB_RESERVES_ZINC">"c9326"</definedName>
    <definedName name="IQ_PROBABLE_RECOV_RESERVES_ALUM">"c9214"</definedName>
    <definedName name="IQ_PROBABLE_RECOV_RESERVES_COAL">"c9801"</definedName>
    <definedName name="IQ_PROBABLE_RECOV_RESERVES_COP">"c9158"</definedName>
    <definedName name="IQ_PROBABLE_RECOV_RESERVES_DIAM">"c9638"</definedName>
    <definedName name="IQ_PROBABLE_RECOV_RESERVES_GOLD">"c8999"</definedName>
    <definedName name="IQ_PROBABLE_RECOV_RESERVES_IRON">"c9373"</definedName>
    <definedName name="IQ_PROBABLE_RECOV_RESERVES_LEAD">"c9426"</definedName>
    <definedName name="IQ_PROBABLE_RECOV_RESERVES_MANG">"c9479"</definedName>
    <definedName name="IQ_PROBABLE_RECOV_RESERVES_MET_COAL">"c9741"</definedName>
    <definedName name="IQ_PROBABLE_RECOV_RESERVES_MOLYB">"c9691"</definedName>
    <definedName name="IQ_PROBABLE_RECOV_RESERVES_NICK">"c9267"</definedName>
    <definedName name="IQ_PROBABLE_RECOV_RESERVES_PLAT">"c9105"</definedName>
    <definedName name="IQ_PROBABLE_RECOV_RESERVES_SILVER">"c9052"</definedName>
    <definedName name="IQ_PROBABLE_RECOV_RESERVES_STEAM">"c9771"</definedName>
    <definedName name="IQ_PROBABLE_RECOV_RESERVES_TITAN">"c9532"</definedName>
    <definedName name="IQ_PROBABLE_RECOV_RESERVES_URAN">"c9585"</definedName>
    <definedName name="IQ_PROBABLE_RECOV_RESERVES_ZINC">"c9320"</definedName>
    <definedName name="IQ_PROBABLE_RESERVES_CALORIFIC_VALUE_COAL">"c9798"</definedName>
    <definedName name="IQ_PROBABLE_RESERVES_CALORIFIC_VALUE_MET_COAL">"c9738"</definedName>
    <definedName name="IQ_PROBABLE_RESERVES_CALORIFIC_VALUE_STEAM">"c9768"</definedName>
    <definedName name="IQ_PROBABLE_RESERVES_GRADE_ALUM">"c9210"</definedName>
    <definedName name="IQ_PROBABLE_RESERVES_GRADE_COP">"c9154"</definedName>
    <definedName name="IQ_PROBABLE_RESERVES_GRADE_DIAM">"c9634"</definedName>
    <definedName name="IQ_PROBABLE_RESERVES_GRADE_GOLD">"c8995"</definedName>
    <definedName name="IQ_PROBABLE_RESERVES_GRADE_IRON">"c9369"</definedName>
    <definedName name="IQ_PROBABLE_RESERVES_GRADE_LEAD">"c9422"</definedName>
    <definedName name="IQ_PROBABLE_RESERVES_GRADE_MANG">"c9475"</definedName>
    <definedName name="IQ_PROBABLE_RESERVES_GRADE_MOLYB">"c9687"</definedName>
    <definedName name="IQ_PROBABLE_RESERVES_GRADE_NICK">"c9263"</definedName>
    <definedName name="IQ_PROBABLE_RESERVES_GRADE_PLAT">"c9101"</definedName>
    <definedName name="IQ_PROBABLE_RESERVES_GRADE_SILVER">"c9048"</definedName>
    <definedName name="IQ_PROBABLE_RESERVES_GRADE_TITAN">"c9528"</definedName>
    <definedName name="IQ_PROBABLE_RESERVES_GRADE_URAN">"c9581"</definedName>
    <definedName name="IQ_PROBABLE_RESERVES_GRADE_ZINC">"c9316"</definedName>
    <definedName name="IQ_PRODUCTION_COST_ALUM">"c9253"</definedName>
    <definedName name="IQ_PRODUCTION_COST_COAL">"c9826"</definedName>
    <definedName name="IQ_PRODUCTION_COST_COP">"c9200"</definedName>
    <definedName name="IQ_PRODUCTION_COST_DIAM">"c9677"</definedName>
    <definedName name="IQ_PRODUCTION_COST_GOLD">"c9038"</definedName>
    <definedName name="IQ_PRODUCTION_COST_IRON">"c9412"</definedName>
    <definedName name="IQ_PRODUCTION_COST_LEAD">"c9465"</definedName>
    <definedName name="IQ_PRODUCTION_COST_MANG">"c9518"</definedName>
    <definedName name="IQ_PRODUCTION_COST_MET_COAL">"c9763"</definedName>
    <definedName name="IQ_PRODUCTION_COST_MOLYB">"c9730"</definedName>
    <definedName name="IQ_PRODUCTION_COST_NICK">"c9306"</definedName>
    <definedName name="IQ_PRODUCTION_COST_PLAT">"c9144"</definedName>
    <definedName name="IQ_PRODUCTION_COST_SILVER">"c9091"</definedName>
    <definedName name="IQ_PRODUCTION_COST_STEAM">"c9793"</definedName>
    <definedName name="IQ_PRODUCTION_COST_TITAN">"c9571"</definedName>
    <definedName name="IQ_PRODUCTION_COST_URAN">"c9624"</definedName>
    <definedName name="IQ_PRODUCTION_COST_ZINC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>"c9969"</definedName>
    <definedName name="IQ_PROFIT_BEFORE_COST_CAPITAL_NEW_BUSINESS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ED_ATTRIB_ORE_RESERVES_ALUM">"c9216"</definedName>
    <definedName name="IQ_PROVED_ATTRIB_ORE_RESERVES_COP">"c9160"</definedName>
    <definedName name="IQ_PROVED_ATTRIB_ORE_RESERVES_DIAM">"c9640"</definedName>
    <definedName name="IQ_PROVED_ATTRIB_ORE_RESERVES_GOLD">"c9001"</definedName>
    <definedName name="IQ_PROVED_ATTRIB_ORE_RESERVES_IRON">"c9375"</definedName>
    <definedName name="IQ_PROVED_ATTRIB_ORE_RESERVES_LEAD">"c9428"</definedName>
    <definedName name="IQ_PROVED_ATTRIB_ORE_RESERVES_MANG">"c9481"</definedName>
    <definedName name="IQ_PROVED_ATTRIB_ORE_RESERVES_MOLYB">"c9693"</definedName>
    <definedName name="IQ_PROVED_ATTRIB_ORE_RESERVES_NICK">"c9269"</definedName>
    <definedName name="IQ_PROVED_ATTRIB_ORE_RESERVES_PLAT">"c9107"</definedName>
    <definedName name="IQ_PROVED_ATTRIB_ORE_RESERVES_SILVER">"c9054"</definedName>
    <definedName name="IQ_PROVED_ATTRIB_ORE_RESERVES_TITAN">"c9534"</definedName>
    <definedName name="IQ_PROVED_ATTRIB_ORE_RESERVES_URAN">"c9587"</definedName>
    <definedName name="IQ_PROVED_ATTRIB_ORE_RESERVES_ZINC">"c9322"</definedName>
    <definedName name="IQ_PROVED_ORE_RESERVES_ALUM">"c9207"</definedName>
    <definedName name="IQ_PROVED_ORE_RESERVES_COP">"c9151"</definedName>
    <definedName name="IQ_PROVED_ORE_RESERVES_DIAM">"c9631"</definedName>
    <definedName name="IQ_PROVED_ORE_RESERVES_GOLD">"c8992"</definedName>
    <definedName name="IQ_PROVED_ORE_RESERVES_IRON">"c9366"</definedName>
    <definedName name="IQ_PROVED_ORE_RESERVES_LEAD">"c9419"</definedName>
    <definedName name="IQ_PROVED_ORE_RESERVES_MANG">"c9472"</definedName>
    <definedName name="IQ_PROVED_ORE_RESERVES_MOLYB">"c9684"</definedName>
    <definedName name="IQ_PROVED_ORE_RESERVES_NICK">"c9260"</definedName>
    <definedName name="IQ_PROVED_ORE_RESERVES_PLAT">"c9098"</definedName>
    <definedName name="IQ_PROVED_ORE_RESERVES_SILVER">"c9045"</definedName>
    <definedName name="IQ_PROVED_ORE_RESERVES_TITAN">"c9525"</definedName>
    <definedName name="IQ_PROVED_ORE_RESERVES_URAN">"c9578"</definedName>
    <definedName name="IQ_PROVED_ORE_RESERVES_ZINC">"c9313"</definedName>
    <definedName name="IQ_PROVED_RECOV_ATTRIB_RESERVES_ALUM">"c9219"</definedName>
    <definedName name="IQ_PROVED_RECOV_ATTRIB_RESERVES_COAL">"c9803"</definedName>
    <definedName name="IQ_PROVED_RECOV_ATTRIB_RESERVES_COP">"c9163"</definedName>
    <definedName name="IQ_PROVED_RECOV_ATTRIB_RESERVES_DIAM">"c9643"</definedName>
    <definedName name="IQ_PROVED_RECOV_ATTRIB_RESERVES_GOLD">"c9004"</definedName>
    <definedName name="IQ_PROVED_RECOV_ATTRIB_RESERVES_IRON">"c9378"</definedName>
    <definedName name="IQ_PROVED_RECOV_ATTRIB_RESERVES_LEAD">"c9431"</definedName>
    <definedName name="IQ_PROVED_RECOV_ATTRIB_RESERVES_MANG">"c9484"</definedName>
    <definedName name="IQ_PROVED_RECOV_ATTRIB_RESERVES_MET_COAL">"c9743"</definedName>
    <definedName name="IQ_PROVED_RECOV_ATTRIB_RESERVES_MOLYB">"c9696"</definedName>
    <definedName name="IQ_PROVED_RECOV_ATTRIB_RESERVES_NICK">"c9272"</definedName>
    <definedName name="IQ_PROVED_RECOV_ATTRIB_RESERVES_PLAT">"c9110"</definedName>
    <definedName name="IQ_PROVED_RECOV_ATTRIB_RESERVES_SILVER">"c9057"</definedName>
    <definedName name="IQ_PROVED_RECOV_ATTRIB_RESERVES_STEAM">"c9773"</definedName>
    <definedName name="IQ_PROVED_RECOV_ATTRIB_RESERVES_TITAN">"c9537"</definedName>
    <definedName name="IQ_PROVED_RECOV_ATTRIB_RESERVES_URAN">"c9590"</definedName>
    <definedName name="IQ_PROVED_RECOV_ATTRIB_RESERVES_ZINC">"c9325"</definedName>
    <definedName name="IQ_PROVED_RECOV_RESERVES_ALUM">"c9213"</definedName>
    <definedName name="IQ_PROVED_RECOV_RESERVES_COAL">"c9800"</definedName>
    <definedName name="IQ_PROVED_RECOV_RESERVES_COP">"c9157"</definedName>
    <definedName name="IQ_PROVED_RECOV_RESERVES_DIAM">"c9637"</definedName>
    <definedName name="IQ_PROVED_RECOV_RESERVES_GOLD">"c8998"</definedName>
    <definedName name="IQ_PROVED_RECOV_RESERVES_IRON">"c9372"</definedName>
    <definedName name="IQ_PROVED_RECOV_RESERVES_LEAD">"c9425"</definedName>
    <definedName name="IQ_PROVED_RECOV_RESERVES_MANG">"c9478"</definedName>
    <definedName name="IQ_PROVED_RECOV_RESERVES_MET_COAL">"c9740"</definedName>
    <definedName name="IQ_PROVED_RECOV_RESERVES_MOLYB">"c9690"</definedName>
    <definedName name="IQ_PROVED_RECOV_RESERVES_NICK">"c9266"</definedName>
    <definedName name="IQ_PROVED_RECOV_RESERVES_PLAT">"c9104"</definedName>
    <definedName name="IQ_PROVED_RECOV_RESERVES_SILVER">"c9051"</definedName>
    <definedName name="IQ_PROVED_RECOV_RESERVES_STEAM">"c9770"</definedName>
    <definedName name="IQ_PROVED_RECOV_RESERVES_TITAN">"c9531"</definedName>
    <definedName name="IQ_PROVED_RECOV_RESERVES_URAN">"c9584"</definedName>
    <definedName name="IQ_PROVED_RECOV_RESERVES_ZINC">"c9319"</definedName>
    <definedName name="IQ_PROVED_RESERVES_CALORIFIC_VALUE_COAL">"c9797"</definedName>
    <definedName name="IQ_PROVED_RESERVES_CALORIFIC_VALUE_MET_COAL">"c9737"</definedName>
    <definedName name="IQ_PROVED_RESERVES_CALORIFIC_VALUE_STEAM">"c9767"</definedName>
    <definedName name="IQ_PROVED_RESERVES_GRADE_ALUM">"c9208"</definedName>
    <definedName name="IQ_PROVED_RESERVES_GRADE_COP">"c9152"</definedName>
    <definedName name="IQ_PROVED_RESERVES_GRADE_DIAM">"c9632"</definedName>
    <definedName name="IQ_PROVED_RESERVES_GRADE_GOLD">"c8993"</definedName>
    <definedName name="IQ_PROVED_RESERVES_GRADE_IRON">"c9367"</definedName>
    <definedName name="IQ_PROVED_RESERVES_GRADE_LEAD">"c9420"</definedName>
    <definedName name="IQ_PROVED_RESERVES_GRADE_MANG">"c9473"</definedName>
    <definedName name="IQ_PROVED_RESERVES_GRADE_MOLYB">"c9685"</definedName>
    <definedName name="IQ_PROVED_RESERVES_GRADE_NICK">"c9261"</definedName>
    <definedName name="IQ_PROVED_RESERVES_GRADE_PLAT">"c9099"</definedName>
    <definedName name="IQ_PROVED_RESERVES_GRADE_SILVER">"c9046"</definedName>
    <definedName name="IQ_PROVED_RESERVES_GRADE_TITAN">"c9526"</definedName>
    <definedName name="IQ_PROVED_RESERVES_GRADE_URAN">"c9579"</definedName>
    <definedName name="IQ_PROVED_RESERVES_GRADE_ZINC">"c9314"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ROVISION_LL_FFIEC">"c13019"</definedName>
    <definedName name="IQ_PROVISION_LOSSES_AVG_ASSETS_FFIEC">"c13362"</definedName>
    <definedName name="IQ_PROVISION_LOSSES_AVG_LOANS_FFIEC">"c13470"</definedName>
    <definedName name="IQ_PROVISION_LOSSES_NET_LOSSES_FFIEC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>"c12966"</definedName>
    <definedName name="IQ_PURCHASED_CREDIT_RELS_SERVICING_ASSETS_FFIEC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>"c8491"</definedName>
    <definedName name="IQ_PURCHASES_EQUIP_NONRES_SAAR_APR_FC_UNUSED_UNUSED_UNUSED" hidden="1">"c8491"</definedName>
    <definedName name="IQ_PURCHASES_EQUIP_NONRES_SAAR_APR_UNUSED">"c7611"</definedName>
    <definedName name="IQ_PURCHASES_EQUIP_NONRES_SAAR_APR_UNUSED_UNUSED_UNUSED" hidden="1">"c7611"</definedName>
    <definedName name="IQ_PURCHASES_EQUIP_NONRES_SAAR_FC_UNUSED">"c7831"</definedName>
    <definedName name="IQ_PURCHASES_EQUIP_NONRES_SAAR_FC_UNUSED_UNUSED_UNUSED" hidden="1">"c7831"</definedName>
    <definedName name="IQ_PURCHASES_EQUIP_NONRES_SAAR_POP_FC_UNUSED">"c8051"</definedName>
    <definedName name="IQ_PURCHASES_EQUIP_NONRES_SAAR_POP_FC_UNUSED_UNUSED_UNUSED" hidden="1">"c8051"</definedName>
    <definedName name="IQ_PURCHASES_EQUIP_NONRES_SAAR_POP_UNUSED">"c7171"</definedName>
    <definedName name="IQ_PURCHASES_EQUIP_NONRES_SAAR_POP_UNUSED_UNUSED_UNUSED" hidden="1">"c7171"</definedName>
    <definedName name="IQ_PURCHASES_EQUIP_NONRES_SAAR_UNUSED">"c6951"</definedName>
    <definedName name="IQ_PURCHASES_EQUIP_NONRES_SAAR_UNUSED_UNUSED_UNUSED" hidden="1">"c6951"</definedName>
    <definedName name="IQ_PURCHASES_EQUIP_NONRES_SAAR_YOY_FC_UNUSED">"c8271"</definedName>
    <definedName name="IQ_PURCHASES_EQUIP_NONRES_SAAR_YOY_FC_UNUSED_UNUSED_UNUSED" hidden="1">"c8271"</definedName>
    <definedName name="IQ_PURCHASES_EQUIP_NONRES_SAAR_YOY_UNUSED">"c7391"</definedName>
    <definedName name="IQ_PURCHASES_EQUIP_NONRES_SAAR_YOY_UNUSED_UNUSED_UNUSED" hidden="1">"c7391"</definedName>
    <definedName name="IQ_PURCHASING_SECURITIES_LL_REC_FFIEC">"c12893"</definedName>
    <definedName name="IQ_PUT_DATE_SCHEDULE">"c2483"</definedName>
    <definedName name="IQ_PUT_NOTIFICATION">"c2485"</definedName>
    <definedName name="IQ_PUT_PRICE_SCHEDULE">"c2484"</definedName>
    <definedName name="IQ_PV_PREMIUMS_NEW_BUSINESS">"c9973"</definedName>
    <definedName name="IQ_QTD" hidden="1">750000</definedName>
    <definedName name="IQ_QUALIFYING_MINORITY_INT_T1_FFIEC">"c13135"</definedName>
    <definedName name="IQ_QUALIFYING_SUB_DEBT_REDEEM_PREF_T2_FFIEC">"c13144"</definedName>
    <definedName name="IQ_QUALIFYING_TRUST_PREFERRED_T1_FFIEC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>"c13418"</definedName>
    <definedName name="IQ_RE_ACQ_SATISFACTION_DEBTS_FFIEC">"c12832"</definedName>
    <definedName name="IQ_RE_DEPR_AMORT">"c8750"</definedName>
    <definedName name="IQ_RE_FARMLAND_GROSS_LOANS_FFIEC">"c13408"</definedName>
    <definedName name="IQ_RE_FARMLAND_RISK_BASED_FFIEC">"c13429"</definedName>
    <definedName name="IQ_RE_FCCR">"c8858"</definedName>
    <definedName name="IQ_RE_FCCR_CONT_OPS">"c8859"</definedName>
    <definedName name="IQ_RE_FCCR_INCL_DISC_OPS">"c8860"</definedName>
    <definedName name="IQ_RE_FCCR_INCL_PREF_DIV">"c8861"</definedName>
    <definedName name="IQ_RE_FCCR_INCL_PREF_DIV_CONT_OPS">"c8862"</definedName>
    <definedName name="IQ_RE_FCCR_INCL_PREF_DIV_INCL_DISC_OPS">"c8863"</definedName>
    <definedName name="IQ_RE_FIXED_CHARGES">"c8856"</definedName>
    <definedName name="IQ_RE_FIXED_CHARGES_INCL_PREF_DIV">"c8857"</definedName>
    <definedName name="IQ_RE_FORECLOSURE_FDIC" hidden="1">"c6332"</definedName>
    <definedName name="IQ_RE_FOREIGN_FFIEC">"c13479"</definedName>
    <definedName name="IQ_RE_GAIN_LOSS_SALE_ASSETS">"c8751"</definedName>
    <definedName name="IQ_RE_INVEST_FDIC" hidden="1">"c6331"</definedName>
    <definedName name="IQ_RE_LOANS_1_4_GROSS_LOANS_FFIEC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>"c13396"</definedName>
    <definedName name="IQ_RE_MAINT_CAPEX">"c8755"</definedName>
    <definedName name="IQ_RE_MINORITY_INTEREST">"c8752"</definedName>
    <definedName name="IQ_RE_NET_INCOME">"c8749"</definedName>
    <definedName name="IQ_RE_NOI">"c8864"</definedName>
    <definedName name="IQ_RE_NOI_GROWTH_SAME_PROP">"c8866"</definedName>
    <definedName name="IQ_RE_NOI_SAME_PROP">"c8865"</definedName>
    <definedName name="IQ_RE_OTHER_ITEMS">"c8753"</definedName>
    <definedName name="IQ_RE_RISK_BASED_FFIEC">"c13417"</definedName>
    <definedName name="IQ_REAL_ESTATE" hidden="1">"c1093"</definedName>
    <definedName name="IQ_REAL_ESTATE_ASSETS" hidden="1">"c1094"</definedName>
    <definedName name="IQ_REALIZED_GAINS_AVAIL_SALE_SEC_FFIEC">"c13022"</definedName>
    <definedName name="IQ_REALIZED_GAINS_HELD_MATURITY_SEC_FFIEC">"c13021"</definedName>
    <definedName name="IQ_REALIZED_GAINS_SEC_TOT_FFIEC">"c13517"</definedName>
    <definedName name="IQ_RECOVERIES_1_4_FAMILY_LOANS_FDIC" hidden="1">"c6707"</definedName>
    <definedName name="IQ_RECOVERIES_AUTO_LOANS_FDIC" hidden="1">"c6701"</definedName>
    <definedName name="IQ_RECOVERIES_AVG_LOANS_FFIEC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>"c4507"</definedName>
    <definedName name="IQ_RECURRING_PROFIT_ACT_OR_EST_CIQ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>"c4508"</definedName>
    <definedName name="IQ_RECURRING_PROFIT_SHARE_ACT_OR_EST_CIQ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"c1059"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>"c13104"</definedName>
    <definedName name="IQ_REINSURANCE_RECOVERABLE_ASSETS_PC_FFIEC">"c13098"</definedName>
    <definedName name="IQ_RELATED_PLANS_FDIC" hidden="1">"c6320"</definedName>
    <definedName name="IQ_RENT_OTHER_INC_FROM_OREO_FFIEC">"c13043"</definedName>
    <definedName name="IQ_RENT_PER_SQ_FT_AVG_CONSOL">"c8846"</definedName>
    <definedName name="IQ_RENT_PER_SQ_FT_AVG_MANAGED">"c8848"</definedName>
    <definedName name="IQ_RENT_PER_SQ_FT_AVG_OTHER">"c8849"</definedName>
    <definedName name="IQ_RENT_PER_SQ_FT_AVG_TOTAL">"c8850"</definedName>
    <definedName name="IQ_RENT_PER_SQ_FT_AVG_UNCONSOL">"c8847"</definedName>
    <definedName name="IQ_RENT_PER_SQ_METER_AVG_CONSOL">"c8851"</definedName>
    <definedName name="IQ_RENT_PER_SQ_METER_AVG_MANAGED">"c8853"</definedName>
    <definedName name="IQ_RENT_PER_SQ_METER_AVG_OTHER">"c8854"</definedName>
    <definedName name="IQ_RENT_PER_SQ_METER_AVG_TOTAL">"c8855"</definedName>
    <definedName name="IQ_RENT_PER_SQ_METER_AVG_UNCONSOL">"c8852"</definedName>
    <definedName name="IQ_RENT_SAFE_DEPOSIT_FFIEC">"c13044"</definedName>
    <definedName name="IQ_RENTAL_REV" hidden="1">"c1101"</definedName>
    <definedName name="IQ_REPRICEABLE_EARNING_ASSETS_INT_SENSITIVITY_FFIEC">"c13093"</definedName>
    <definedName name="IQ_REPRICEABLE_INT_DEPOSITS_INT_SENSITIVITY_FFIEC">"c13094"</definedName>
    <definedName name="IQ_REPURCHASED_REBOOKED_GNMA_DUE_30_89_FFIEC">"c13283"</definedName>
    <definedName name="IQ_REPURCHASED_REBOOKED_GNMA_DUE_90_FFIEC">"c13309"</definedName>
    <definedName name="IQ_REPURCHASED_REBOOKED_GNMA_NON_ACCRUAL_FFIEC">"c13334"</definedName>
    <definedName name="IQ_RES_CONST_REAL_APR_FC_UNUSED">"c8536"</definedName>
    <definedName name="IQ_RES_CONST_REAL_APR_FC_UNUSED_UNUSED_UNUSED" hidden="1">"c8536"</definedName>
    <definedName name="IQ_RES_CONST_REAL_APR_UNUSED">"c7656"</definedName>
    <definedName name="IQ_RES_CONST_REAL_APR_UNUSED_UNUSED_UNUSED" hidden="1">"c7656"</definedName>
    <definedName name="IQ_RES_CONST_REAL_FC_UNUSED">"c7876"</definedName>
    <definedName name="IQ_RES_CONST_REAL_FC_UNUSED_UNUSED_UNUSED" hidden="1">"c7876"</definedName>
    <definedName name="IQ_RES_CONST_REAL_POP_FC_UNUSED">"c8096"</definedName>
    <definedName name="IQ_RES_CONST_REAL_POP_FC_UNUSED_UNUSED_UNUSED" hidden="1">"c8096"</definedName>
    <definedName name="IQ_RES_CONST_REAL_POP_UNUSED">"c7216"</definedName>
    <definedName name="IQ_RES_CONST_REAL_POP_UNUSED_UNUSED_UNUSED" hidden="1">"c7216"</definedName>
    <definedName name="IQ_RES_CONST_REAL_SAAR_APR_FC_UNUSED">"c8537"</definedName>
    <definedName name="IQ_RES_CONST_REAL_SAAR_APR_FC_UNUSED_UNUSED_UNUSED" hidden="1">"c8537"</definedName>
    <definedName name="IQ_RES_CONST_REAL_SAAR_APR_UNUSED">"c7657"</definedName>
    <definedName name="IQ_RES_CONST_REAL_SAAR_APR_UNUSED_UNUSED_UNUSED" hidden="1">"c7657"</definedName>
    <definedName name="IQ_RES_CONST_REAL_SAAR_FC_UNUSED">"c7877"</definedName>
    <definedName name="IQ_RES_CONST_REAL_SAAR_FC_UNUSED_UNUSED_UNUSED" hidden="1">"c7877"</definedName>
    <definedName name="IQ_RES_CONST_REAL_SAAR_POP_FC_UNUSED">"c8097"</definedName>
    <definedName name="IQ_RES_CONST_REAL_SAAR_POP_FC_UNUSED_UNUSED_UNUSED" hidden="1">"c8097"</definedName>
    <definedName name="IQ_RES_CONST_REAL_SAAR_POP_UNUSED">"c7217"</definedName>
    <definedName name="IQ_RES_CONST_REAL_SAAR_POP_UNUSED_UNUSED_UNUSED" hidden="1">"c7217"</definedName>
    <definedName name="IQ_RES_CONST_REAL_SAAR_UNUSED">"c6997"</definedName>
    <definedName name="IQ_RES_CONST_REAL_SAAR_UNUSED_UNUSED_UNUSED" hidden="1">"c6997"</definedName>
    <definedName name="IQ_RES_CONST_REAL_SAAR_YOY_FC_UNUSED">"c8317"</definedName>
    <definedName name="IQ_RES_CONST_REAL_SAAR_YOY_FC_UNUSED_UNUSED_UNUSED" hidden="1">"c8317"</definedName>
    <definedName name="IQ_RES_CONST_REAL_SAAR_YOY_UNUSED">"c7437"</definedName>
    <definedName name="IQ_RES_CONST_REAL_SAAR_YOY_UNUSED_UNUSED_UNUSED" hidden="1">"c7437"</definedName>
    <definedName name="IQ_RES_CONST_REAL_UNUSED">"c6996"</definedName>
    <definedName name="IQ_RES_CONST_REAL_UNUSED_UNUSED_UNUSED" hidden="1">"c6996"</definedName>
    <definedName name="IQ_RES_CONST_REAL_YOY_FC_UNUSED">"c8316"</definedName>
    <definedName name="IQ_RES_CONST_REAL_YOY_FC_UNUSED_UNUSED_UNUSED" hidden="1">"c8316"</definedName>
    <definedName name="IQ_RES_CONST_REAL_YOY_UNUSED">"c7436"</definedName>
    <definedName name="IQ_RES_CONST_REAL_YOY_UNUSED_UNUSED_UNUSED" hidden="1">"c7436"</definedName>
    <definedName name="IQ_RES_CONST_SAAR_APR_FC_UNUSED">"c8540"</definedName>
    <definedName name="IQ_RES_CONST_SAAR_APR_FC_UNUSED_UNUSED_UNUSED" hidden="1">"c8540"</definedName>
    <definedName name="IQ_RES_CONST_SAAR_APR_UNUSED">"c7660"</definedName>
    <definedName name="IQ_RES_CONST_SAAR_APR_UNUSED_UNUSED_UNUSED" hidden="1">"c7660"</definedName>
    <definedName name="IQ_RES_CONST_SAAR_FC_UNUSED">"c7880"</definedName>
    <definedName name="IQ_RES_CONST_SAAR_FC_UNUSED_UNUSED_UNUSED" hidden="1">"c7880"</definedName>
    <definedName name="IQ_RES_CONST_SAAR_POP_FC_UNUSED">"c8100"</definedName>
    <definedName name="IQ_RES_CONST_SAAR_POP_FC_UNUSED_UNUSED_UNUSED" hidden="1">"c8100"</definedName>
    <definedName name="IQ_RES_CONST_SAAR_POP_UNUSED">"c7220"</definedName>
    <definedName name="IQ_RES_CONST_SAAR_POP_UNUSED_UNUSED_UNUSED" hidden="1">"c7220"</definedName>
    <definedName name="IQ_RES_CONST_SAAR_UNUSED">"c7000"</definedName>
    <definedName name="IQ_RES_CONST_SAAR_UNUSED_UNUSED_UNUSED" hidden="1">"c7000"</definedName>
    <definedName name="IQ_RES_CONST_SAAR_YOY_FC_UNUSED">"c8320"</definedName>
    <definedName name="IQ_RES_CONST_SAAR_YOY_FC_UNUSED_UNUSED_UNUSED" hidden="1">"c8320"</definedName>
    <definedName name="IQ_RES_CONST_SAAR_YOY_UNUSED">"c7440"</definedName>
    <definedName name="IQ_RES_CONST_SAAR_YOY_UNUSED_UNUSED_UNUSED" hidden="1">"c7440"</definedName>
    <definedName name="IQ_RES_FIXED_INVEST">"c7001"</definedName>
    <definedName name="IQ_RES_FIXED_INVEST_APR">"c7661"</definedName>
    <definedName name="IQ_RES_FIXED_INVEST_APR_FC">"c8541"</definedName>
    <definedName name="IQ_RES_FIXED_INVEST_FC">"c7881"</definedName>
    <definedName name="IQ_RES_FIXED_INVEST_POP">"c7221"</definedName>
    <definedName name="IQ_RES_FIXED_INVEST_POP_FC">"c8101"</definedName>
    <definedName name="IQ_RES_FIXED_INVEST_REAL">"c6998"</definedName>
    <definedName name="IQ_RES_FIXED_INVEST_REAL_APR">"c7658"</definedName>
    <definedName name="IQ_RES_FIXED_INVEST_REAL_APR_FC">"c8538"</definedName>
    <definedName name="IQ_RES_FIXED_INVEST_REAL_FC">"c7878"</definedName>
    <definedName name="IQ_RES_FIXED_INVEST_REAL_POP">"c7218"</definedName>
    <definedName name="IQ_RES_FIXED_INVEST_REAL_POP_FC">"c8098"</definedName>
    <definedName name="IQ_RES_FIXED_INVEST_REAL_YOY">"c7438"</definedName>
    <definedName name="IQ_RES_FIXED_INVEST_REAL_YOY_FC">"c8318"</definedName>
    <definedName name="IQ_RES_FIXED_INVEST_SAAR">"c11994"</definedName>
    <definedName name="IQ_RES_FIXED_INVEST_SAAR_APR">"c11997"</definedName>
    <definedName name="IQ_RES_FIXED_INVEST_SAAR_POP">"c11995"</definedName>
    <definedName name="IQ_RES_FIXED_INVEST_SAAR_REAL">"c11990"</definedName>
    <definedName name="IQ_RES_FIXED_INVEST_SAAR_REAL_APR">"c11993"</definedName>
    <definedName name="IQ_RES_FIXED_INVEST_SAAR_REAL_POP">"c11991"</definedName>
    <definedName name="IQ_RES_FIXED_INVEST_SAAR_REAL_YOY">"c11992"</definedName>
    <definedName name="IQ_RES_FIXED_INVEST_SAAR_YOY">"c11996"</definedName>
    <definedName name="IQ_RES_FIXED_INVEST_YOY">"c7441"</definedName>
    <definedName name="IQ_RES_FIXED_INVEST_YOY_FC">"c8321"</definedName>
    <definedName name="IQ_RESEARCH_DEV" hidden="1">"c1090"</definedName>
    <definedName name="IQ_RESIDENTIAL_LOANS" hidden="1">"c1102"</definedName>
    <definedName name="IQ_REST_ACQUIRED_AFFILIATED_OTHER_RESTAURANTS">"c9873"</definedName>
    <definedName name="IQ_REST_ACQUIRED_FRANCHISE_RESTAURANTS">"c9867"</definedName>
    <definedName name="IQ_REST_ACQUIRED_OWNED_RESTAURANTS">"c9861"</definedName>
    <definedName name="IQ_REST_ACQUIRED_RESTAURANTS">"c9855"</definedName>
    <definedName name="IQ_REST_AFFILIATED_OTHER_RESTAURANTS_BEG">"c9871"</definedName>
    <definedName name="IQ_REST_AVG_VALUE_TRANSACTION">"c9887"</definedName>
    <definedName name="IQ_REST_AVG_VALUE_TRANSACTION_GROWTH">"c9888"</definedName>
    <definedName name="IQ_REST_AVG_WEEKLY_SALES">"c9879"</definedName>
    <definedName name="IQ_REST_AVG_WEEKLY_SALES_FRANCHISE">"c9877"</definedName>
    <definedName name="IQ_REST_AVG_WEEKLY_SALES_OWNED">"c9878"</definedName>
    <definedName name="IQ_REST_CLOSED_AFFILIATED_OTHER_RESTAURANTS">"c9874"</definedName>
    <definedName name="IQ_REST_CLOSED_FRANCHISE_RESTAURANTS">"c9868"</definedName>
    <definedName name="IQ_REST_CLOSED_OWNED_RESTAURANTS">"c9862"</definedName>
    <definedName name="IQ_REST_CLOSED_RESTAURANTS">"c9856"</definedName>
    <definedName name="IQ_REST_FRANCHISE_RESTAURANTS_BEG">"c9865"</definedName>
    <definedName name="IQ_REST_GUEST_COUNT_GROWTH">"c9889"</definedName>
    <definedName name="IQ_REST_OPENED_AFFILIATED_OTHER_RESTAURANTS">"c9872"</definedName>
    <definedName name="IQ_REST_OPENED_FRANCHISE_RESTAURANTS">"c9866"</definedName>
    <definedName name="IQ_REST_OPENED_OWNED_RESTAURANTS">"c9860"</definedName>
    <definedName name="IQ_REST_OPENED_RESTAURANTS">"c9854"</definedName>
    <definedName name="IQ_REST_OPERATING_MARGIN">"c9886"</definedName>
    <definedName name="IQ_REST_OWNED_RESTAURANTS_BEG">"c9859"</definedName>
    <definedName name="IQ_REST_RESTAURANTS_BEG">"c9853"</definedName>
    <definedName name="IQ_REST_SAME_RESTAURANT_SALES">"c9885"</definedName>
    <definedName name="IQ_REST_SAME_RESTAURANT_SALES_FRANCHISE">"c9883"</definedName>
    <definedName name="IQ_REST_SAME_RESTAURANT_SALES_GROWTH">"c9882"</definedName>
    <definedName name="IQ_REST_SAME_RESTAURANT_SALES_GROWTH_FRANCHISE">"c9880"</definedName>
    <definedName name="IQ_REST_SAME_RESTAURANT_SALES_GROWTH_OWNED">"c9881"</definedName>
    <definedName name="IQ_REST_SAME_RESTAURANT_SALES_OWNED">"c9884"</definedName>
    <definedName name="IQ_REST_SOLD_AFFILIATED_OTHER_RESTAURANTS">"c9875"</definedName>
    <definedName name="IQ_REST_SOLD_FRANCHISE_RESTAURANTS">"c9869"</definedName>
    <definedName name="IQ_REST_SOLD_OWNED_RESTAURANTS">"c9863"</definedName>
    <definedName name="IQ_REST_SOLD_RESTAURANTS">"c9857"</definedName>
    <definedName name="IQ_REST_TOTAL_AFFILIATED_OTHER_RESTAURANTS">"c9876"</definedName>
    <definedName name="IQ_REST_TOTAL_FRANCHISE_RESTAURANTS">"c9870"</definedName>
    <definedName name="IQ_REST_TOTAL_OWNED_RESTAURANTS">"c9864"</definedName>
    <definedName name="IQ_REST_TOTAL_RESTAURANTS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>"c12958"</definedName>
    <definedName name="IQ_RESTATEMENTS_NET_FDIC" hidden="1">"c6500"</definedName>
    <definedName name="IQ_RESTR_STOCK_COMP">"c3506"</definedName>
    <definedName name="IQ_RESTR_STOCK_COMP_PRETAX">"c3504"</definedName>
    <definedName name="IQ_RESTR_STOCK_COMP_TAX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>"c9890"</definedName>
    <definedName name="IQ_RETAIL_AVG_SQ_METERS_GROSS">"c9908"</definedName>
    <definedName name="IQ_RETAIL_AVG_SQ_METERS_NET">"c9907"</definedName>
    <definedName name="IQ_RETAIL_AVG_STORE_SIZE_GROSS" hidden="1">"c2066"</definedName>
    <definedName name="IQ_RETAIL_AVG_STORE_SIZE_NET" hidden="1">"c2067"</definedName>
    <definedName name="IQ_RETAIL_AVG_VALUE_TRANSACTION">"c9915"</definedName>
    <definedName name="IQ_RETAIL_AVG_VALUE_TRANSACTION_GROWTH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>"c9899"</definedName>
    <definedName name="IQ_RETAIL_IS_RATIO">"c7002"</definedName>
    <definedName name="IQ_RETAIL_IS_RATIO_FC">"c7882"</definedName>
    <definedName name="IQ_RETAIL_IS_RATIO_POP">"c7222"</definedName>
    <definedName name="IQ_RETAIL_IS_RATIO_POP_FC">"c8102"</definedName>
    <definedName name="IQ_RETAIL_IS_RATIO_YOY">"c7442"</definedName>
    <definedName name="IQ_RETAIL_IS_RATIO_YOY_FC">"c8322"</definedName>
    <definedName name="IQ_RETAIL_MERCHANDISE_MARGIN">"c9901"</definedName>
    <definedName name="IQ_RETAIL_OPENED_AFFILIATED_OTHER_STORES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>"c9900"</definedName>
    <definedName name="IQ_RETAIL_OWNED_STORES_BEG" hidden="1">"c2901"</definedName>
    <definedName name="IQ_RETAIL_SALES">"c7003"</definedName>
    <definedName name="IQ_RETAIL_SALES_APR">"c7663"</definedName>
    <definedName name="IQ_RETAIL_SALES_APR_FC">"c8543"</definedName>
    <definedName name="IQ_RETAIL_SALES_CATALOG">"c9903"</definedName>
    <definedName name="IQ_RETAIL_SALES_FC">"c7883"</definedName>
    <definedName name="IQ_RETAIL_SALES_FOOD">"c7004"</definedName>
    <definedName name="IQ_RETAIL_SALES_FOOD_APR">"c7664"</definedName>
    <definedName name="IQ_RETAIL_SALES_FOOD_APR_FC">"c8544"</definedName>
    <definedName name="IQ_RETAIL_SALES_FOOD_EXCL_VEHICLE">"c7005"</definedName>
    <definedName name="IQ_RETAIL_SALES_FOOD_EXCL_VEHICLE_APR">"c7665"</definedName>
    <definedName name="IQ_RETAIL_SALES_FOOD_EXCL_VEHICLE_APR_FC">"c8545"</definedName>
    <definedName name="IQ_RETAIL_SALES_FOOD_EXCL_VEHICLE_FC">"c7885"</definedName>
    <definedName name="IQ_RETAIL_SALES_FOOD_EXCL_VEHICLE_POP">"c7225"</definedName>
    <definedName name="IQ_RETAIL_SALES_FOOD_EXCL_VEHICLE_POP_FC">"c8105"</definedName>
    <definedName name="IQ_RETAIL_SALES_FOOD_EXCL_VEHICLE_YOY">"c7445"</definedName>
    <definedName name="IQ_RETAIL_SALES_FOOD_EXCL_VEHICLE_YOY_FC">"c8325"</definedName>
    <definedName name="IQ_RETAIL_SALES_FOOD_FC">"c7884"</definedName>
    <definedName name="IQ_RETAIL_SALES_FOOD_POP">"c7224"</definedName>
    <definedName name="IQ_RETAIL_SALES_FOOD_POP_FC">"c8104"</definedName>
    <definedName name="IQ_RETAIL_SALES_FOOD_YOY">"c7444"</definedName>
    <definedName name="IQ_RETAIL_SALES_FOOD_YOY_FC">"c8324"</definedName>
    <definedName name="IQ_RETAIL_SALES_ONLINE">"c9904"</definedName>
    <definedName name="IQ_RETAIL_SALES_POP">"c7223"</definedName>
    <definedName name="IQ_RETAIL_SALES_POP_FC">"c8103"</definedName>
    <definedName name="IQ_RETAIL_SALES_RETAIL">"c9902"</definedName>
    <definedName name="IQ_RETAIL_SALES_SAAR">"c7009"</definedName>
    <definedName name="IQ_RETAIL_SALES_SAAR_APR">"c7669"</definedName>
    <definedName name="IQ_RETAIL_SALES_SAAR_APR_FC">"c8549"</definedName>
    <definedName name="IQ_RETAIL_SALES_SAAR_FC">"c7889"</definedName>
    <definedName name="IQ_RETAIL_SALES_SAAR_POP">"c7229"</definedName>
    <definedName name="IQ_RETAIL_SALES_SAAR_POP_FC">"c8109"</definedName>
    <definedName name="IQ_RETAIL_SALES_SAAR_YOY">"c7449"</definedName>
    <definedName name="IQ_RETAIL_SALES_SAAR_YOY_FC">"c8329"</definedName>
    <definedName name="IQ_RETAIL_SALES_SQ_METER_COMPARABLE_GROSS">"c9914"</definedName>
    <definedName name="IQ_RETAIL_SALES_SQ_METER_COMPARABLE_NET">"c9913"</definedName>
    <definedName name="IQ_RETAIL_SALES_SQ_METER_GROSS">"c9910"</definedName>
    <definedName name="IQ_RETAIL_SALES_SQ_METER_NET">"c9909"</definedName>
    <definedName name="IQ_RETAIL_SALES_SQ_METER_OWNED_GROSS">"c9912"</definedName>
    <definedName name="IQ_RETAIL_SALES_SQ_METER_OWNED_NET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>"c7006"</definedName>
    <definedName name="IQ_RETAIL_SALES_VALUE_INDEX_APR">"c7666"</definedName>
    <definedName name="IQ_RETAIL_SALES_VALUE_INDEX_APR_FC">"c8546"</definedName>
    <definedName name="IQ_RETAIL_SALES_VALUE_INDEX_FC">"c7886"</definedName>
    <definedName name="IQ_RETAIL_SALES_VALUE_INDEX_POP">"c7226"</definedName>
    <definedName name="IQ_RETAIL_SALES_VALUE_INDEX_POP_FC">"c8106"</definedName>
    <definedName name="IQ_RETAIL_SALES_VALUE_INDEX_YOY">"c7446"</definedName>
    <definedName name="IQ_RETAIL_SALES_VALUE_INDEX_YOY_FC">"c8326"</definedName>
    <definedName name="IQ_RETAIL_SALES_VOL_INDEX">"c7007"</definedName>
    <definedName name="IQ_RETAIL_SALES_VOL_INDEX_APR">"c7667"</definedName>
    <definedName name="IQ_RETAIL_SALES_VOL_INDEX_APR_FC">"c8547"</definedName>
    <definedName name="IQ_RETAIL_SALES_VOL_INDEX_EXCL_MOTOR">"c7008"</definedName>
    <definedName name="IQ_RETAIL_SALES_VOL_INDEX_EXCL_MOTOR_APR">"c7668"</definedName>
    <definedName name="IQ_RETAIL_SALES_VOL_INDEX_EXCL_MOTOR_APR_FC">"c8548"</definedName>
    <definedName name="IQ_RETAIL_SALES_VOL_INDEX_EXCL_MOTOR_FC">"c7888"</definedName>
    <definedName name="IQ_RETAIL_SALES_VOL_INDEX_EXCL_MOTOR_POP">"c7228"</definedName>
    <definedName name="IQ_RETAIL_SALES_VOL_INDEX_EXCL_MOTOR_POP_FC">"c8108"</definedName>
    <definedName name="IQ_RETAIL_SALES_VOL_INDEX_EXCL_MOTOR_YOY">"c7448"</definedName>
    <definedName name="IQ_RETAIL_SALES_VOL_INDEX_EXCL_MOTOR_YOY_FC">"c8328"</definedName>
    <definedName name="IQ_RETAIL_SALES_VOL_INDEX_FC">"c7887"</definedName>
    <definedName name="IQ_RETAIL_SALES_VOL_INDEX_POP">"c7227"</definedName>
    <definedName name="IQ_RETAIL_SALES_VOL_INDEX_POP_FC">"c8107"</definedName>
    <definedName name="IQ_RETAIL_SALES_VOL_INDEX_YOY">"c7447"</definedName>
    <definedName name="IQ_RETAIL_SALES_VOL_INDEX_YOY_FC">"c8327"</definedName>
    <definedName name="IQ_RETAIL_SALES_YOY">"c7443"</definedName>
    <definedName name="IQ_RETAIL_SALES_YOY_FC">"c8323"</definedName>
    <definedName name="IQ_RETAIL_SAME_STORE_SALES">"c9898"</definedName>
    <definedName name="IQ_RETAIL_SAME_STORE_SALES_FRANCHISE">"c9896"</definedName>
    <definedName name="IQ_RETAIL_SAME_STORE_SALES_OWNED">"c9897"</definedName>
    <definedName name="IQ_RETAIL_SOLD_AFFILIATED_OTHER_STORES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>"c9895"</definedName>
    <definedName name="IQ_RETAIL_TOTAL_FRANCHISE_STORES" hidden="1">"c2898"</definedName>
    <definedName name="IQ_RETAIL_TOTAL_OWNED_STORES" hidden="1">"c2906"</definedName>
    <definedName name="IQ_RETAIL_TOTAL_SQ_METERS_GROSS">"c9906"</definedName>
    <definedName name="IQ_RETAIL_TOTAL_SQ_METERS_NET">"c9905"</definedName>
    <definedName name="IQ_RETAIL_TOTAL_STORES" hidden="1">"c2061"</definedName>
    <definedName name="IQ_RETAINED_EARN" hidden="1">"c1092"</definedName>
    <definedName name="IQ_RETAINED_EARNINGS_AVERAGE_EQUITY_FDIC" hidden="1">"c6733"</definedName>
    <definedName name="IQ_RETAINED_EARNINGS_EQUITY_FFIEC">"c13348"</definedName>
    <definedName name="IQ_RETAINED_EARNINGS_FFIEC">"c12878"</definedName>
    <definedName name="IQ_RETURN_ASSETS" hidden="1">"c1113"</definedName>
    <definedName name="IQ_RETURN_ASSETS_ACT_OR_EST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>"c3530"</definedName>
    <definedName name="IQ_RETURN_ASSETS_HIGH_EST_THOM" hidden="1">"c4036"</definedName>
    <definedName name="IQ_RETURN_ASSETS_LOW_EST">"c3531"</definedName>
    <definedName name="IQ_RETURN_ASSETS_LOW_EST_THOM" hidden="1">"c4037"</definedName>
    <definedName name="IQ_RETURN_ASSETS_MEDIAN_EST">"c3532"</definedName>
    <definedName name="IQ_RETURN_ASSETS_MEDIAN_EST_THOM" hidden="1">"c4035"</definedName>
    <definedName name="IQ_RETURN_ASSETS_NUM_EST">"c3527"</definedName>
    <definedName name="IQ_RETURN_ASSETS_NUM_EST_THOM" hidden="1">"c4038"</definedName>
    <definedName name="IQ_RETURN_ASSETS_STDDEV_EST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>"c9974"</definedName>
    <definedName name="IQ_RETURN_EQUITY" hidden="1">"c1118"</definedName>
    <definedName name="IQ_RETURN_EQUITY_ACT_OR_EST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>"c3536"</definedName>
    <definedName name="IQ_RETURN_EQUITY_HIGH_EST_THOM" hidden="1">"c5283"</definedName>
    <definedName name="IQ_RETURN_EQUITY_LOW_EST">"c3537"</definedName>
    <definedName name="IQ_RETURN_EQUITY_LOW_EST_THOM" hidden="1">"c5284"</definedName>
    <definedName name="IQ_RETURN_EQUITY_MEDIAN_EST">"c3538"</definedName>
    <definedName name="IQ_RETURN_EQUITY_MEDIAN_EST_THOM" hidden="1">"c5282"</definedName>
    <definedName name="IQ_RETURN_EQUITY_NUM_EST">"c3533"</definedName>
    <definedName name="IQ_RETURN_EQUITY_NUM_EST_THOM" hidden="1">"c5285"</definedName>
    <definedName name="IQ_RETURN_EQUITY_STDDEV_EST">"c3534"</definedName>
    <definedName name="IQ_RETURN_EQUITY_STDDEV_EST_THOM" hidden="1">"c5286"</definedName>
    <definedName name="IQ_RETURN_INVESTMENT" hidden="1">"c1117"</definedName>
    <definedName name="IQ_REV" hidden="1">"c1122"</definedName>
    <definedName name="IQ_REV_AP">"c8873"</definedName>
    <definedName name="IQ_REV_AP_ABS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>"c8911"</definedName>
    <definedName name="IQ_REV_NAME_AP_ABS">"c8930"</definedName>
    <definedName name="IQ_REV_STDDEV_EST" hidden="1">"c1124"</definedName>
    <definedName name="IQ_REV_STDDEV_EST_CIQ">"c3621"</definedName>
    <definedName name="IQ_REV_STDDEV_EST_REUT">"c3639"</definedName>
    <definedName name="IQ_REV_STDDEV_EST_THOM" hidden="1">"c3657"</definedName>
    <definedName name="IQ_REV_UTI" hidden="1">"c1125"</definedName>
    <definedName name="IQ_REVALUATION_GAINS_DERIVATIVE_DOM_FFIEC">"c12828"</definedName>
    <definedName name="IQ_REVALUATION_GAINS_DERIVATIVE_FOREIGN_FFIEC">"c12829"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10K" hidden="1">"REVENUE_10K"</definedName>
    <definedName name="IQ_REVENUE_10Q" hidden="1">"REVENUE_10Q"</definedName>
    <definedName name="IQ_REVENUE_10Q1" hidden="1">"REVENUE_10Q1"</definedName>
    <definedName name="IQ_REVENUE_ACT_OR_EST">"c2214"</definedName>
    <definedName name="IQ_REVENUE_ACT_OR_EST_CIQ">"c5059"</definedName>
    <definedName name="IQ_REVENUE_ACT_OR_EST_THOM" hidden="1">"c5299"</definedName>
    <definedName name="IQ_REVENUE_BEFORE_LL_FFIEC">"c13018"</definedName>
    <definedName name="IQ_REVENUE_EST" hidden="1">"c1126"</definedName>
    <definedName name="IQ_REVENUE_EST_BOTTOM_UP" hidden="1">"c5488"</definedName>
    <definedName name="IQ_REVENUE_EST_BOTTOM_UP_CIQ">"c12025"</definedName>
    <definedName name="IQ_REVENUE_EST_CIQ">"c3616"</definedName>
    <definedName name="IQ_REVENUE_EST_REUT">"c3634"</definedName>
    <definedName name="IQ_REVENUE_EST_THOM" hidden="1">"c3652"</definedName>
    <definedName name="IQ_REVENUE_GROWTH_1">"c155"</definedName>
    <definedName name="IQ_REVENUE_GROWTH_2">"c159"</definedName>
    <definedName name="IQ_REVENUE_HIGH_EST" hidden="1">"c1127"</definedName>
    <definedName name="IQ_REVENUE_HIGH_EST_CIQ">"c3618"</definedName>
    <definedName name="IQ_REVENUE_HIGH_EST_REUT">"c3636"</definedName>
    <definedName name="IQ_REVENUE_HIGH_EST_THOM" hidden="1">"c3654"</definedName>
    <definedName name="IQ_REVENUE_LOW_EST" hidden="1">"c1128"</definedName>
    <definedName name="IQ_REVENUE_LOW_EST_CIQ">"c3619"</definedName>
    <definedName name="IQ_REVENUE_LOW_EST_REUT">"c3637"</definedName>
    <definedName name="IQ_REVENUE_LOW_EST_THOM" hidden="1">"c3655"</definedName>
    <definedName name="IQ_REVENUE_MEDIAN_EST">"c1662"</definedName>
    <definedName name="IQ_REVENUE_MEDIAN_EST_CIQ">"c3617"</definedName>
    <definedName name="IQ_REVENUE_MEDIAN_EST_REUT">"c3635"</definedName>
    <definedName name="IQ_REVENUE_MEDIAN_EST_THOM" hidden="1">"c3653"</definedName>
    <definedName name="IQ_REVENUE_NUM_EST" hidden="1">"c1129"</definedName>
    <definedName name="IQ_REVENUE_NUM_EST_CIQ">"c3620"</definedName>
    <definedName name="IQ_REVENUE_NUM_EST_REUT">"c3638"</definedName>
    <definedName name="IQ_REVENUE_NUM_EST_THOM" hidden="1">"c3656"</definedName>
    <definedName name="IQ_REVISION_DATE_" hidden="1">39023.6869907407</definedName>
    <definedName name="IQ_REVISION_DATE__1" hidden="1">39125.817037037</definedName>
    <definedName name="IQ_REVOLV_OPEN_SECURED_1_4_LL_REC_DOM_FFIEC">"c12902"</definedName>
    <definedName name="IQ_REVOLVING_HOME_EQUITY_LINES_UNUSED_FFIEC">"c13241"</definedName>
    <definedName name="IQ_REVOLVING_LOANS_GROSS_LOANS_FFIEC">"c13398"</definedName>
    <definedName name="IQ_REVOLVING_LOANS_RISK_BASED_FFIEC">"c13419"</definedName>
    <definedName name="IQ_REVOLVING_LOANS_SEC_1_4_DOM_CHARGE_OFFS_FFIEC">"c13168"</definedName>
    <definedName name="IQ_REVOLVING_LOANS_SEC_1_4_DOM_RECOV_FFIEC">"c13190"</definedName>
    <definedName name="IQ_REVOLVING_OPEN_END_1_4_TRADING_DOM_FFIEC">"c12927"</definedName>
    <definedName name="IQ_REVOLVING_SECURED_1_4_DUE_30_89_FFIEC">"c13260"</definedName>
    <definedName name="IQ_REVOLVING_SECURED_1_4_DUE_90_FFIEC">"c13288"</definedName>
    <definedName name="IQ_REVOLVING_SECURED_1_4_NON_ACCRUAL_FFIEC" hidden="1">"c13314"</definedName>
    <definedName name="IQ_REVOLVING_SECURED_1_–4_NON_ACCRUAL_FFIEC" hidden="1">"c15565"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RSI">"c12704"</definedName>
    <definedName name="IQ_RSI_ADJ">"c12705"</definedName>
    <definedName name="IQ_SALARIED_WORKFORCE">"c7010"</definedName>
    <definedName name="IQ_SALARIED_WORKFORCE_APR">"c7670"</definedName>
    <definedName name="IQ_SALARIED_WORKFORCE_APR_FC">"c8550"</definedName>
    <definedName name="IQ_SALARIED_WORKFORCE_FC">"c7890"</definedName>
    <definedName name="IQ_SALARIED_WORKFORCE_POP">"c7230"</definedName>
    <definedName name="IQ_SALARIED_WORKFORCE_POP_FC">"c8110"</definedName>
    <definedName name="IQ_SALARIED_WORKFORCE_YOY">"c7450"</definedName>
    <definedName name="IQ_SALARIED_WORKFORCE_YOY_FC">"c8330"</definedName>
    <definedName name="IQ_SALARIES_EMPLOYEE_BENEFITS_FFIEC">"c13023"</definedName>
    <definedName name="IQ_SALARY" hidden="1">"c1130"</definedName>
    <definedName name="IQ_SALARY_FDIC" hidden="1">"c6576"</definedName>
    <definedName name="IQ_SALE_COMMON_GROSS_FFIEC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>"c7011"</definedName>
    <definedName name="IQ_SAVINGS_RATE_DISP_INC_PCT_FC">"c7891"</definedName>
    <definedName name="IQ_SAVINGS_RATE_DISP_INC_PCT_POP">"c7231"</definedName>
    <definedName name="IQ_SAVINGS_RATE_DISP_INC_PCT_POP_FC">"c8111"</definedName>
    <definedName name="IQ_SAVINGS_RATE_DISP_INC_PCT_YOY">"c7451"</definedName>
    <definedName name="IQ_SAVINGS_RATE_DISP_INC_PCT_YOY_FC">"c8331"</definedName>
    <definedName name="IQ_SAVINGS_RATE_GDP_PCT">"c7012"</definedName>
    <definedName name="IQ_SAVINGS_RATE_GDP_PCT_FC">"c7892"</definedName>
    <definedName name="IQ_SAVINGS_RATE_GDP_PCT_POP">"c7232"</definedName>
    <definedName name="IQ_SAVINGS_RATE_GDP_PCT_POP_FC">"c8112"</definedName>
    <definedName name="IQ_SAVINGS_RATE_GDP_PCT_YOY">"c7452"</definedName>
    <definedName name="IQ_SAVINGS_RATE_GDP_PCT_YOY_FC">"c8332"</definedName>
    <definedName name="IQ_SAVINGS_RATE_PERSONAL_INC_PCT">"c7013"</definedName>
    <definedName name="IQ_SAVINGS_RATE_PERSONAL_INC_PCT_FC">"c7893"</definedName>
    <definedName name="IQ_SAVINGS_RATE_PERSONAL_INC_PCT_POP">"c7233"</definedName>
    <definedName name="IQ_SAVINGS_RATE_PERSONAL_INC_PCT_POP_FC">"c8113"</definedName>
    <definedName name="IQ_SAVINGS_RATE_PERSONAL_INC_PCT_YOY">"c7453"</definedName>
    <definedName name="IQ_SAVINGS_RATE_PERSONAL_INC_PCT_YOY_FC">"c8333"</definedName>
    <definedName name="IQ_SBC_EXPENSE_FFIEC">"c13077"</definedName>
    <definedName name="IQ_SEC_1_4_CONSTRUCTION_DOM_CHARGE_OFFS_FFIEC">"c13165"</definedName>
    <definedName name="IQ_SEC_1_4_CONSTRUCTION_DOM_RECOV_FFIEC">"c13187"</definedName>
    <definedName name="IQ_SEC_BORROWED_OFF_BS_FFIEC">"c13127"</definedName>
    <definedName name="IQ_SEC_FARMLAND_DOM_CHARGE_OFFS_FFIEC">"c13167"</definedName>
    <definedName name="IQ_SEC_FARMLAND_DOM_RECOV_FFIEC">"c13189"</definedName>
    <definedName name="IQ_SEC_FUNDS_PURCHASED_ASSETS_TOT_FFIEC">"c13447"</definedName>
    <definedName name="IQ_SEC_ISSUED_US_AVAIL_SALE_FFIEC">"c12795"</definedName>
    <definedName name="IQ_SEC_ISSUED_US_TRADING_DOM_FFIEC">"c12920"</definedName>
    <definedName name="IQ_SEC_ISSUED_US_TRADING_FFIEC">"c12815"</definedName>
    <definedName name="IQ_SEC_MULTIFAM_DOM_CHARGE_OFFS_FFIEC">"c13171"</definedName>
    <definedName name="IQ_SEC_MULTIFAM_DOM_DUE_30_89_FFIEC">"c13263"</definedName>
    <definedName name="IQ_SEC_MULTIFAM_DOM_DUE_90_FFIEC">"c13291"</definedName>
    <definedName name="IQ_SEC_MULTIFAM_DOM_NON_ACCRUAL_FFIEC">"c13317"</definedName>
    <definedName name="IQ_SEC_MULTIFAM_DOM_RECOV_FFIEC">"c13193"</definedName>
    <definedName name="IQ_SEC_NONFARM_NONRES_CHARGE_OFFS_FFIEC">"c13629"</definedName>
    <definedName name="IQ_SEC_NONFARM_NONRES_DOM_OFFICES_DUE_30_89_FFIEC">"c13264"</definedName>
    <definedName name="IQ_SEC_NONFARM_NONRES_DOM_OFFICES_DUE_90_FFIEC">"c13292"</definedName>
    <definedName name="IQ_SEC_NONFARM_NONRES_DOM_OFFICES_NON_ACCRUAL_FFIEC">"c13318"</definedName>
    <definedName name="IQ_SEC_NONFARM_NONRES_RECOV_FFIEC">"c13633"</definedName>
    <definedName name="IQ_SEC_OTHER_CONSTRUCTION_DOM_CHARGE_OFFS_FFIEC">"c13166"</definedName>
    <definedName name="IQ_SEC_OTHER_CONSTRUCTION_DOM_RECOV_FFIEC">"c13188"</definedName>
    <definedName name="IQ_SEC_OTHER_NONFARM_NONRES_CHARGE_OFFS_FFIEC">"c13173"</definedName>
    <definedName name="IQ_SEC_OTHER_NONFARM_NONRES_DUE_30_89_FFIEC">"c13266"</definedName>
    <definedName name="IQ_SEC_OTHER_NONFARM_NONRES_DUE_90_FFIEC">"c13637"</definedName>
    <definedName name="IQ_SEC_OTHER_NONFARM_NONRES_RECOV_FFIEC">"c13195"</definedName>
    <definedName name="IQ_SEC_OWNER_NONFARM_NONRES_CHARGE_OFFS_FFIEC">"c13172"</definedName>
    <definedName name="IQ_SEC_OWNER_NONFARM_NONRES_DUE_30_89_FFIEC">"c13265"</definedName>
    <definedName name="IQ_SEC_OWNER_NONFARM_NONRES_DUE_90_FFIEC">"c13636"</definedName>
    <definedName name="IQ_SEC_OWNER_NONFARM_NONRES_RECOV_FFIEC">"c13194"</definedName>
    <definedName name="IQ_SEC_PURCHASED_RESELL">"c5513"</definedName>
    <definedName name="IQ_SEC_PURCHASED_RESELL_FFIEC">"c12807"</definedName>
    <definedName name="IQ_SEC_RE_FOREIGN_DUE_30_89_FFIEC">"c13267"</definedName>
    <definedName name="IQ_SEC_RE_FOREIGN_DUE_90_FFIEC">"c13293"</definedName>
    <definedName name="IQ_SEC_RE_FOREIGN_NON_ACCRUAL_FFIEC">"c13319"</definedName>
    <definedName name="IQ_SEC_SOLD_REPURCHASE_FFIEC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>"c13259"</definedName>
    <definedName name="IQ_SECURED_FARMLAND_DOM_DUE_90_FFIEC">"c13287"</definedName>
    <definedName name="IQ_SECURED_FARMLAND_DOM_NON_ACCRUAL_FFIEC">"c13313"</definedName>
    <definedName name="IQ_SECURED_FARMLAND_LL_REC_DOM_FFIEC">"c12901"</definedName>
    <definedName name="IQ_SECURED_FARMLAND_NET_CHARGE_OFFS_FDIC" hidden="1">"c6631"</definedName>
    <definedName name="IQ_SECURED_FARMLAND_RECOVERIES_FDIC" hidden="1">"c6612"</definedName>
    <definedName name="IQ_SECURED_MULTI_RES_LL_REC_DOM_FFIEC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>"c12777"</definedName>
    <definedName name="IQ_SECURITIES_ISSUED_STATES_FDIC" hidden="1">"c6300"</definedName>
    <definedName name="IQ_SECURITIES_ISSUED_US_FFIEC">"c12781"</definedName>
    <definedName name="IQ_SECURITIES_LENT_FDIC" hidden="1">"c6532"</definedName>
    <definedName name="IQ_SECURITIES_LENT_FFIEC">"c13255"</definedName>
    <definedName name="IQ_SECURITIES_QUARTERLY_AVG_FFIEC">"c13079"</definedName>
    <definedName name="IQ_SECURITIES_UNDERWRITING_FDIC" hidden="1">"c6529"</definedName>
    <definedName name="IQ_SECURITIES_UNDERWRITING_UNUSED_FFIEC">"c13247"</definedName>
    <definedName name="IQ_SECURITIZATION_INC_OPERATING_INC_FFIEC">"c13390"</definedName>
    <definedName name="IQ_SECURITIZATION_INCOME_FFIEC">"c13012"</definedName>
    <definedName name="IQ_SECURITY_BORROW" hidden="1">"c1152"</definedName>
    <definedName name="IQ_SECURITY_LEVEL">"c2159"</definedName>
    <definedName name="IQ_SECURITY_NOTES">"c2202"</definedName>
    <definedName name="IQ_SECURITY_OWN" hidden="1">"c1153"</definedName>
    <definedName name="IQ_SECURITY_RESELL" hidden="1">"c1154"</definedName>
    <definedName name="IQ_SECURITY_TYPE">"c2158"</definedName>
    <definedName name="IQ_SEDOL" hidden="1">"c12042"</definedName>
    <definedName name="IQ_SELECTED_FOREIGN_ASSETS_FFIEC">"c13485"</definedName>
    <definedName name="IQ_SEMI_BACKLOG">"c10005"</definedName>
    <definedName name="IQ_SEMI_BACKLOG_AVG_PRICE">"c10006"</definedName>
    <definedName name="IQ_SEMI_BACKLOG_VALUE">"c10007"</definedName>
    <definedName name="IQ_SEMI_BOOK_TO_BILL_RATIO">"c10008"</definedName>
    <definedName name="IQ_SEMI_ORDER_AVG_PRICE">"c10002"</definedName>
    <definedName name="IQ_SEMI_ORDER_VALUE">"c10003"</definedName>
    <definedName name="IQ_SEMI_ORDER_VALUE_CHANGE">"c10004"</definedName>
    <definedName name="IQ_SEMI_ORDERS">"c10001"</definedName>
    <definedName name="IQ_SEMI_WARRANTY_RES_ACQ">"c10011"</definedName>
    <definedName name="IQ_SEMI_WARRANTY_RES_BEG">"c10009"</definedName>
    <definedName name="IQ_SEMI_WARRANTY_RES_END">"c10014"</definedName>
    <definedName name="IQ_SEMI_WARRANTY_RES_ISS">"c10010"</definedName>
    <definedName name="IQ_SEMI_WARRANTY_RES_OTHER">"c10013"</definedName>
    <definedName name="IQ_SEMI_WARRANTY_RES_PAY">"c10012"</definedName>
    <definedName name="IQ_SEP_ACCOUNT_ASSETS_LH_FFIEC">"c13105"</definedName>
    <definedName name="IQ_SEPARATE_ACCOUNT_LIAB_LH_FFIEC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>"c13003"</definedName>
    <definedName name="IQ_SERVICE_CHARGES_FDIC" hidden="1">"c6572"</definedName>
    <definedName name="IQ_SERVICE_CHARGES_OPERATING_INC_FFIEC">"c13384"</definedName>
    <definedName name="IQ_SERVICE_FEE">"c8951"</definedName>
    <definedName name="IQ_SERVICING_FEES_FFIEC">"c13011"</definedName>
    <definedName name="IQ_SERVICING_FEES_OPERATING_INC_FFIEC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_PER_DR">"c204"</definedName>
    <definedName name="IQ_SHARES_PURCHASED_AVERAGE_PRICE">"c5821"</definedName>
    <definedName name="IQ_SHARES_PURCHASED_QUARTER">"c5820"</definedName>
    <definedName name="IQ_SHARESOUTSTANDING" hidden="1">"IQ_SHARESOUTSTANDING"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>"c12859"</definedName>
    <definedName name="IQ_SHORT_TERM_INVEST" hidden="1">"c1197"</definedName>
    <definedName name="IQ_SMALL_INT_BEAR_CD" hidden="1">"c1166"</definedName>
    <definedName name="IQ_SOC_SEC_RECEIPTS_SAAR_USD_APR_FC">"c12005"</definedName>
    <definedName name="IQ_SOC_SEC_RECEIPTS_SAAR_USD_FC">"c12002"</definedName>
    <definedName name="IQ_SOC_SEC_RECEIPTS_SAAR_USD_POP_FC">"c12003"</definedName>
    <definedName name="IQ_SOC_SEC_RECEIPTS_SAAR_USD_YOY_FC">"c12004"</definedName>
    <definedName name="IQ_SOC_SEC_RECEIPTS_USD_APR_FC">"c12001"</definedName>
    <definedName name="IQ_SOC_SEC_RECEIPTS_USD_FC">"c11998"</definedName>
    <definedName name="IQ_SOC_SEC_RECEIPTS_USD_POP_FC">"c11999"</definedName>
    <definedName name="IQ_SOC_SEC_RECEIPTS_USD_YOY_FC">"c12000"</definedName>
    <definedName name="IQ_SOCIAL_SEC_RECEIPTS">"c7015"</definedName>
    <definedName name="IQ_SOCIAL_SEC_RECEIPTS_APR">"c7675"</definedName>
    <definedName name="IQ_SOCIAL_SEC_RECEIPTS_APR_FC">"c8555"</definedName>
    <definedName name="IQ_SOCIAL_SEC_RECEIPTS_FC">"c7895"</definedName>
    <definedName name="IQ_SOCIAL_SEC_RECEIPTS_POP">"c7235"</definedName>
    <definedName name="IQ_SOCIAL_SEC_RECEIPTS_POP_FC">"c8115"</definedName>
    <definedName name="IQ_SOCIAL_SEC_RECEIPTS_SAAR">"c7016"</definedName>
    <definedName name="IQ_SOCIAL_SEC_RECEIPTS_SAAR_APR">"c7676"</definedName>
    <definedName name="IQ_SOCIAL_SEC_RECEIPTS_SAAR_APR_FC">"c8556"</definedName>
    <definedName name="IQ_SOCIAL_SEC_RECEIPTS_SAAR_FC">"c7896"</definedName>
    <definedName name="IQ_SOCIAL_SEC_RECEIPTS_SAAR_POP">"c7236"</definedName>
    <definedName name="IQ_SOCIAL_SEC_RECEIPTS_SAAR_POP_FC">"c8116"</definedName>
    <definedName name="IQ_SOCIAL_SEC_RECEIPTS_SAAR_YOY">"c7456"</definedName>
    <definedName name="IQ_SOCIAL_SEC_RECEIPTS_SAAR_YOY_FC">"c8336"</definedName>
    <definedName name="IQ_SOCIAL_SEC_RECEIPTS_YOY">"c7455"</definedName>
    <definedName name="IQ_SOCIAL_SEC_RECEIPTS_YOY_FC">"c8335"</definedName>
    <definedName name="IQ_SOFTWARE" hidden="1">"c1167"</definedName>
    <definedName name="IQ_SOURCE" hidden="1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NSR_ACTION_LT">"c13616"</definedName>
    <definedName name="IQ_SP_ISSUE_NSR_ACTION_ST">"c13622"</definedName>
    <definedName name="IQ_SP_ISSUE_NSR_DATE_LT">"c13615"</definedName>
    <definedName name="IQ_SP_ISSUE_NSR_DATE_ST">"c13621"</definedName>
    <definedName name="IQ_SP_ISSUE_NSR_LT">"c13614"</definedName>
    <definedName name="IQ_SP_ISSUE_NSR_ST">"c13620"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NSR_ACTION_LT">"c13613"</definedName>
    <definedName name="IQ_SP_NSR_ACTION_ST">"c13619"</definedName>
    <definedName name="IQ_SP_NSR_DATE_LT">"c13612"</definedName>
    <definedName name="IQ_SP_NSR_DATE_ST">"c13618"</definedName>
    <definedName name="IQ_SP_NSR_LT">"c13611"</definedName>
    <definedName name="IQ_SP_NSR_ST">"c13617"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>"c8820"</definedName>
    <definedName name="IQ_SQ_FT_LEASED_GROSS_MANAGED">"c8822"</definedName>
    <definedName name="IQ_SQ_FT_LEASED_GROSS_OTHER">"c8823"</definedName>
    <definedName name="IQ_SQ_FT_LEASED_GROSS_TOTAL">"c8824"</definedName>
    <definedName name="IQ_SQ_FT_LEASED_GROSS_UNCONSOL">"c8821"</definedName>
    <definedName name="IQ_SQ_FT_LEASED_NET_CONSOL">"c8825"</definedName>
    <definedName name="IQ_SQ_FT_LEASED_NET_MANAGED">"c8827"</definedName>
    <definedName name="IQ_SQ_FT_LEASED_NET_OTHER">"c8828"</definedName>
    <definedName name="IQ_SQ_FT_LEASED_NET_TOTAL">"c8829"</definedName>
    <definedName name="IQ_SQ_FT_LEASED_NET_UNCONSOL">"c8826"</definedName>
    <definedName name="IQ_SQ_METER_LEASED_GROSS_CONSOL">"c8830"</definedName>
    <definedName name="IQ_SQ_METER_LEASED_GROSS_MANAGED">"c8832"</definedName>
    <definedName name="IQ_SQ_METER_LEASED_GROSS_OTHER">"c8833"</definedName>
    <definedName name="IQ_SQ_METER_LEASED_GROSS_TOTAL">"c8834"</definedName>
    <definedName name="IQ_SQ_METER_LEASED_GROSS_UNCONSOL">"c8831"</definedName>
    <definedName name="IQ_SQ_METER_LEASED_NET_CONSOL">"c8835"</definedName>
    <definedName name="IQ_SQ_METER_LEASED_NET_MANAGED">"c8837"</definedName>
    <definedName name="IQ_SQ_METER_LEASED_NET_OTHER">"c8838"</definedName>
    <definedName name="IQ_SQ_METER_LEASED_NET_TOTAL">"c8839"</definedName>
    <definedName name="IQ_SQ_METER_LEASED_NET_UNCONSOL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ASSETS_TOT_FFIEC">"c13438"</definedName>
    <definedName name="IQ_ST_INVEST_ST_NONCORE_FUNDING_FFIEC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TE" hidden="1">"c1200"</definedName>
    <definedName name="IQ_STATE_LOCAL_SPENDING_SAAR">"c7017"</definedName>
    <definedName name="IQ_STATE_LOCAL_SPENDING_SAAR_APR">"c7677"</definedName>
    <definedName name="IQ_STATE_LOCAL_SPENDING_SAAR_APR_FC">"c8557"</definedName>
    <definedName name="IQ_STATE_LOCAL_SPENDING_SAAR_FC">"c7897"</definedName>
    <definedName name="IQ_STATE_LOCAL_SPENDING_SAAR_POP">"c7237"</definedName>
    <definedName name="IQ_STATE_LOCAL_SPENDING_SAAR_POP_FC">"c8117"</definedName>
    <definedName name="IQ_STATE_LOCAL_SPENDING_SAAR_YOY">"c7457"</definedName>
    <definedName name="IQ_STATE_LOCAL_SPENDING_SAAR_YOY_FC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>"c3512"</definedName>
    <definedName name="IQ_STOCK_BASED_COMP_PRETAX">"c3510"</definedName>
    <definedName name="IQ_STOCK_BASED_COMP_TAX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 hidden="1">"c1645"</definedName>
    <definedName name="IQ_STRIKE_PRICE_OS" hidden="1">"c1646"</definedName>
    <definedName name="IQ_STRIPS_RECEIVABLE_MORTGAGE_LOANS_FFIEC">"c12844"</definedName>
    <definedName name="IQ_STRIPS_RECEIVABLE_OTHER_FFIEC">"c12845"</definedName>
    <definedName name="IQ_STRUCT_FIN_CLASS">"c8950"</definedName>
    <definedName name="IQ_STRUCT_FIN_SERIES">"c8956"</definedName>
    <definedName name="IQ_STRUCTURED_NOTES_INVEST_SECURITIES_FFIEC">"c13468"</definedName>
    <definedName name="IQ_STRUCTURING_NOTES_TIER_1_FFIEC">"c13344"</definedName>
    <definedName name="IQ_STW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>"c12867"</definedName>
    <definedName name="IQ_SUB_NOTES_PAYABLE_UNCONSOLIDATED_TRUSTS_FFIEC">"c12868"</definedName>
    <definedName name="IQ_SUPPLIES_FFIEC">"c13050"</definedName>
    <definedName name="IQ_SURPLUS_FDIC" hidden="1">"c6351"</definedName>
    <definedName name="IQ_SURPLUS_FFIEC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>"c13346"</definedName>
    <definedName name="IQ_TANGIBLE_EQUITY_FFIEC" hidden="1">"c13915"</definedName>
    <definedName name="IQ_TANGIBLE_TIER_1_LEVERAGE_FFIEC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>"c1855"</definedName>
    <definedName name="IQ_TARGET_PRICE_NUM" hidden="1">"c1653"</definedName>
    <definedName name="IQ_TARGET_PRICE_NUM_CIQ">"c4661"</definedName>
    <definedName name="IQ_TARGET_PRICE_NUM_REUT">"c5319"</definedName>
    <definedName name="IQ_TARGET_PRICE_NUM_THOM" hidden="1">"c5098"</definedName>
    <definedName name="IQ_TARGET_PRICE_STDDEV" hidden="1">"c1654"</definedName>
    <definedName name="IQ_TARGET_PRICE_STDDEV_CIQ">"c4662"</definedName>
    <definedName name="IQ_TARGET_PRICE_STDDEV_REUT">"c5320"</definedName>
    <definedName name="IQ_TARGET_PRICE_STDDEV_THOM" hidden="1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>"c8878"</definedName>
    <definedName name="IQ_TAX_OTHER_EXP_AP_ABS">"c8897"</definedName>
    <definedName name="IQ_TAX_OTHER_EXP_NAME_AP">"c8916"</definedName>
    <definedName name="IQ_TAX_OTHER_EXP_NAME_AP_ABS">"c8935"</definedName>
    <definedName name="IQ_TAXES_ADJ_NOI_FFIEC">"c13395"</definedName>
    <definedName name="IQ_TAXES_NOI_FFIEC">"c13394"</definedName>
    <definedName name="IQ_TAXES_TE_AVG_ASSETS_FFIEC">"c13366"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EXCL_FFIEC">"c13516"</definedName>
    <definedName name="IQ_TBV_SHARE" hidden="1">"c1217"</definedName>
    <definedName name="IQ_TELECOM_FFIEC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>"c4043"</definedName>
    <definedName name="IQ_TEV_EBITDA_FWD_REUT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>"c4044"</definedName>
    <definedName name="IQ_TEV_TOTAL_REV_FWD_REUT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>"c13139"</definedName>
    <definedName name="IQ_TIER_1_CAPITAL_FFIEC">"c13143"</definedName>
    <definedName name="IQ_TIER_1_LEVERAGE_RATIO_FFIEC">"c13160"</definedName>
    <definedName name="IQ_TIER_1_RISK_BASED_CAPITAL_RATIO_FDIC" hidden="1">"c6746"</definedName>
    <definedName name="IQ_TIER_1_RISK_BASED_CAPITAL_RATIO_FFIEC">"c13161"</definedName>
    <definedName name="IQ_TIER_2_CAPITAL_FFIEC">"c13149"</definedName>
    <definedName name="IQ_TIER_3_CAPITAL_ALLOCATED_MARKET_RISK_FFIEC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>"c12954"</definedName>
    <definedName name="IQ_TIME_DEPOSITS_MORE_100K_TOT_DEPOSITS_FFIEC" hidden="1">"c13906"</definedName>
    <definedName name="IQ_TIME_DEPOSITS_MORE_THAN_100K_FDIC" hidden="1">"c6470"</definedName>
    <definedName name="IQ_TODAY" hidden="1">"0"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SSETS_BNK_SUBTOTAL_AP">"c13644"</definedName>
    <definedName name="IQ_TOTAL_ASSETS_FDIC" hidden="1">"c6339"</definedName>
    <definedName name="IQ_TOTAL_ASSETS_FFIEC">"c12849"</definedName>
    <definedName name="IQ_TOTAL_ASSETS_LH_FFIEC">"c13106"</definedName>
    <definedName name="IQ_TOTAL_ASSETS_PC_FFIEC">"c13099"</definedName>
    <definedName name="IQ_TOTAL_ASSETS_SUBTOTAL_AP">"c8985"</definedName>
    <definedName name="IQ_TOTAL_ATTRIB_ORE_RESOURCES_ALUM">"c9241"</definedName>
    <definedName name="IQ_TOTAL_ATTRIB_ORE_RESOURCES_COP">"c9185"</definedName>
    <definedName name="IQ_TOTAL_ATTRIB_ORE_RESOURCES_DIAM">"c9665"</definedName>
    <definedName name="IQ_TOTAL_ATTRIB_ORE_RESOURCES_GOLD">"c9026"</definedName>
    <definedName name="IQ_TOTAL_ATTRIB_ORE_RESOURCES_IRON">"c9400"</definedName>
    <definedName name="IQ_TOTAL_ATTRIB_ORE_RESOURCES_LEAD">"c9453"</definedName>
    <definedName name="IQ_TOTAL_ATTRIB_ORE_RESOURCES_MANG">"c9506"</definedName>
    <definedName name="IQ_TOTAL_ATTRIB_ORE_RESOURCES_MOLYB">"c9718"</definedName>
    <definedName name="IQ_TOTAL_ATTRIB_ORE_RESOURCES_NICK">"c9294"</definedName>
    <definedName name="IQ_TOTAL_ATTRIB_ORE_RESOURCES_PLAT">"c9132"</definedName>
    <definedName name="IQ_TOTAL_ATTRIB_ORE_RESOURCES_SILVER">"c9079"</definedName>
    <definedName name="IQ_TOTAL_ATTRIB_ORE_RESOURCES_TITAN">"c9559"</definedName>
    <definedName name="IQ_TOTAL_ATTRIB_ORE_RESOURCES_URAN">"c9612"</definedName>
    <definedName name="IQ_TOTAL_ATTRIB_ORE_RESOURCES_ZINC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>"c8785"</definedName>
    <definedName name="IQ_TOTAL_CA" hidden="1">"c1243"</definedName>
    <definedName name="IQ_TOTAL_CA_SUBTOTAL_AP">"c8986"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>"c8987"</definedName>
    <definedName name="IQ_TOTAL_COAL_PRODUCTION_COAL">"c9824"</definedName>
    <definedName name="IQ_TOTAL_COMMON" hidden="1">"c1022"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>"c12955"</definedName>
    <definedName name="IQ_TOTAL_CONSTRUCTION_LL_REC_DOM_FFIEC">"c13515"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CURRENT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>"c6191"</definedName>
    <definedName name="IQ_TOTAL_DEBT_NUM_EST" hidden="1">"c4537"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>"c13623"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EQUITY_CAPITAL_T1_FFIEC">"c13130"</definedName>
    <definedName name="IQ_TOTAL_EQUITY_FFIEC">"c12881"</definedName>
    <definedName name="IQ_TOTAL_EQUITY_LH_FFIEC">"c13109"</definedName>
    <definedName name="IQ_TOTAL_EQUITY_PC_FFIEC">"c13102"</definedName>
    <definedName name="IQ_TOTAL_EQUITY_SUBTOTAL_AP">"c8989"</definedName>
    <definedName name="IQ_TOTAL_EQUITY_TOTAL_ASSETS_FFIEC" hidden="1">"c13863"</definedName>
    <definedName name="IQ_TOTAL_INT_EXPENSE_FFIEC">"c13000"</definedName>
    <definedName name="IQ_TOTAL_INT_INCOME_FFIEC">"c12989"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>"c8988"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EQUITY_FFIEC">"c12882"</definedName>
    <definedName name="IQ_TOTAL_LIABILITIES_FDIC" hidden="1">"c6348"</definedName>
    <definedName name="IQ_TOTAL_LIABILITIES_FFIEC">"c12873"</definedName>
    <definedName name="IQ_TOTAL_LL_REC_DOM_FFIEC">"c12917"</definedName>
    <definedName name="IQ_TOTAL_LL_REC_FFIEC">"c12898"</definedName>
    <definedName name="IQ_TOTAL_LOANS">"c5653"</definedName>
    <definedName name="IQ_TOTAL_LOANS_LEASES_CHARGE_OFFS_FFIEC">"c13186"</definedName>
    <definedName name="IQ_TOTAL_LOANS_LEASES_DUE_30_89_FFIEC">"c13280"</definedName>
    <definedName name="IQ_TOTAL_LOANS_LEASES_DUE_90_FFIEC">"c13306"</definedName>
    <definedName name="IQ_TOTAL_LOANS_LEASES_NON_ACCRUAL_FFIEC" hidden="1">"c13757"</definedName>
    <definedName name="IQ_TOTAL_LOANS_LEASES_RECOV_FFIEC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RE_RESOURCES_ALUM">"c9230"</definedName>
    <definedName name="IQ_TOTAL_ORE_RESOURCES_COP">"c9174"</definedName>
    <definedName name="IQ_TOTAL_ORE_RESOURCES_DIAM">"c9654"</definedName>
    <definedName name="IQ_TOTAL_ORE_RESOURCES_GOLD">"c9015"</definedName>
    <definedName name="IQ_TOTAL_ORE_RESOURCES_IRON">"c9389"</definedName>
    <definedName name="IQ_TOTAL_ORE_RESOURCES_LEAD">"c9442"</definedName>
    <definedName name="IQ_TOTAL_ORE_RESOURCES_MANG">"c9495"</definedName>
    <definedName name="IQ_TOTAL_ORE_RESOURCES_MOLYB">"c9707"</definedName>
    <definedName name="IQ_TOTAL_ORE_RESOURCES_NICK">"c9283"</definedName>
    <definedName name="IQ_TOTAL_ORE_RESOURCES_PLAT">"c9121"</definedName>
    <definedName name="IQ_TOTAL_ORE_RESOURCES_SILVER">"c9068"</definedName>
    <definedName name="IQ_TOTAL_ORE_RESOURCES_TITAN">"c9548"</definedName>
    <definedName name="IQ_TOTAL_ORE_RESOURCES_URAN">"c9601"</definedName>
    <definedName name="IQ_TOTAL_ORE_RESOURCES_ZINC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>"c9246"</definedName>
    <definedName name="IQ_TOTAL_RECOV_ATTRIB_RESOURCES_COAL">"c9820"</definedName>
    <definedName name="IQ_TOTAL_RECOV_ATTRIB_RESOURCES_COP">"c9190"</definedName>
    <definedName name="IQ_TOTAL_RECOV_ATTRIB_RESOURCES_DIAM">"c9670"</definedName>
    <definedName name="IQ_TOTAL_RECOV_ATTRIB_RESOURCES_GOLD">"c9031"</definedName>
    <definedName name="IQ_TOTAL_RECOV_ATTRIB_RESOURCES_IRON">"c9405"</definedName>
    <definedName name="IQ_TOTAL_RECOV_ATTRIB_RESOURCES_LEAD">"c9458"</definedName>
    <definedName name="IQ_TOTAL_RECOV_ATTRIB_RESOURCES_MANG">"c9511"</definedName>
    <definedName name="IQ_TOTAL_RECOV_ATTRIB_RESOURCES_MET_COAL">"c9760"</definedName>
    <definedName name="IQ_TOTAL_RECOV_ATTRIB_RESOURCES_MOLYB">"c9723"</definedName>
    <definedName name="IQ_TOTAL_RECOV_ATTRIB_RESOURCES_NICK">"c9299"</definedName>
    <definedName name="IQ_TOTAL_RECOV_ATTRIB_RESOURCES_PLAT">"c9137"</definedName>
    <definedName name="IQ_TOTAL_RECOV_ATTRIB_RESOURCES_SILVER">"c9084"</definedName>
    <definedName name="IQ_TOTAL_RECOV_ATTRIB_RESOURCES_STEAM">"c9790"</definedName>
    <definedName name="IQ_TOTAL_RECOV_ATTRIB_RESOURCES_TITAN">"c9564"</definedName>
    <definedName name="IQ_TOTAL_RECOV_ATTRIB_RESOURCES_URAN">"c9617"</definedName>
    <definedName name="IQ_TOTAL_RECOV_ATTRIB_RESOURCES_ZINC">"c9352"</definedName>
    <definedName name="IQ_TOTAL_RECOV_RESOURCES_ALUM">"c9236"</definedName>
    <definedName name="IQ_TOTAL_RECOV_RESOURCES_COAL">"c9815"</definedName>
    <definedName name="IQ_TOTAL_RECOV_RESOURCES_COP">"c9180"</definedName>
    <definedName name="IQ_TOTAL_RECOV_RESOURCES_DIAM">"c9660"</definedName>
    <definedName name="IQ_TOTAL_RECOV_RESOURCES_GOLD">"c9021"</definedName>
    <definedName name="IQ_TOTAL_RECOV_RESOURCES_IRON">"c9395"</definedName>
    <definedName name="IQ_TOTAL_RECOV_RESOURCES_LEAD">"c9448"</definedName>
    <definedName name="IQ_TOTAL_RECOV_RESOURCES_MANG">"c9501"</definedName>
    <definedName name="IQ_TOTAL_RECOV_RESOURCES_MET_COAL">"c9755"</definedName>
    <definedName name="IQ_TOTAL_RECOV_RESOURCES_MOLYB">"c9713"</definedName>
    <definedName name="IQ_TOTAL_RECOV_RESOURCES_NICK">"c9289"</definedName>
    <definedName name="IQ_TOTAL_RECOV_RESOURCES_PLAT">"c9127"</definedName>
    <definedName name="IQ_TOTAL_RECOV_RESOURCES_SILVER">"c9074"</definedName>
    <definedName name="IQ_TOTAL_RECOV_RESOURCES_STEAM">"c9785"</definedName>
    <definedName name="IQ_TOTAL_RECOV_RESOURCES_TITAN">"c9554"</definedName>
    <definedName name="IQ_TOTAL_RECOV_RESOURCES_URAN">"c9607"</definedName>
    <definedName name="IQ_TOTAL_RECOV_RESOURCES_ZINC">"c9342"</definedName>
    <definedName name="IQ_TOTAL_RECOVERIES_FDIC" hidden="1">"c6622"</definedName>
    <definedName name="IQ_TOTAL_RESOURCES_CALORIFIC_VALUE_COAL">"c9810"</definedName>
    <definedName name="IQ_TOTAL_RESOURCES_CALORIFIC_VALUE_MET_COAL">"c9750"</definedName>
    <definedName name="IQ_TOTAL_RESOURCES_CALORIFIC_VALUE_STEAM">"c9780"</definedName>
    <definedName name="IQ_TOTAL_RESOURCES_GRADE_ALUM">"c9231"</definedName>
    <definedName name="IQ_TOTAL_RESOURCES_GRADE_COP">"c9175"</definedName>
    <definedName name="IQ_TOTAL_RESOURCES_GRADE_DIAM">"c9655"</definedName>
    <definedName name="IQ_TOTAL_RESOURCES_GRADE_GOLD">"c9016"</definedName>
    <definedName name="IQ_TOTAL_RESOURCES_GRADE_IRON">"c9390"</definedName>
    <definedName name="IQ_TOTAL_RESOURCES_GRADE_LEAD">"c9443"</definedName>
    <definedName name="IQ_TOTAL_RESOURCES_GRADE_MANG">"c9496"</definedName>
    <definedName name="IQ_TOTAL_RESOURCES_GRADE_MOLYB">"c9708"</definedName>
    <definedName name="IQ_TOTAL_RESOURCES_GRADE_NICK">"c9284"</definedName>
    <definedName name="IQ_TOTAL_RESOURCES_GRADE_PLAT">"c9122"</definedName>
    <definedName name="IQ_TOTAL_RESOURCES_GRADE_SILVER">"c9069"</definedName>
    <definedName name="IQ_TOTAL_RESOURCES_GRADE_TITAN">"c9549"</definedName>
    <definedName name="IQ_TOTAL_RESOURCES_GRADE_URAN">"c9602"</definedName>
    <definedName name="IQ_TOTAL_RESOURCES_GRADE_ZINC">"c9337"</definedName>
    <definedName name="IQ_TOTAL_RETURN_SWAPS_DERIVATIVES_BENEFICIARY_FFIEC">"c13120"</definedName>
    <definedName name="IQ_TOTAL_RETURN_SWAPS_DERIVATIVES_GUARANTOR_FFIEC">"c13113"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SUBTOTAL_AP">"c8975"</definedName>
    <definedName name="IQ_TOTAL_REV_UTI" hidden="1">"c1308"</definedName>
    <definedName name="IQ_TOTAL_REVENUE" hidden="1">"c1294"</definedName>
    <definedName name="IQ_TOTAL_REVENUE_FFIEC">"c13020"</definedName>
    <definedName name="IQ_TOTAL_RISK_BASED_CAPITAL_FFIEC">"c13153"</definedName>
    <definedName name="IQ_TOTAL_RISK_BASED_CAPITAL_RATIO_FDIC" hidden="1">"c6747"</definedName>
    <definedName name="IQ_TOTAL_RISK_BASED_CAPITAL_RATIO_FFIEC">"c13162"</definedName>
    <definedName name="IQ_TOTAL_RISK_WEIGHTED_ASSETS_FFIEC" hidden="1">"c13858"</definedName>
    <definedName name="IQ_TOTAL_ROOMS">"c8789"</definedName>
    <definedName name="IQ_TOTAL_SECURITIES_FDIC" hidden="1">"c6306"</definedName>
    <definedName name="IQ_TOTAL_SPECIAL" hidden="1">"c1618"</definedName>
    <definedName name="IQ_TOTAL_SQ_FT">"c8781"</definedName>
    <definedName name="IQ_TOTAL_ST_BORROW" hidden="1">"c1177"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>"c12939"</definedName>
    <definedName name="IQ_TOTAL_TRADING_LIAB_DOM_FFIEC">"c12944"</definedName>
    <definedName name="IQ_TOTAL_UNITS">"c8773"</definedName>
    <definedName name="IQ_TOTAL_UNUSED_COMMITMENTS_FDIC" hidden="1">"c6536"</definedName>
    <definedName name="IQ_TOTAL_UNUSUAL" hidden="1">"c1508"</definedName>
    <definedName name="IQ_TOTAL_UNUSUAL_BNK">"c5516"</definedName>
    <definedName name="IQ_TOTAL_UNUSUAL_BR" hidden="1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SUPPLE" hidden="1">"c13817"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>"c3611"</definedName>
    <definedName name="IQ_TR_ACQ_EBITDA" hidden="1">"c2381"</definedName>
    <definedName name="IQ_TR_ACQ_EBITDA_EQ_INC">"c3610"</definedName>
    <definedName name="IQ_TR_ACQ_FILING_CURRENCY" hidden="1">"c3033"</definedName>
    <definedName name="IQ_TR_ACQ_FILINGDATE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>"c13638"</definedName>
    <definedName name="IQ_TR_BUY_TERM_FEE_PCT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>"c2298"</definedName>
    <definedName name="IQ_TR_SELL_TERM_FEE_PCT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>"c3609"</definedName>
    <definedName name="IQ_TR_TARGET_EBITDA" hidden="1">"c2334"</definedName>
    <definedName name="IQ_TR_TARGET_EBITDA_EQ_INC">"c3608"</definedName>
    <definedName name="IQ_TR_TARGET_FILING_CURRENCY" hidden="1">"c3034"</definedName>
    <definedName name="IQ_TR_TARGET_FILINGDATE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>"c13210"</definedName>
    <definedName name="IQ_TRADING_ASSETS_FDIC" hidden="1">"c6328"</definedName>
    <definedName name="IQ_TRADING_ASSETS_FFIEC">"c12812"</definedName>
    <definedName name="IQ_TRADING_ASSETS_FOREIGN_FFIEC">"c12940"</definedName>
    <definedName name="IQ_TRADING_ASSETS_LEVEL_1_FFIEC">"c13218"</definedName>
    <definedName name="IQ_TRADING_ASSETS_LEVEL_2_FFIEC">"c13226"</definedName>
    <definedName name="IQ_TRADING_ASSETS_LEVEL_3_FFIEC">"c13234"</definedName>
    <definedName name="IQ_TRADING_ASSETS_QUARTERLY_AVG_FFIEC">"c13085"</definedName>
    <definedName name="IQ_TRADING_CURRENCY" hidden="1">"c2212"</definedName>
    <definedName name="IQ_TRADING_ITEM_CIQID">"c8949"</definedName>
    <definedName name="IQ_TRADING_LIABILITIES_FAIR_VALUE_TOT_FFIEC">"c13214"</definedName>
    <definedName name="IQ_TRADING_LIABILITIES_FDIC" hidden="1">"c6344"</definedName>
    <definedName name="IQ_TRADING_LIABILITIES_FFIEC">"c12858"</definedName>
    <definedName name="IQ_TRADING_LIABILITIES_LEVEL_1_FFIEC">"c13222"</definedName>
    <definedName name="IQ_TRADING_LIABILITIES_LEVEL_2_FFIEC">"c13230"</definedName>
    <definedName name="IQ_TRADING_LIABILITIES_LEVEL_3_FFIEC">"c13238"</definedName>
    <definedName name="IQ_TRADING_REV_OPERATING_INC_FFIEC">"c13385"</definedName>
    <definedName name="IQ_TRADING_REVENUE_FFIEC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CK_ASSEMBLIES">"c7021"</definedName>
    <definedName name="IQ_TRUCK_ASSEMBLIES_APR">"c7681"</definedName>
    <definedName name="IQ_TRUCK_ASSEMBLIES_APR_FC">"c8561"</definedName>
    <definedName name="IQ_TRUCK_ASSEMBLIES_FC">"c7901"</definedName>
    <definedName name="IQ_TRUCK_ASSEMBLIES_POP">"c7241"</definedName>
    <definedName name="IQ_TRUCK_ASSEMBLIES_POP_FC">"c8121"</definedName>
    <definedName name="IQ_TRUCK_ASSEMBLIES_YOY">"c7461"</definedName>
    <definedName name="IQ_TRUCK_ASSEMBLIES_YOY_FC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>"c8959"</definedName>
    <definedName name="IQ_TWELVE_MONTHS_FIXED_AND_FLOATING_FDIC" hidden="1">"c6420"</definedName>
    <definedName name="IQ_TWELVE_MONTHS_MORTGAGE_PASS_THROUGHS_FDIC" hidden="1">"c6412"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>"c3037"</definedName>
    <definedName name="IQ_ULT_PARENT_CIQID">"c3039"</definedName>
    <definedName name="IQ_ULT_PARENT_TICKER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>"c8783"</definedName>
    <definedName name="IQ_UNCONSOL_PROP">"c8762"</definedName>
    <definedName name="IQ_UNCONSOL_ROOMS">"c8787"</definedName>
    <definedName name="IQ_UNCONSOL_SQ_FT">"c8778"</definedName>
    <definedName name="IQ_UNCONSOL_UNITS">"c8770"</definedName>
    <definedName name="IQ_UNDERWRITER">"c8958"</definedName>
    <definedName name="IQ_UNDERWRITING_PROFIT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>"c12916"</definedName>
    <definedName name="IQ_UNEARNED_INCOME_LL_REC_FFIEC">"c12897"</definedName>
    <definedName name="IQ_UNEARNED_PREMIUMS_PC_FFIEC">"c13101"</definedName>
    <definedName name="IQ_UNEMPLOYMENT_RATE">"c7023"</definedName>
    <definedName name="IQ_UNEMPLOYMENT_RATE_FC">"c7903"</definedName>
    <definedName name="IQ_UNEMPLOYMENT_RATE_POP">"c7243"</definedName>
    <definedName name="IQ_UNEMPLOYMENT_RATE_POP_FC">"c8123"</definedName>
    <definedName name="IQ_UNEMPLOYMENT_RATE_YOY">"c7463"</definedName>
    <definedName name="IQ_UNEMPLOYMENT_RATE_YOY_FC">"c8343"</definedName>
    <definedName name="IQ_UNIT_LABOR_COST_INDEX">"c7025"</definedName>
    <definedName name="IQ_UNIT_LABOR_COST_INDEX_APR">"c7685"</definedName>
    <definedName name="IQ_UNIT_LABOR_COST_INDEX_APR_FC">"c8565"</definedName>
    <definedName name="IQ_UNIT_LABOR_COST_INDEX_FC">"c7905"</definedName>
    <definedName name="IQ_UNIT_LABOR_COST_INDEX_PCT_CHANGE">"c7024"</definedName>
    <definedName name="IQ_UNIT_LABOR_COST_INDEX_PCT_CHANGE_FC">"c7904"</definedName>
    <definedName name="IQ_UNIT_LABOR_COST_INDEX_PCT_CHANGE_POP">"c7244"</definedName>
    <definedName name="IQ_UNIT_LABOR_COST_INDEX_PCT_CHANGE_POP_FC">"c8124"</definedName>
    <definedName name="IQ_UNIT_LABOR_COST_INDEX_PCT_CHANGE_YOY">"c7464"</definedName>
    <definedName name="IQ_UNIT_LABOR_COST_INDEX_PCT_CHANGE_YOY_FC">"c8344"</definedName>
    <definedName name="IQ_UNIT_LABOR_COST_INDEX_POP">"c7245"</definedName>
    <definedName name="IQ_UNIT_LABOR_COST_INDEX_POP_FC">"c8125"</definedName>
    <definedName name="IQ_UNIT_LABOR_COST_INDEX_YOY">"c7465"</definedName>
    <definedName name="IQ_UNIT_LABOR_COST_INDEX_YOY_FC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>"c13624"</definedName>
    <definedName name="IQ_US_AGENCY_OBLIG_FFIEC">"c12779"</definedName>
    <definedName name="IQ_US_AGENCY_OBLIG_TRADING_DOM_FFIEC">"c12919"</definedName>
    <definedName name="IQ_US_AGENCY_OBLIG_TRADING_FFIEC">"c12814"</definedName>
    <definedName name="IQ_US_AGENCY_OBLIGATIONS_AVAIL_SALE_FFIEC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>"c13268"</definedName>
    <definedName name="IQ_US_INST_DUE_90_FFIEC">"c13294"</definedName>
    <definedName name="IQ_US_INST_NON_ACCRUAL_FFIEC">"c13320"</definedName>
    <definedName name="IQ_US_SPONSORED_AGENCY_OBLIG_AVAIL_SALE_FFIEC">"c12794"</definedName>
    <definedName name="IQ_US_SPONSORED_AGENCY_OBLIG_FFIEC">"c12780"</definedName>
    <definedName name="IQ_US_TREASURY_SEC_AVAIL_SALE_FFIEC">"c12792"</definedName>
    <definedName name="IQ_US_TREASURY_SEC_TRADING_DOM_FFIEC">"c12918"</definedName>
    <definedName name="IQ_US_TREASURY_SEC_TRADING_FFIEC">"c12813"</definedName>
    <definedName name="IQ_US_TREASURY_SECURITIES_FDIC" hidden="1">"c6298"</definedName>
    <definedName name="IQ_US_TREASURY_SECURITIES_FFIEC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>"c13096"</definedName>
    <definedName name="IQ_VC_REV_OPERATING_INC_FFIEC">"c13388"</definedName>
    <definedName name="IQ_VC_REVENUE_FDIC" hidden="1">"c6667"</definedName>
    <definedName name="IQ_VEHICLE_ASSEMBLIES_LIGHT">"c6905"</definedName>
    <definedName name="IQ_VEHICLE_ASSEMBLIES_LIGHT_APR">"c7565"</definedName>
    <definedName name="IQ_VEHICLE_ASSEMBLIES_LIGHT_APR_FC">"c8445"</definedName>
    <definedName name="IQ_VEHICLE_ASSEMBLIES_LIGHT_FC">"c7785"</definedName>
    <definedName name="IQ_VEHICLE_ASSEMBLIES_LIGHT_NEW">"c6925"</definedName>
    <definedName name="IQ_VEHICLE_ASSEMBLIES_LIGHT_NEW_APR">"c7585"</definedName>
    <definedName name="IQ_VEHICLE_ASSEMBLIES_LIGHT_NEW_APR_FC">"c8465"</definedName>
    <definedName name="IQ_VEHICLE_ASSEMBLIES_LIGHT_NEW_FC">"c7805"</definedName>
    <definedName name="IQ_VEHICLE_ASSEMBLIES_LIGHT_NEW_POP">"c7145"</definedName>
    <definedName name="IQ_VEHICLE_ASSEMBLIES_LIGHT_NEW_POP_FC">"c8025"</definedName>
    <definedName name="IQ_VEHICLE_ASSEMBLIES_LIGHT_NEW_YOY">"c7365"</definedName>
    <definedName name="IQ_VEHICLE_ASSEMBLIES_LIGHT_NEW_YOY_FC">"c8245"</definedName>
    <definedName name="IQ_VEHICLE_ASSEMBLIES_LIGHT_POP">"c7125"</definedName>
    <definedName name="IQ_VEHICLE_ASSEMBLIES_LIGHT_POP_FC">"c8005"</definedName>
    <definedName name="IQ_VEHICLE_ASSEMBLIES_LIGHT_YOY">"c7345"</definedName>
    <definedName name="IQ_VEHICLE_ASSEMBLIES_LIGHT_YOY_FC">"c8225"</definedName>
    <definedName name="IQ_VEHICLE_ASSEMBLIES_TOTAL">"c7020"</definedName>
    <definedName name="IQ_VEHICLE_ASSEMBLIES_TOTAL_APR">"c7680"</definedName>
    <definedName name="IQ_VEHICLE_ASSEMBLIES_TOTAL_APR_FC">"c8560"</definedName>
    <definedName name="IQ_VEHICLE_ASSEMBLIES_TOTAL_FC">"c7900"</definedName>
    <definedName name="IQ_VEHICLE_ASSEMBLIES_TOTAL_POP">"c7240"</definedName>
    <definedName name="IQ_VEHICLE_ASSEMBLIES_TOTAL_POP_FC">"c8120"</definedName>
    <definedName name="IQ_VEHICLE_ASSEMBLIES_TOTAL_YOY">"c7460"</definedName>
    <definedName name="IQ_VEHICLE_ASSEMBLIES_TOTAL_YOY_FC">"c8340"</definedName>
    <definedName name="IQ_VENTURE_CAPITAL_REVENUE_FFIEC">"c13010"</definedName>
    <definedName name="IQ_VIF_AFTER_COST_CAPITAL_COVERED">"c9966"</definedName>
    <definedName name="IQ_VIF_AFTER_COST_CAPITAL_GROUP">"c9952"</definedName>
    <definedName name="IQ_VIF_BEFORE_COST_CAPITAL_COVERED">"c9964"</definedName>
    <definedName name="IQ_VIF_BEFORE_COST_CAPITAL_GROUP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"IQ_VOLUME"</definedName>
    <definedName name="IQ_VWAP">"c13514"</definedName>
    <definedName name="IQ_WAC_CURRENT">"c8961"</definedName>
    <definedName name="IQ_WAC_ORIGINAL">"c8953"</definedName>
    <definedName name="IQ_WAM_CURRENT">"c8962"</definedName>
    <definedName name="IQ_WAM_ORIGINAL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>"c7027"</definedName>
    <definedName name="IQ_WHOLESALE_INVENTORIES_APR">"c7687"</definedName>
    <definedName name="IQ_WHOLESALE_INVENTORIES_APR_FC">"c8567"</definedName>
    <definedName name="IQ_WHOLESALE_INVENTORIES_FC">"c7907"</definedName>
    <definedName name="IQ_WHOLESALE_INVENTORIES_POP">"c7247"</definedName>
    <definedName name="IQ_WHOLESALE_INVENTORIES_POP_FC">"c8127"</definedName>
    <definedName name="IQ_WHOLESALE_INVENTORIES_YOY">"c7467"</definedName>
    <definedName name="IQ_WHOLESALE_INVENTORIES_YOY_FC">"c8347"</definedName>
    <definedName name="IQ_WHOLESALE_IS_RATIO">"c7026"</definedName>
    <definedName name="IQ_WHOLESALE_IS_RATIO_FC">"c7906"</definedName>
    <definedName name="IQ_WHOLESALE_IS_RATIO_POP">"c7246"</definedName>
    <definedName name="IQ_WHOLESALE_IS_RATIO_POP_FC">"c8126"</definedName>
    <definedName name="IQ_WHOLESALE_IS_RATIO_YOY">"c7466"</definedName>
    <definedName name="IQ_WHOLESALE_IS_RATIO_YOY_FC">"c8346"</definedName>
    <definedName name="IQ_WHOLESALE_SALES">"c7028"</definedName>
    <definedName name="IQ_WHOLESALE_SALES_APR">"c7688"</definedName>
    <definedName name="IQ_WHOLESALE_SALES_APR_FC">"c8568"</definedName>
    <definedName name="IQ_WHOLESALE_SALES_FC">"c7908"</definedName>
    <definedName name="IQ_WHOLESALE_SALES_INDEX">"c7029"</definedName>
    <definedName name="IQ_WHOLESALE_SALES_INDEX_APR">"c7689"</definedName>
    <definedName name="IQ_WHOLESALE_SALES_INDEX_APR_FC">"c8569"</definedName>
    <definedName name="IQ_WHOLESALE_SALES_INDEX_FC">"c7909"</definedName>
    <definedName name="IQ_WHOLESALE_SALES_INDEX_POP">"c7249"</definedName>
    <definedName name="IQ_WHOLESALE_SALES_INDEX_POP_FC">"c8129"</definedName>
    <definedName name="IQ_WHOLESALE_SALES_INDEX_YOY">"c7469"</definedName>
    <definedName name="IQ_WHOLESALE_SALES_INDEX_YOY_FC">"c8349"</definedName>
    <definedName name="IQ_WHOLESALE_SALES_POP">"c7248"</definedName>
    <definedName name="IQ_WHOLESALE_SALES_POP_FC">"c8128"</definedName>
    <definedName name="IQ_WHOLESALE_SALES_YOY">"c7468"</definedName>
    <definedName name="IQ_WHOLESALE_SALES_YOY_FC">"c8348"</definedName>
    <definedName name="IQ_WIP_INV" hidden="1">"c1335"</definedName>
    <definedName name="IQ_WORKING_CAP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>"c6793"</definedName>
    <definedName name="IQ_YEARHIGH" hidden="1">"IQ_YEARHIGH"</definedName>
    <definedName name="IQ_YEARHIGH_DATE" hidden="1">"c2250"</definedName>
    <definedName name="IQ_YEARLOW" hidden="1">"IQ_YEARLOW"</definedName>
    <definedName name="IQ_YEARLOW_DATE" hidden="1">"c2251"</definedName>
    <definedName name="IQ_YIELD_FED_FUNDS_SOLD_FFIEC">"c13487"</definedName>
    <definedName name="IQ_YIELD_TRADING_ASSETS_FFIEC">"c13488"</definedName>
    <definedName name="IQ_YTD" hidden="1">3000</definedName>
    <definedName name="IQ_YTDMONTH" hidden="1">130000</definedName>
    <definedName name="IQ_YTW">"c2163"</definedName>
    <definedName name="IQ_YTW_DATE">"c2164"</definedName>
    <definedName name="IQ_YTW_DATE_TYPE">"c2165"</definedName>
    <definedName name="IQ_Z_SCORE" hidden="1">"c1339"</definedName>
    <definedName name="IQB_BOOKMARK_COUNT">0</definedName>
    <definedName name="IQRStockPriceHistogramX6" hidden="1">#REF!</definedName>
    <definedName name="IQRStockPriceHistogramY6" hidden="1">#REF!</definedName>
    <definedName name="IQRStockPriceHistogramZ6" hidden="1">#REF!</definedName>
    <definedName name="IQRX6" hidden="1">"$X$7:$X$258"</definedName>
    <definedName name="IQRY6" hidden="1">"$Y$7:$Y$258"</definedName>
    <definedName name="IQRZ6" hidden="1">"$Z$7:$Z$258"</definedName>
    <definedName name="IRR">#REF!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RR_Hurd_I">#REF!</definedName>
    <definedName name="IRR_Hurd_II">#REF!</definedName>
    <definedName name="IRR_Hurd_III">#REF!</definedName>
    <definedName name="IRR_Hurd_IV">#REF!</definedName>
    <definedName name="is">#REF!</definedName>
    <definedName name="IsColHidden" hidden="1">FALSE</definedName>
    <definedName name="IsLTMColHidden" hidden="1">FALSE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teration">#REF!</definedName>
    <definedName name="iu" hidden="1">{#N/A,#N/A,FALSE,"II-2 POP.HH";#N/A,#N/A,FALSE,"II-3 AGE.DIST";#N/A,#N/A,FALSE,"II-4 HH.DIST";#N/A,#N/A,FALSE,"II-5 EMP.INDUS"}</definedName>
    <definedName name="IVar">[22]Selections!$I$32:$I$49</definedName>
    <definedName name="IWA_CNLR_3183">#REF!</definedName>
    <definedName name="IWA_CNLR_8169">#REF!</definedName>
    <definedName name="IWA_GRP">#REF!</definedName>
    <definedName name="IWA_IWI">#REF!</definedName>
    <definedName name="IWA_NATIONAL_DT">#REF!</definedName>
    <definedName name="IWA_NATIONAL_DT2">#REF!</definedName>
    <definedName name="IWA_National_DT3">#REF!</definedName>
    <definedName name="IWA_National_ID3">#REF!</definedName>
    <definedName name="IWA_NATIONAL_IM">#REF!</definedName>
    <definedName name="IWA_NATIONAL_IM2">#REF!</definedName>
    <definedName name="IWI_GRP">#REF!</definedName>
    <definedName name="IWI_IWA">#REF!</definedName>
    <definedName name="j" hidden="1">#REF!</definedName>
    <definedName name="J_1">#N/A</definedName>
    <definedName name="J1TO4">#N/A</definedName>
    <definedName name="J6A_B">#N/A</definedName>
    <definedName name="jackas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an">#REF!</definedName>
    <definedName name="Janitorial">#REF!</definedName>
    <definedName name="JaS" hidden="1">{"Assumptions",#N/A,TRUE,"Returns";"Tables",#N/A,TRUE,"Returns"}</definedName>
    <definedName name="jb" hidden="1">{"summary1",#N/A,TRUE,"Comps";"summary2",#N/A,TRUE,"Comps";"summary3",#N/A,TRUE,"Comps"}</definedName>
    <definedName name="Jen">"nVision Genius"</definedName>
    <definedName name="jjj">#REF!</definedName>
    <definedName name="jjlj" hidden="1">{"scheduleB",#N/A,FALSE,"CTT_CLO"}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ju" hidden="1">#REF!</definedName>
    <definedName name="jkl" hidden="1">{#N/A,#N/A,FALSE,"Chart 2 by Prop Type"}</definedName>
    <definedName name="jlflsd" hidden="1">Main.SAPF4Help()</definedName>
    <definedName name="jlkj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MSE_GRP">#REF!</definedName>
    <definedName name="JMSE_INC_JMS">#REF!</definedName>
    <definedName name="JMSGE_GRP2">#REF!</definedName>
    <definedName name="JMSGEI_GRP">#REF!</definedName>
    <definedName name="jo" hidden="1">{#N/A,#N/A,FALSE,"Calculator"}</definedName>
    <definedName name="jo1a" hidden="1">{#N/A,#N/A,FALSE,"Calculator"}</definedName>
    <definedName name="joa" hidden="1">{#N/A,#N/A,FALSE,"Calculator"}</definedName>
    <definedName name="joanna" hidden="1">{#N/A,#N/A,FALSE,"II-2 POP.HH";#N/A,#N/A,FALSE,"II-3 AGE.DIST";#N/A,#N/A,FALSE,"II-4 HH.DIST";#N/A,#N/A,FALSE,"II-5 EMP.INDUS"}</definedName>
    <definedName name="jop" hidden="1">{#N/A,#N/A,FALSE,"Calculator"}</definedName>
    <definedName name="jopa" hidden="1">{#N/A,#N/A,FALSE,"Calculator"}</definedName>
    <definedName name="Journalentry">#REF!</definedName>
    <definedName name="J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sfda" hidden="1">{"incomemth",#N/A,TRUE,"forecast00";"incomepercentmth",#N/A,TRUE,"forecast00";"balancemth",#N/A,TRUE,"forecast00";"cashmth",#N/A,TRUE,"forecast00";"covenantmth",#N/A,TRUE,"forecast00"}</definedName>
    <definedName name="JumpApprInfo">#REF!</definedName>
    <definedName name="jun99ar">#REF!</definedName>
    <definedName name="jun99ar1">#REF!</definedName>
    <definedName name="JUN99AR2">#REF!</definedName>
    <definedName name="JUNK" hidden="1">{"'Table of Contents'!$A$1"}</definedName>
    <definedName name="justin">#REF!</definedName>
    <definedName name="JVar">[22]Selections!$J$32:$J$49</definedName>
    <definedName name="jz" hidden="1">#REF!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2_WBEVMODE" hidden="1">0</definedName>
    <definedName name="KAMLUH">#REF!</definedName>
    <definedName name="Kaz_account" hidden="1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ENT_AGING">#REF!</definedName>
    <definedName name="KENT_AR">#REF!</definedName>
    <definedName name="KEP_ADJ">#REF!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iju" hidden="1">{#N/A,#N/A,FALSE,"Chart 2 by Prop Type"}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te" hidden="1">{"FCB_ALL",#N/A,FALSE,"FCB";"GREY_ALL",#N/A,FALSE,"GREY"}</definedName>
    <definedName name="kiu" hidden="1">{#N/A,#N/A,FALSE,"Chart 2 by Prop Type"}</definedName>
    <definedName name="kjj">binary</definedName>
    <definedName name="kjyjhth" hidden="1">#REF!</definedName>
    <definedName name="kkk" hidden="1">{#N/A,#N/A,FALSE,"B_Spread"}</definedName>
    <definedName name="kkkkkkkkkk" hidden="1">{#N/A,#N/A,FALSE,"Cash Flow";#N/A,#N/A,FALSE,"scenario 1"}</definedName>
    <definedName name="klmno" hidden="1">{#N/A,#N/A,FALSE,"Chart 2 by Prop Type"}</definedName>
    <definedName name="Konzern1" hidden="1">{#N/A,#N/A,FALSE,"Actual";#N/A,#N/A,FALSE,"Management Report 2";#N/A,#N/A,FALSE,"Management Report 3";#N/A,#N/A,FALSE,"Ergebnis";#N/A,#N/A,FALSE,"Summary";#N/A,#N/A,FALSE,"Konrzern";#N/A,#N/A,FALSE,"Abweichung Budget-Actuell"}</definedName>
    <definedName name="KVar">[22]Selections!$K$32:$K$49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">#N/A</definedName>
    <definedName name="L_CYA">#REF!</definedName>
    <definedName name="L_CYB">#REF!</definedName>
    <definedName name="L_LYA">#REF!</definedName>
    <definedName name="LABA">#N/A</definedName>
    <definedName name="ladd" hidden="1">#REF!</definedName>
    <definedName name="LAKEInput" localSheetId="3">#REF!</definedName>
    <definedName name="LAKEInput">#REF!</definedName>
    <definedName name="LANCOM">#N/A</definedName>
    <definedName name="LandArea">#REF!</definedName>
    <definedName name="LANDDEBT">#N/A</definedName>
    <definedName name="LandSale1_Buyer">#REF!</definedName>
    <definedName name="LandSale1_COS">#REF!</definedName>
    <definedName name="LandSale1_DispMonth">#REF!</definedName>
    <definedName name="LandSale1_PaydownPct">#REF!</definedName>
    <definedName name="LandSale1_Price">#REF!</definedName>
    <definedName name="LandSale2_Buyer">#REF!</definedName>
    <definedName name="LandSale2_COS">#REF!</definedName>
    <definedName name="LandSale2_DispMonth">#REF!</definedName>
    <definedName name="LandSale2_PaydownPct">#REF!</definedName>
    <definedName name="LandSale2_Price">#REF!</definedName>
    <definedName name="LandSale3_Buyer">#REF!</definedName>
    <definedName name="LandSale3_COS">#REF!</definedName>
    <definedName name="LandSale3_DispMonth">#REF!</definedName>
    <definedName name="LandSale3_PaydownPct">#REF!</definedName>
    <definedName name="LandSale3_Price">#REF!</definedName>
    <definedName name="LandSale4_COS">#REF!</definedName>
    <definedName name="LandSale4_DispMonth">#REF!</definedName>
    <definedName name="LandSale4_PaydownPct">#REF!</definedName>
    <definedName name="LandSale4_Price">#REF!</definedName>
    <definedName name="LandSale5_COS">#REF!</definedName>
    <definedName name="LandSale5_DispMonth">#REF!</definedName>
    <definedName name="LandSale5_PaydownPct">#REF!</definedName>
    <definedName name="LandSale5_Price">#REF!</definedName>
    <definedName name="LandSale6_COS">#REF!</definedName>
    <definedName name="LandSale6_DispMonth">#REF!</definedName>
    <definedName name="LandSale6_PaydownPct">#REF!</definedName>
    <definedName name="LandSale6_Price">#REF!</definedName>
    <definedName name="LandSale7_COS">#REF!</definedName>
    <definedName name="LandSale7_DispMonth">#REF!</definedName>
    <definedName name="LandSale7_PaydownPct">#REF!</definedName>
    <definedName name="LandSale7_Price">#REF!</definedName>
    <definedName name="LandSale8_COS">#REF!</definedName>
    <definedName name="LandSale8_DispMonth">#REF!</definedName>
    <definedName name="LandSale8_PaydownPct">#REF!</definedName>
    <definedName name="LandSale8_Price">#REF!</definedName>
    <definedName name="lank" hidden="1">#REF!</definedName>
    <definedName name="LARRY">#REF!</definedName>
    <definedName name="Last_Row" localSheetId="1">IF('Detailed Model'!Values_Entered,Header_Row+'Detailed Model'!Number_of_Payments,Header_Row)</definedName>
    <definedName name="Last_Row" localSheetId="3">IF('Trend Analysis'!Values_Entered,Header_Row+'Trend Analysis'!Number_of_Payments,Header_Row)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ateFeeMethod">OFFSET(#REF!,0,0,COUNTA(#REF!),1)</definedName>
    <definedName name="Laundry">#REF!</definedName>
    <definedName name="Layout_Selection">#REF!</definedName>
    <definedName name="LCI_FUNB">#REF!</definedName>
    <definedName name="LCI_FUNB2">#REF!</definedName>
    <definedName name="LCI_GRP">#REF!</definedName>
    <definedName name="LDays" localSheetId="3">#REF!</definedName>
    <definedName name="LDays">#REF!</definedName>
    <definedName name="Lease">#REF!</definedName>
    <definedName name="lease_g">#REF!</definedName>
    <definedName name="LeaseInvAmt">#REF!</definedName>
    <definedName name="LeaseType">OFFSET(#REF!,0,0,COUNTA(#REF!),1)</definedName>
    <definedName name="Leaseup">#REF!</definedName>
    <definedName name="Leasing_Reserve">#REF!</definedName>
    <definedName name="LedgerDateTest" localSheetId="3">#REF!</definedName>
    <definedName name="LedgerDateTest">#REF!</definedName>
    <definedName name="LedgerHeader" localSheetId="3">#REF!</definedName>
    <definedName name="LedgerHeader">#REF!</definedName>
    <definedName name="LedgerToggle">#REF!</definedName>
    <definedName name="LedgerToggleDate">#REF!</definedName>
    <definedName name="Left_Header">#REF!</definedName>
    <definedName name="LenderName">#REF!</definedName>
    <definedName name="leverage">#REF!</definedName>
    <definedName name="LEVERAGED">#REF!</definedName>
    <definedName name="LeveragedStepsCFQ">#REF!</definedName>
    <definedName name="levski" hidden="1">Main.SAPF4Help()</definedName>
    <definedName name="levski1" hidden="1">Main.SAPF4Help()</definedName>
    <definedName name="LF">#N/A</definedName>
    <definedName name="LHC_ALLOCATION_PERCENTAGE">[11]LOOKUPS!$A$11</definedName>
    <definedName name="LHI_GRP">#REF!</definedName>
    <definedName name="LHI_Inc._LHI">#REF!</definedName>
    <definedName name="LHI_LH_INC">#REF!</definedName>
    <definedName name="LHI_LHI_Inc">#REF!</definedName>
    <definedName name="libor">#REF!</definedName>
    <definedName name="Libor_Spread">#REF!</definedName>
    <definedName name="Libor_Table">#REF!</definedName>
    <definedName name="libor2">#REF!</definedName>
    <definedName name="LIBORIn">#REF!</definedName>
    <definedName name="LICENSES">#REF!</definedName>
    <definedName name="limcount">1</definedName>
    <definedName name="Link_Behavior">#REF!</definedName>
    <definedName name="Link_Complex">#REF!</definedName>
    <definedName name="Link_Extensive">#REF!</definedName>
    <definedName name="Link_Impaired">#REF!</definedName>
    <definedName name="Link_Other">#REF!</definedName>
    <definedName name="Link_Physical">#REF!</definedName>
    <definedName name="Link_Rehab">#REF!</definedName>
    <definedName name="Link_Special">#REF!</definedName>
    <definedName name="Link_To_Behavior">#REF!</definedName>
    <definedName name="Link_To_Complex">#REF!</definedName>
    <definedName name="Link_To_Extensive">#REF!</definedName>
    <definedName name="Link_To_Impaired">#REF!</definedName>
    <definedName name="Link_To_Other">#REF!</definedName>
    <definedName name="Link_To_Physical">#REF!</definedName>
    <definedName name="Link_To_Rehab">#REF!</definedName>
    <definedName name="Link_To_Special">#REF!</definedName>
    <definedName name="LinkCheck">#REF!</definedName>
    <definedName name="List">#REF!</definedName>
    <definedName name="List_Data.Address">#REF!</definedName>
    <definedName name="List_Data.ALUnitCount">#REF!</definedName>
    <definedName name="List_Data.Buildings">#REF!</definedName>
    <definedName name="List_Data.BuyerCapitalInvestmentType">#REF!</definedName>
    <definedName name="List_Data.BuyerCompanyName">#REF!</definedName>
    <definedName name="List_Data.CampusType">#REF!</definedName>
    <definedName name="List_Data.CapRateQualifier">#REF!</definedName>
    <definedName name="List_Data.CBSA">#REF!</definedName>
    <definedName name="List_Data.City">#REF!</definedName>
    <definedName name="List_Data.CloseCapRate">#REF!</definedName>
    <definedName name="List_Data.ClosePrice">#REF!</definedName>
    <definedName name="List_Data.ClosePriceConfidence">#REF!</definedName>
    <definedName name="List_Data.CommunityByPlurality">'[21]Comp Sales (&lt;50 units)'!#REF!</definedName>
    <definedName name="List_Data.CompanyTransaction">'[21]Comp Sales (&lt;50 units)'!#REF!</definedName>
    <definedName name="List_Data.DealName">#REF!</definedName>
    <definedName name="List_Data.Floors">#REF!</definedName>
    <definedName name="List_Data.ILUnitCount">#REF!</definedName>
    <definedName name="List_Data.Interest">'[21]Comp Sales (&lt;50 units)'!#REF!</definedName>
    <definedName name="List_Data.LandArea">#REF!</definedName>
    <definedName name="List_Data.Latitude">'[21]Comp Sales (&lt;50 units)'!#REF!</definedName>
    <definedName name="List_Data.Longitude">'[21]Comp Sales (&lt;50 units)'!#REF!</definedName>
    <definedName name="List_Data.MCUnitCount">#REF!</definedName>
    <definedName name="List_Data.MeasurementType">#REF!</definedName>
    <definedName name="List_Data.MeasurmentType">#REF!</definedName>
    <definedName name="List_Data.NCUnitCount">#REF!</definedName>
    <definedName name="List_Data.Notes">'[21]Comp Sales (&lt;50 units)'!#REF!</definedName>
    <definedName name="List_Data.OccupancyAtSale">#REF!</definedName>
    <definedName name="List_Data.Operator">'[21]Comp Sales (&lt;50 units)'!#REF!</definedName>
    <definedName name="List_Data.PortfolioSale">#REF!</definedName>
    <definedName name="List_Data.PricePerUnit">#REF!</definedName>
    <definedName name="List_Data.PropertyCount">'[21]Comp Sales (&lt;50 units)'!#REF!</definedName>
    <definedName name="List_Data.PropertyId">'[21]Comp Sales (&lt;50 units)'!#REF!</definedName>
    <definedName name="List_Data.PropertyName">#REF!</definedName>
    <definedName name="List_Data.PropertyType">#REF!</definedName>
    <definedName name="List_Data.SaleDate">#REF!</definedName>
    <definedName name="List_Data.Sector">'[21]Comp Sales (&lt;50 units)'!#REF!</definedName>
    <definedName name="List_Data.SegmentMix">'[21]Comp Sales (&lt;50 units)'!#REF!</definedName>
    <definedName name="List_Data.SellerBrokerCompanyName">'[21]Comp Sales (&lt;50 units)'!#REF!</definedName>
    <definedName name="List_Data.SellerCapitalInvestmentType">#REF!</definedName>
    <definedName name="List_Data.SellerCompanyName">#REF!</definedName>
    <definedName name="List_Data.SqFt">#REF!</definedName>
    <definedName name="List_Data.State">#REF!</definedName>
    <definedName name="List_Data.TotalUnits">#REF!</definedName>
    <definedName name="List_Data.TransactionStatus">'[21]Comp Sales (&lt;50 units)'!#REF!</definedName>
    <definedName name="List_Data.YearBuilt">#REF!</definedName>
    <definedName name="List_Data.YearRenovated">#REF!</definedName>
    <definedName name="List_Data.Zip">#REF!</definedName>
    <definedName name="List_SheetOccupancyData.BenchmarkDataForChartAL">#REF!</definedName>
    <definedName name="List_SheetOccupancyData.BenchmarkDataForChartIL">#REF!</definedName>
    <definedName name="List_SheetOccupancyData.BenchmarkDataForChartMC">#REF!</definedName>
    <definedName name="List_SheetOccupancyData.BenchmarkDataForChartNC">#REF!</definedName>
    <definedName name="List_SheetOccupancyData.BenchmarkDataForChartSH">#REF!</definedName>
    <definedName name="List_SheetOccupancyData.CompDataForChartAL">#REF!</definedName>
    <definedName name="List_SheetOccupancyData.CompDataForChartIL">#REF!</definedName>
    <definedName name="List_SheetOccupancyData.CompDataForChartMC">#REF!</definedName>
    <definedName name="List_SheetOccupancyData.CompDataForChartNC">#REF!</definedName>
    <definedName name="List_SheetOccupancyData.CompDataForChartSH">#REF!</definedName>
    <definedName name="List_SheetOccupancyData.Quarter">#REF!</definedName>
    <definedName name="List_SheetOccupancyData.SelectedGeoDataForChartAL">#REF!</definedName>
    <definedName name="List_SheetOccupancyData.SelectedGeoDataForChartIL">#REF!</definedName>
    <definedName name="List_SheetOccupancyData.SelectedGeoDataForChartMC">#REF!</definedName>
    <definedName name="List_SheetOccupancyData.SelectedGeoDataForChartNC">#REF!</definedName>
    <definedName name="List_SheetOccupancyData.SelectedGeoDataForChartSH">#REF!</definedName>
    <definedName name="List_SheetRentData.BenchmarkDataAL">#REF!</definedName>
    <definedName name="List_SheetRentData.BenchmarkDataForChartAL">#REF!</definedName>
    <definedName name="List_SheetRentData.BenchmarkDataForChartIL">#REF!</definedName>
    <definedName name="List_SheetRentData.BenchmarkDataForChartMC">#REF!</definedName>
    <definedName name="List_SheetRentData.BenchmarkDataForChartSH">#REF!</definedName>
    <definedName name="List_SheetRentData.BenchmarkDataIL">#REF!</definedName>
    <definedName name="List_SheetRentData.BenchmarkDataMC">#REF!</definedName>
    <definedName name="List_SheetRentData.BenchmarkDataSH">#REF!</definedName>
    <definedName name="List_SheetRentData.CompDataAL">#REF!</definedName>
    <definedName name="List_SheetRentData.CompDataForChartAL">#REF!</definedName>
    <definedName name="List_SheetRentData.CompDataForChartIL">#REF!</definedName>
    <definedName name="List_SheetRentData.CompDataForChartMC">#REF!</definedName>
    <definedName name="List_SheetRentData.CompDataForChartSH">#REF!</definedName>
    <definedName name="List_SheetRentData.CompDataIL">#REF!</definedName>
    <definedName name="List_SheetRentData.CompDataMC">#REF!</definedName>
    <definedName name="List_SheetRentData.CompDataSH">#REF!</definedName>
    <definedName name="List_SheetRentData.Quarter">#REF!</definedName>
    <definedName name="List_SheetRentData.SelectedGeoDataAL">#REF!</definedName>
    <definedName name="List_SheetRentData.SelectedGeoDataForChartAL">#REF!</definedName>
    <definedName name="List_SheetRentData.SelectedGeoDataForChartIL">#REF!</definedName>
    <definedName name="List_SheetRentData.SelectedGeoDataForChartMC">#REF!</definedName>
    <definedName name="List_SheetRentData.SelectedGeoDataForChartSH">#REF!</definedName>
    <definedName name="List_SheetRentData.SelectedGeoDataIL">#REF!</definedName>
    <definedName name="List_SheetRentData.SelectedGeoDataMC">#REF!</definedName>
    <definedName name="List_SheetRentData.SelectedGeoDataSH">#REF!</definedName>
    <definedName name="List_SheetRPIData.BenchmarkDataForChartAL">#REF!</definedName>
    <definedName name="List_SheetRPIData.BenchmarkDataForChartIL">#REF!</definedName>
    <definedName name="List_SheetRPIData.BenchmarkDataForChartMC">#REF!</definedName>
    <definedName name="List_SheetRPIData.BenchmarkDataForChartSH">#REF!</definedName>
    <definedName name="List_SheetRPIData.CompDataForChartAL">#REF!</definedName>
    <definedName name="List_SheetRPIData.CompDataForChartIL">#REF!</definedName>
    <definedName name="List_SheetRPIData.CompDataForChartMC">#REF!</definedName>
    <definedName name="List_SheetRPIData.CompDataForChartSH">#REF!</definedName>
    <definedName name="List_SheetRPIData.Quarter">#REF!</definedName>
    <definedName name="List_SheetRPIData.SelectedGeoDataForChartAL">#REF!</definedName>
    <definedName name="List_SheetRPIData.SelectedGeoDataForChartIL">#REF!</definedName>
    <definedName name="List_SheetRPIData.SelectedGeoDataForChartMC">#REF!</definedName>
    <definedName name="List_SheetRPIData.SelectedGeoDataForChartSH">#REF!</definedName>
    <definedName name="ListOffset" hidden="1">1</definedName>
    <definedName name="ListToggleMirror">#REF!</definedName>
    <definedName name="ljkgl" hidden="1">#REF!</definedName>
    <definedName name="lll" hidden="1">{"Outflow 1",#N/A,FALSE,"Outflows-Inflows";"Outflow 2",#N/A,FALSE,"Outflows-Inflows";"Inflow 1",#N/A,FALSE,"Outflows-Inflows";"Inflow 2",#N/A,FALSE,"Outflows-Inflows"}</definedName>
    <definedName name="LLT_GRP">#REF!</definedName>
    <definedName name="LnAmtHidden">#REF!</definedName>
    <definedName name="LnAmtOverride">#REF!</definedName>
    <definedName name="LntoPurPrice">#REF!</definedName>
    <definedName name="LOAN">#REF!</definedName>
    <definedName name="Loan_Amount">#REF!</definedName>
    <definedName name="Loan_Not_Paid">IF(Payment_Number&lt;=[0]!Number_of_Payments,1,0)</definedName>
    <definedName name="Loan_Start">#REF!</definedName>
    <definedName name="Loan_Years">#REF!</definedName>
    <definedName name="LoanAmort">#REF!</definedName>
    <definedName name="LoanAmortTerm">#REF!</definedName>
    <definedName name="LoanAmount">#REF!</definedName>
    <definedName name="LoanCapRate">#REF!</definedName>
    <definedName name="LOANDATA_START">#REF!</definedName>
    <definedName name="LoanDrawnAtIPOIn">#REF!</definedName>
    <definedName name="LoanEnd">#REF!</definedName>
    <definedName name="LoanFacilityAmount">#REF!</definedName>
    <definedName name="LoanFacilitycfQ">#REF!</definedName>
    <definedName name="LoanFeeRebateIn">#REF!</definedName>
    <definedName name="LoanFeeRebateW">#REF!</definedName>
    <definedName name="LoanIsGood">(#REF!*#REF!*#REF!*#REF!)&gt;0</definedName>
    <definedName name="LoanLoss1">[2]Assumptions!$C$14</definedName>
    <definedName name="LoanLoss2">[2]Assumptions!$D$14</definedName>
    <definedName name="LoanLoss3">[2]Assumptions!$E$14</definedName>
    <definedName name="LoanLoss4">[2]Assumptions!$F$14</definedName>
    <definedName name="LoanPeriod">#REF!</definedName>
    <definedName name="LoanProgram">#REF!</definedName>
    <definedName name="LoanProgramCd">#REF!</definedName>
    <definedName name="LoanRate">#REF!</definedName>
    <definedName name="LoanRebateQ">#REF!</definedName>
    <definedName name="LoanServicing1">[2]Assumptions!$C$19</definedName>
    <definedName name="LoanServicing2">[2]Assumptions!$D$19</definedName>
    <definedName name="LoanServicing3">[2]Assumptions!$E$19</definedName>
    <definedName name="LoanServicing4">[2]Assumptions!$F$19</definedName>
    <definedName name="LoanStart">#REF!</definedName>
    <definedName name="LoanStartDate">#REF!</definedName>
    <definedName name="LoanTerm">#REF!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tribute1">[4]Setup!$C$20</definedName>
    <definedName name="LocDIM">[4]Setup!$C$13</definedName>
    <definedName name="LOCK">#REF!</definedName>
    <definedName name="loikiuhh" hidden="1">#REF!</definedName>
    <definedName name="lol" hidden="1">#REF!</definedName>
    <definedName name="LongTermLiabilities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ookdayhmo">#REF!</definedName>
    <definedName name="lookdayins">#REF!</definedName>
    <definedName name="lookdaymcd">#REF!</definedName>
    <definedName name="lookdaymcr">#REF!</definedName>
    <definedName name="lookdayoth">#REF!</definedName>
    <definedName name="lookdaypvt">#REF!</definedName>
    <definedName name="Lookup_Days">#REF!</definedName>
    <definedName name="Lookup_Measure">[4]Setup!$U$4:$AA$7</definedName>
    <definedName name="Lookup_Months">#REF!</definedName>
    <definedName name="Lookup_Period">#REF!</definedName>
    <definedName name="Lookup_PortfolioLoc">[4]Setup!$H$6:$I$85</definedName>
    <definedName name="Lookup_RegionLoc">[4]Setup!$E$6:$F$85</definedName>
    <definedName name="Lookup_ReportDate">[4]Setup!$Q$4:$S$53</definedName>
    <definedName name="Lookup_ReportLoc">[4]Setup!$N$6:$O$85</definedName>
    <definedName name="Lookup_Timespan">#REF!</definedName>
    <definedName name="Lookup_UserLoc">[4]Setup!$K$6:$L$85</definedName>
    <definedName name="LOOP">#REF!</definedName>
    <definedName name="LOPRO">#N/A</definedName>
    <definedName name="LOTMONTH">#REF!</definedName>
    <definedName name="lotmonthx">#REF!</definedName>
    <definedName name="LOTOTHERMONTH">#REF!</definedName>
    <definedName name="LOTQUARTER">#REF!</definedName>
    <definedName name="lotsize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LOTTAKEDOWNS">#REF!</definedName>
    <definedName name="LOTYEARLY">#REF!</definedName>
    <definedName name="LP_IRR">#REF!</definedName>
    <definedName name="LP_Multiple">#REF!</definedName>
    <definedName name="LP_NCF">#REF!</definedName>
    <definedName name="LRFA">#N/A</definedName>
    <definedName name="LRI_TCI">#REF!</definedName>
    <definedName name="LSF">#REF!</definedName>
    <definedName name="lstDayCountSys">#REF!</definedName>
    <definedName name="lstDefaultCurve">#REF!</definedName>
    <definedName name="lstInterestRates">#REF!</definedName>
    <definedName name="lstIntType">#REF!</definedName>
    <definedName name="lstPaymentFreq">#REF!</definedName>
    <definedName name="lstPrepayCurve">#REF!</definedName>
    <definedName name="lstPrinType">#REF!</definedName>
    <definedName name="lstSDA">#REF!</definedName>
    <definedName name="lstYesNo">#REF!</definedName>
    <definedName name="LTD_Balance">#REF!</definedName>
    <definedName name="LTM_BalanceSheet">#REF!</definedName>
    <definedName name="LTM_IncomeStatement">#REF!</definedName>
    <definedName name="LTV">#REF!</definedName>
    <definedName name="LTV_Rtg_Equiv">#REF!</definedName>
    <definedName name="LTV_T">#REF!</definedName>
    <definedName name="LUI">#N/A</definedName>
    <definedName name="LVar">[22]Selections!$L$32:$L$49</definedName>
    <definedName name="LW">#N/A</definedName>
    <definedName name="LWW">#N/A</definedName>
    <definedName name="LYA_CONTROL">#REF!</definedName>
    <definedName name="LYN">#REF!</definedName>
    <definedName name="m" localSheetId="3" hidden="1">{"rtn",#N/A,FALSE,"RTN";"tables",#N/A,FALSE,"RTN";"cf",#N/A,FALSE,"CF";"stats",#N/A,FALSE,"Stats";"prop",#N/A,FALSE,"Prop"}</definedName>
    <definedName name="m" hidden="1">{"rtn",#N/A,FALSE,"RTN";"tables",#N/A,FALSE,"RTN";"cf",#N/A,FALSE,"CF";"stats",#N/A,FALSE,"Stats";"prop",#N/A,FALSE,"Prop"}</definedName>
    <definedName name="M_1">#N/A</definedName>
    <definedName name="M_CYA">#REF!</definedName>
    <definedName name="M_CYB">#REF!</definedName>
    <definedName name="M_LYA">#REF!</definedName>
    <definedName name="M_PlaceofPath" hidden="1">"F:\JCLARK\AHC\ahc_vdf.xls"</definedName>
    <definedName name="MACRO">#REF!</definedName>
    <definedName name="MACROS">#REF!</definedName>
    <definedName name="MAI_ETB">#REF!</definedName>
    <definedName name="MAI_GRP">#REF!</definedName>
    <definedName name="MAINMENU">#N/A</definedName>
    <definedName name="Maintenance">#REF!</definedName>
    <definedName name="MANAGEMENT_FEE" localSheetId="3">[23]LOOKUPS!$A$2</definedName>
    <definedName name="MANAGEMENT_FEE">#REF!</definedName>
    <definedName name="MANSFIELD_AGING2">#REF!</definedName>
    <definedName name="MapeleyOpeningCashBalIn">#REF!</definedName>
    <definedName name="MapeleyOpeningCashBalW">#REF!</definedName>
    <definedName name="Marketing">#REF!</definedName>
    <definedName name="MASTERCOSTASSMP">#REF!</definedName>
    <definedName name="MASTERMONTH">#REF!</definedName>
    <definedName name="MASTERQUARTER">#REF!</definedName>
    <definedName name="MASTERYEARLY">#REF!</definedName>
    <definedName name="MATRIX">#REF!</definedName>
    <definedName name="MaturityLTV">#REF!</definedName>
    <definedName name="MaturityMaxIntRate">#REF!</definedName>
    <definedName name="Maumelle">#REF!</definedName>
    <definedName name="MaxLoanDSC">#REF!</definedName>
    <definedName name="MaxLoanLTV">#REF!</definedName>
    <definedName name="MaxLTV">#REF!</definedName>
    <definedName name="MaxRev">#REF!</definedName>
    <definedName name="mc">#REF!</definedName>
    <definedName name="MCareAncExp">'[8] 1999'!$Q$64</definedName>
    <definedName name="mcbsale">#REF!</definedName>
    <definedName name="mcbsalemo">#REF!</definedName>
    <definedName name="Mchi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Fill" hidden="1">#REF!</definedName>
    <definedName name="Mchi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wrn.Short._.Print." hidden="1">{#N/A,#N/A,FALSE,"Cover";#N/A,#N/A,FALSE,"Stack";#N/A,#N/A,FALSE,"Cost S";#N/A,#N/A,FALSE," CF";#N/A,#N/A,FALSE,"Investor"}</definedName>
    <definedName name="MCIIISF">#N/A</definedName>
    <definedName name="MCIIO">#N/A</definedName>
    <definedName name="MCR">#REF!</definedName>
    <definedName name="MCRRATE">#REF!</definedName>
    <definedName name="MCRSUMM">#REF!</definedName>
    <definedName name="mdays">#REF!</definedName>
    <definedName name="Measure_Days">[4]Setup!$C$10</definedName>
    <definedName name="Measure_Dollars">[4]Setup!$C$8</definedName>
    <definedName name="Measure_PPD">[4]Setup!$C$9</definedName>
    <definedName name="Measures">[22]Selections!$D$50:$D$84</definedName>
    <definedName name="MECH">#REF!</definedName>
    <definedName name="Medicaid">#REF!</definedName>
    <definedName name="Medicaid_Actual">#REF!</definedName>
    <definedName name="Medicaid_PPD">#REF!</definedName>
    <definedName name="MEDICAID_RATE_DROP">[11]LOOKUPS!$A$24</definedName>
    <definedName name="Medicare_A">#REF!</definedName>
    <definedName name="Medicare_Actual">#REF!</definedName>
    <definedName name="Medicare_B">#REF!</definedName>
    <definedName name="MEDICARE_BAD_DEBT_PERCENT">[11]LOOKUPS!$A$8</definedName>
    <definedName name="Medicare_Budget">#REF!</definedName>
    <definedName name="MEDICARE_RATE_DROP">[11]LOOKUPS!$A$26</definedName>
    <definedName name="Medicarea_PPD">#REF!</definedName>
    <definedName name="MedicareB_PPD">#REF!</definedName>
    <definedName name="meg" hidden="1">#REF!</definedName>
    <definedName name="melo" hidden="1">{"AnnualRentRoll",#N/A,FALSE,"RentRoll"}</definedName>
    <definedName name="MENU">#REF!</definedName>
    <definedName name="MENU3">#N/A</definedName>
    <definedName name="MENU4">#N/A</definedName>
    <definedName name="MENU5">#N/A</definedName>
    <definedName name="MENU6">#N/A</definedName>
    <definedName name="MENU7">#N/A</definedName>
    <definedName name="MENU8">#N/A</definedName>
    <definedName name="MENU9">#N/A</definedName>
    <definedName name="MER_AGING">#REF!</definedName>
    <definedName name="MER_AR">#REF!</definedName>
    <definedName name="MetricPrint1">#REF!</definedName>
    <definedName name="MetricPrint2">#REF!</definedName>
    <definedName name="MetricPrint3">#REF!</definedName>
    <definedName name="MetricsUW">#REF!</definedName>
    <definedName name="MEWarning" hidden="1">1</definedName>
    <definedName name="mezzdebt_maturity_year">#REF!</definedName>
    <definedName name="mezzdebt_prepay">#REF!</definedName>
    <definedName name="mezzdebt_years_PIK">#REF!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mtFees">#REF!</definedName>
    <definedName name="mgtfee">#REF!</definedName>
    <definedName name="mhass">#REF!</definedName>
    <definedName name="mhbud">#REF!</definedName>
    <definedName name="mhcal">#REF!</definedName>
    <definedName name="mhdistr">#REF!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k" hidden="1">#REF!</definedName>
    <definedName name="mhloss">#REF!</definedName>
    <definedName name="mhpref">#REF!</definedName>
    <definedName name="mhprefrtn">#REF!</definedName>
    <definedName name="mil">#REF!</definedName>
    <definedName name="million">#REF!</definedName>
    <definedName name="mindebt">#REF!</definedName>
    <definedName name="MingSF">#REF!</definedName>
    <definedName name="Miniprops">#REF!</definedName>
    <definedName name="MInput">#REF!</definedName>
    <definedName name="MinRev">#REF!</definedName>
    <definedName name="MISSIO">#REF!</definedName>
    <definedName name="MK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MKT_CYA">#REF!</definedName>
    <definedName name="MKT_CYB">#REF!</definedName>
    <definedName name="MKT_LYA">#REF!</definedName>
    <definedName name="mktrevesc">#REF!</definedName>
    <definedName name="MLNK02e01eca19b044fc9bd659eaf0c55750" hidden="1">#REF!</definedName>
    <definedName name="MLNK04e5acb57d1b4891aaa1bd1bdaa3dd41" hidden="1">#REF!</definedName>
    <definedName name="MLNK0538e23e57b946b18d5cbe12dce313e2" hidden="1">#REF!</definedName>
    <definedName name="MLNK05b2e6f3777b416aae8ed2bcc9b7aa0e" hidden="1">#REF!</definedName>
    <definedName name="MLNK09e9e21be95f42948c651afb5d39651a" hidden="1">#REF!</definedName>
    <definedName name="MLNK0ad07155b2b94254a0b9f25a779ef085" hidden="1">#REF!</definedName>
    <definedName name="MLNK0af9dd4468de4395b15a1dace91943ce" hidden="1">#REF!</definedName>
    <definedName name="MLNK0b39928717254c85bb331608ba47320e" hidden="1">#REF!</definedName>
    <definedName name="MLNK0b605a00657941c7a5878a4bc2618ba1" hidden="1">#REF!</definedName>
    <definedName name="MLNK0d2769d967cd4f4db63668b3300c4c37" hidden="1">#REF!</definedName>
    <definedName name="MLNK1bc85830573049349a0bece7e08fbbc5" hidden="1">#REF!</definedName>
    <definedName name="MLNK1c62ad612ce14745a58bff2bc351f2e3" hidden="1">#REF!</definedName>
    <definedName name="MLNK1e33525011c44490a59c45131f877301" hidden="1">#REF!</definedName>
    <definedName name="MLNK20c0bf268245498fb2eda71988810a59" hidden="1">#REF!</definedName>
    <definedName name="MLNK26de0161b01c4b1ba545e91b0765eccc" hidden="1">#REF!</definedName>
    <definedName name="MLNK2caf970e124a49529c47b6d99c70f679" hidden="1">#REF!</definedName>
    <definedName name="MLNK2def3d8d237b4a0e860089d20fb8e6d4" hidden="1">#REF!</definedName>
    <definedName name="MLNK2e980a4a9ea14d0eabbcad5b2bbedbdc" hidden="1">#REF!</definedName>
    <definedName name="MLNK309e206879854f0aaca690f7aee52b89" hidden="1">#REF!</definedName>
    <definedName name="MLNK31d12f72ed764657b42dfcaf2a7cc032" hidden="1">#REF!</definedName>
    <definedName name="MLNK32328a59a3de47ebab65c8055cf4c282" hidden="1">#REF!</definedName>
    <definedName name="MLNK35928f393cf64a239ee3a170e9780681" hidden="1">#REF!</definedName>
    <definedName name="MLNK36334c519f4541f69ebc45de8d9aed97" hidden="1">#REF!</definedName>
    <definedName name="MLNK3f80bb3ad93f4f9fafee7b82e31e57cd" hidden="1">#REF!</definedName>
    <definedName name="MLNK3fbefbf1899842faa514bf9c769b6db3" hidden="1">#REF!</definedName>
    <definedName name="MLNK41dc633d99f040ff8695866dccb0f4a5" hidden="1">#REF!</definedName>
    <definedName name="MLNK432e15c54b234d3eb5dc813154102658" hidden="1">#REF!</definedName>
    <definedName name="MLNK43677f10cd6042209087b954391e9f25" hidden="1">#REF!</definedName>
    <definedName name="MLNK4470679ec4c149209bba6962083e9229" hidden="1">#REF!</definedName>
    <definedName name="MLNK4818b8aec25748479d6148989b27b278" hidden="1">#REF!</definedName>
    <definedName name="MLNK4adbf9f896fa4257a3a9d62c3393aac2" hidden="1">#REF!</definedName>
    <definedName name="MLNK4eb66cf478854cb585a029cdd701b069" hidden="1">#REF!</definedName>
    <definedName name="MLNK4ece281ddddd41d6a705ce45fe2aebc7" hidden="1">#REF!</definedName>
    <definedName name="MLNK4f535754075e4936baf01cbbb0fd9c89" hidden="1">#REF!</definedName>
    <definedName name="MLNK54de9b81ce4b4b68ac2859ad88a1310a" hidden="1">#REF!</definedName>
    <definedName name="MLNK55247d0542ad4c57984fe353d6647584" hidden="1">#REF!</definedName>
    <definedName name="MLNK554633642e6e47428cb72190e134a1ef" hidden="1">#REF!</definedName>
    <definedName name="MLNK573e38bcd9ca44078c445655332b2954" hidden="1">#REF!</definedName>
    <definedName name="MLNK57d640d6077d4c5aabf8a184b2fed7ad" hidden="1">#REF!</definedName>
    <definedName name="MLNK59a6fef8825f4b1898f4fd8a24da10cc" hidden="1">#REF!</definedName>
    <definedName name="MLNK5aa8bbc71f64416a9f746b274b0dde1a" hidden="1">#REF!</definedName>
    <definedName name="MLNK5d317331855d452aac04a46f5124bb80" hidden="1">#REF!</definedName>
    <definedName name="MLNK600a93430e4946b5842e5c0033cc7f59" hidden="1">#REF!</definedName>
    <definedName name="MLNK65989d2902d34dceb839470e3a697d2c" hidden="1">#REF!</definedName>
    <definedName name="MLNK6be645d418024f4588ede68dbbaa22c9" hidden="1">#REF!</definedName>
    <definedName name="MLNK6c04ae244431440d805786400d72baab" hidden="1">#REF!</definedName>
    <definedName name="MLNK6dc335b49418475095321df2ff4c6d3d" hidden="1">#REF!</definedName>
    <definedName name="MLNK6e4fc3df97d44934aeeae136a13783d9" hidden="1">#REF!</definedName>
    <definedName name="MLNK6ea05792900b4b1e98b706e50a9f9d2f" hidden="1">#REF!</definedName>
    <definedName name="MLNK6f954e233e8f4d3ca7f1f1bd9a798506" hidden="1">#REF!</definedName>
    <definedName name="MLNK6fbc3ea7030e4dab8f9e14b3eef823d6" hidden="1">#REF!</definedName>
    <definedName name="MLNK734bfe9897504f92bf9255db67889d28" hidden="1">#REF!</definedName>
    <definedName name="MLNK782e106515de4400a526fdde603c1495" hidden="1">#REF!</definedName>
    <definedName name="MLNK78628413a68e443a98e6ba29be32849f" hidden="1">#REF!</definedName>
    <definedName name="MLNK7b4e2bdb65e54f7b933da8e2e2903272" hidden="1">#REF!</definedName>
    <definedName name="MLNK7cc3a3b16c964c0eb87c403f9032822c" hidden="1">#REF!</definedName>
    <definedName name="MLNK7e1374015db34d4c8469041c51d778b7" hidden="1">#REF!</definedName>
    <definedName name="MLNK7fda4727fc484804a8821bd83ae588b7" hidden="1">#REF!</definedName>
    <definedName name="MLNK814c0b9bc9e743c5912814bbc1b63d5a" hidden="1">#REF!</definedName>
    <definedName name="MLNK83086509bae640d7aecbc5958cfb8003" hidden="1">#REF!</definedName>
    <definedName name="MLNK83ea1ef19a75405cbcb7c6151e37bca4" hidden="1">#REF!</definedName>
    <definedName name="MLNK84da9191035342fea125c4cc6f501f54" hidden="1">#REF!</definedName>
    <definedName name="MLNK8d4a28ff302c4c259f1996a29492a896" hidden="1">#REF!</definedName>
    <definedName name="MLNK8e9c693f39324f169778c054e2816f36" hidden="1">#REF!</definedName>
    <definedName name="MLNK92b1d60008a64656a388cc8fd0b463af" hidden="1">#REF!</definedName>
    <definedName name="MLNK94b30607b8104485a626feccf4c28de2" hidden="1">#REF!</definedName>
    <definedName name="MLNK953a8bdc2cdf478d97c7e30188267bf9" hidden="1">#REF!</definedName>
    <definedName name="MLNK988c4e0105054f16bda490e971de1e13" hidden="1">#REF!</definedName>
    <definedName name="MLNKa10baeea98754cec87c09258a479049f" hidden="1">#REF!</definedName>
    <definedName name="MLNKa460e3a32bc54f2b8a439a776cbb9f55" hidden="1">#REF!</definedName>
    <definedName name="MLNKa48307ed4c084b0793b2bea4542dc851" hidden="1">#REF!</definedName>
    <definedName name="MLNKa6c2aef1781943f992cf2955921fa53d" hidden="1">#REF!</definedName>
    <definedName name="MLNKab602486a18c4bd8be6cca0970618387" hidden="1">#REF!</definedName>
    <definedName name="MLNKad418665c5fd49fcac1e61079cf514f2" hidden="1">#REF!</definedName>
    <definedName name="MLNKaed1a882d1a54c6daef2879960e784b0" hidden="1">#REF!</definedName>
    <definedName name="MLNKb157c2d388dd448185534c2de97b8930" hidden="1">#REF!</definedName>
    <definedName name="MLNKb3ab1471d7564f4891767e042ebe082d" hidden="1">#REF!</definedName>
    <definedName name="MLNKb4e61d1ba54c43429e07fa47d20b07ef" hidden="1">#REF!</definedName>
    <definedName name="MLNKb58ff38a230646d6a7162b1292276183" hidden="1">#REF!</definedName>
    <definedName name="MLNKb999ced37efe4206a884baf459584319" hidden="1">#REF!</definedName>
    <definedName name="MLNKbd53f4c8f3394e6c9caa4750068df5e3" hidden="1">#REF!</definedName>
    <definedName name="MLNKbea13205521c43c894c9503f05b0abba" hidden="1">#REF!</definedName>
    <definedName name="MLNKbeb102e4a2a54c83ad7a0e175ab70cad" hidden="1">#REF!</definedName>
    <definedName name="MLNKc66bf8c36fcb4a108b0867bea54237e9" hidden="1">#REF!</definedName>
    <definedName name="MLNKc770f4564cb64fdfa12873f4a8a4a830" hidden="1">#REF!</definedName>
    <definedName name="MLNKc82c6b5d0be34020a8bbd99ff98ddcd7" hidden="1">#REF!</definedName>
    <definedName name="MLNKcf67197e27264bf492e433141bd77ee6" hidden="1">#REF!</definedName>
    <definedName name="MLNKd178ccf4dec248fba7fa3b6898bf0774" hidden="1">#REF!</definedName>
    <definedName name="MLNKd277ca9c5c79490ab755816d5f38c756" hidden="1">#REF!</definedName>
    <definedName name="MLNKd2fdaf02f57c49f28604f90d6edbefb5" hidden="1">#REF!</definedName>
    <definedName name="MLNKd38d6a6fb57b4d43a7b3b1c2f2d940a2" hidden="1">#REF!</definedName>
    <definedName name="MLNKd410e71036864acaa69d9442380507a7" hidden="1">#REF!</definedName>
    <definedName name="MLNKd6d3a0d6baca414a8bc665b5d6365b6b" hidden="1">#REF!</definedName>
    <definedName name="MLNKd719b0648ed540c3855bfbd1240190b6" hidden="1">#REF!</definedName>
    <definedName name="MLNKd973f6edf2a24c85b4ceac1307fa0af0" hidden="1">#REF!</definedName>
    <definedName name="MLNKdc3785a920c8487abf98c727a9e2ee27" hidden="1">#REF!</definedName>
    <definedName name="MLNKdcddc71dc2104464b21c1b73c7229d73" hidden="1">#REF!</definedName>
    <definedName name="MLNKe07f219274e242f2a7a7ddc43afa5c03" hidden="1">#REF!</definedName>
    <definedName name="MLNKe21102c47c064f90811244047bec6ea1" hidden="1">#REF!</definedName>
    <definedName name="MLNKe31bccfda9d0495980e68768566bf70c" hidden="1">#REF!</definedName>
    <definedName name="MLNKe46d52312bcc4f94aa9b87dc3d734e91" hidden="1">#REF!</definedName>
    <definedName name="MLNKe51f932860374f77916c5dd8d6f2a10c" hidden="1">#REF!</definedName>
    <definedName name="MLNKec19aa65ef634a58b58c53dd2bd2e8d6" hidden="1">#REF!</definedName>
    <definedName name="MLNKedef1056f2ae4f6fabfca217fc930b0c" hidden="1">#REF!</definedName>
    <definedName name="MLNKf20b2f4f54f040a78e37f203611bc6cd" hidden="1">#REF!</definedName>
    <definedName name="MLNKf304a375326c457aad237a4c47bd4971" hidden="1">#REF!</definedName>
    <definedName name="MLNKf5abea55a4d9414a8fba38e11f72c525" hidden="1">#REF!</definedName>
    <definedName name="MLNKf62586ea79ee43979756d74ad6dd1b74" hidden="1">#REF!</definedName>
    <definedName name="MLNKf6ec3dec773c4b65be69934eb35fe1a1" hidden="1">#REF!</definedName>
    <definedName name="MLNKf746c7ecc11e4edda967286dc9160767" hidden="1">#REF!</definedName>
    <definedName name="MLNKf7d59834a0884501abaf702e26425cef" hidden="1">#REF!</definedName>
    <definedName name="MLNKf871d28012d2417297953823aab3d843" hidden="1">#REF!</definedName>
    <definedName name="MLNKfa7808f20c6d468495a63c50575f31ee" hidden="1">#REF!</definedName>
    <definedName name="MLNKfb0ad9c2c17f4707bed13a9f08ad02a8" hidden="1">#REF!</definedName>
    <definedName name="MLNKfc1b0a675f4542c1b2366c5901189b06" hidden="1">#REF!</definedName>
    <definedName name="MLNKfd4e621b6ece459cbf1686ee1073b0ae" hidden="1">#REF!</definedName>
    <definedName name="MLNKfda3fe5adf6e46d4933b3815eb2b77ed" hidden="1">#REF!</definedName>
    <definedName name="MLNKffbbc6a7aa4c445294727d9b89ea14e7" hidden="1">#REF!</definedName>
    <definedName name="MLtdUnlevCFQ">#REF!</definedName>
    <definedName name="mm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mmm" hidden="1">Main.SAPF4Help()</definedName>
    <definedName name="mmmmmmmmmmmmm" localSheetId="3" hidden="1">{"rtn",#N/A,FALSE,"RTN";"tables",#N/A,FALSE,"RTN";"cf",#N/A,FALSE,"CF";"stats",#N/A,FALSE,"Stats";"prop",#N/A,FALSE,"Prop"}</definedName>
    <definedName name="mmmmmmmmmmmmm" hidden="1">{"rtn",#N/A,FALSE,"RTN";"tables",#N/A,FALSE,"RTN";"cf",#N/A,FALSE,"CF";"stats",#N/A,FALSE,"Stats";"prop",#N/A,FALSE,"Prop"}</definedName>
    <definedName name="mn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MOD_1">MOD((#REF!-(#REF!-#REF!)),#REF!)</definedName>
    <definedName name="MOD_10">MOD((#REF!-(#REF!-#REF!)),#REF!)</definedName>
    <definedName name="MOD_11">MOD((#REF!-(#REF!-#REF!)),#REF!)</definedName>
    <definedName name="MOD_12">MOD((#REF!-(#REF!-#REF!)),#REF!)</definedName>
    <definedName name="MOD_13">MOD((#REF!-(#REF!-#REF!)),#REF!)</definedName>
    <definedName name="MOD_14">MOD((#REF!-(#REF!-#REF!)),#REF!)</definedName>
    <definedName name="MOD_15">MOD((#REF!-(#REF!-#REF!)),#REF!)</definedName>
    <definedName name="MOD_16">MOD((#REF!-(#REF!-#REF!)),#REF!)</definedName>
    <definedName name="MOD_17">MOD((#REF!-(#REF!-#REF!)),#REF!)</definedName>
    <definedName name="MOD_18">MOD((#REF!-(#REF!-#REF!)),#REF!)</definedName>
    <definedName name="MOD_19">MOD((#REF!-(#REF!-#REF!)),#REF!)</definedName>
    <definedName name="MOD_2">MOD((#REF!-(#REF!-#REF!)),#REF!)</definedName>
    <definedName name="MOD_20">MOD((#REF!-(#REF!-#REF!)),#REF!)</definedName>
    <definedName name="MOD_3">MOD((#REF!-(#REF!-#REF!)),#REF!)</definedName>
    <definedName name="MOD_4">MOD((#REF!-(#REF!-#REF!)),#REF!)</definedName>
    <definedName name="MOD_5">MOD((#REF!-(#REF!-#REF!)),#REF!)</definedName>
    <definedName name="MOD_6">MOD((#REF!-(#REF!-#REF!)),#REF!)</definedName>
    <definedName name="MOD_7">MOD((#REF!-(#REF!-#REF!)),#REF!)</definedName>
    <definedName name="MOD_8">MOD((#REF!-(#REF!-#REF!)),#REF!)</definedName>
    <definedName name="MOD_9">MOD((#REF!-(#REF!-#REF!)),#REF!)</definedName>
    <definedName name="MODE_DAYS">#REF!</definedName>
    <definedName name="Model1">#REF!</definedName>
    <definedName name="Model2">#REF!</definedName>
    <definedName name="Model3">#REF!</definedName>
    <definedName name="ModelDate">#REF!</definedName>
    <definedName name="modeling" hidden="1">#REF!</definedName>
    <definedName name="ModelTitle">#REF!</definedName>
    <definedName name="momhy" hidden="1">#REF!</definedName>
    <definedName name="Month">#REF!</definedName>
    <definedName name="Month_nbr">'[14]Gainesville Detail'!#REF!</definedName>
    <definedName name="month13" localSheetId="3">#REF!</definedName>
    <definedName name="month13">#REF!</definedName>
    <definedName name="MonthFacility" localSheetId="3">#REF!</definedName>
    <definedName name="MonthFacility">#REF!</definedName>
    <definedName name="Monthly_Payment">-PMT(Interest_Rate/12,[0]!Number_of_Payments,[0]!Loan_Amount)</definedName>
    <definedName name="monthlycf">#REF!</definedName>
    <definedName name="MonthNewEnds">#REF!</definedName>
    <definedName name="MonthNewStarts">#REF!</definedName>
    <definedName name="MonthOldEnds">#REF!</definedName>
    <definedName name="MonthOldStarts">#REF!</definedName>
    <definedName name="MonthPortfolio" localSheetId="3">#REF!</definedName>
    <definedName name="MonthPortfolio">#REF!</definedName>
    <definedName name="Months">[22]Selections!$B$50:$B$498</definedName>
    <definedName name="MoodysTableA">#REF!</definedName>
    <definedName name="MoodysTableB">#REF!</definedName>
    <definedName name="MoPymnt" localSheetId="3">#REF!</definedName>
    <definedName name="MoPymnt">#REF!</definedName>
    <definedName name="more" hidden="1">#REF!</definedName>
    <definedName name="MortBal" localSheetId="3">#REF!</definedName>
    <definedName name="MortBal">#REF!</definedName>
    <definedName name="MORTPERPAR">#REF!</definedName>
    <definedName name="MOS_YTD" localSheetId="3">#REF!</definedName>
    <definedName name="MOS_YTD">#REF!</definedName>
    <definedName name="mp" hidden="1">{"LGL",#N/A,FALSE,"VARIANCES";"LGL",#N/A,FALSE,"DEPR";"LGL",#N/A,FALSE,"ARrec";"LGL",#N/A,FALSE,"RECOVERIES";"LGL",#N/A,FALSE,"CAMDEP";"LGL",#N/A,FALSE,"RESERVES";"LGL",#N/A,FALSE,"NEWFASB";"LGL",#N/A,FALSE,"OVERAGE";"LGL",#N/A,FALSE,"NEW%DETAIL";"LGL",#N/A,FALSE,"AMORT";"LGL",#N/A,FALSE,"LEASETEST";"LGL",#N/A,FALSE,"TIREC";"LGL",#N/A,FALSE,"INSURANCE";"LGL",#N/A,FALSE,"OtherAssets";"LGL",#N/A,FALSE,"LOAN";"LGL",#N/A,FALSE,"Interco";"LGL",#N/A,FALSE,"MGMT FEE";"LGL",#N/A,FALSE,"LOAN";"LGL",#N/A,FALSE,"CIP";"LGL",#N/A,FALSE,"00TAX";"LGL",#N/A,FALSE,"PAYACCR";"LGL",#N/A,FALSE,"OtherLiab";"LGL",#N/A,FALSE,"EQUITY"}</definedName>
    <definedName name="MPJV2_AMSOUTH">#REF!</definedName>
    <definedName name="MPJV2_CMV2">#REF!</definedName>
    <definedName name="MPJV2_JAMIESON">#REF!</definedName>
    <definedName name="MPQ_LLLP_Colonial">#REF!</definedName>
    <definedName name="MPQLLLP_GRP">#REF!</definedName>
    <definedName name="MPQP_INC_GRP">#REF!</definedName>
    <definedName name="MPQP_LLLP_GRP">#REF!</definedName>
    <definedName name="MPQP_LLLP_MPQPGP_INC.">#REF!</definedName>
    <definedName name="MPQPGP_INC_GRP">#REF!</definedName>
    <definedName name="MPQPGP_INC_MPQP_LLLP">#REF!</definedName>
    <definedName name="mps" hidden="1">{#N/A,#N/A,FALSE,"INDEX";#N/A,#N/A,FALSE,"CONTROL";#N/A,#N/A,FALSE,"COMPLIANCE";#N/A,#N/A,FALSE,"OVERVIEW";#N/A,#N/A,FALSE,"OVERVIEW 1";#N/A,#N/A,FALSE,"1995 Rev &amp; Exp";#N/A,#N/A,FALSE,"HISTORICAL REV &amp; EXP";#N/A,#N/A,FALSE,"LEASES";#N/A,#N/A,FALSE,"APPRAISAL";#N/A,#N/A,FALSE,"APPRAISAL 2";#N/A,#N/A,FALSE,"APPRAISAL 3";#N/A,#N/A,FALSE,"ENGINEERING";#N/A,#N/A,FALSE,"ENVIRONMENTAL";#N/A,#N/A,FALSE,"CREDIT";#N/A,#N/A,FALSE,"ASSET MGMT.";#N/A,#N/A,FALSE,"LOAN ANALYSIS";#N/A,#N/A,FALSE,"SOURCES &amp; USES";#N/A,#N/A,FALSE,"Working List"}</definedName>
    <definedName name="MR">#N/A</definedName>
    <definedName name="MR_GL">#N/A</definedName>
    <definedName name="MR_Units">#REF!</definedName>
    <definedName name="MSG">#REF!</definedName>
    <definedName name="MTG">#N/A</definedName>
    <definedName name="MtgConstant">#REF!</definedName>
    <definedName name="MUN">#N/A</definedName>
    <definedName name="MVar">[22]Selections!$M$32:$M$49</definedName>
    <definedName name="n">'[3]Dbase for Annex'!#REF!</definedName>
    <definedName name="NAME1">#N/A</definedName>
    <definedName name="NAME2">#N/A</definedName>
    <definedName name="NameIndustry">#REF!</definedName>
    <definedName name="Names">#REF!</definedName>
    <definedName name="NARROW">#N/A</definedName>
    <definedName name="NARROWU">#N/A</definedName>
    <definedName name="NATIONALID">#REF!</definedName>
    <definedName name="NbrGuestRms">#REF!</definedName>
    <definedName name="NbrMtgRms">#REF!</definedName>
    <definedName name="NbrMtgRms_Rollup">#REF!</definedName>
    <definedName name="NCF">#REF!</definedName>
    <definedName name="NCREIFSUBTYPE">#REF!</definedName>
    <definedName name="NCREIFTYPE">#REF!</definedName>
    <definedName name="NCriticalsExt">#REF!</definedName>
    <definedName name="NCriticalsInt">#REF!</definedName>
    <definedName name="ND_CYA">#REF!</definedName>
    <definedName name="ND_CYB">#REF!</definedName>
    <definedName name="ND_LYA">#REF!</definedName>
    <definedName name="NetDebtAdvance">#REF!</definedName>
    <definedName name="NetIncomeBigList">#REF!</definedName>
    <definedName name="NetIncomeCount">#REF!</definedName>
    <definedName name="NetIncomeHdrCount">#REF!</definedName>
    <definedName name="NetIncomeList">#REF!</definedName>
    <definedName name="NetIncomeListHash">#REF!</definedName>
    <definedName name="NetIncomeRows">#REF!</definedName>
    <definedName name="NetInvestmentToDateQ">#REF!</definedName>
    <definedName name="NetInvestmentToDateW">#REF!</definedName>
    <definedName name="NetIPOProceedsQ">#REF!</definedName>
    <definedName name="NetIPOProceedsW">#REF!</definedName>
    <definedName name="NetLease">#REF!</definedName>
    <definedName name="NetRentable">#REF!</definedName>
    <definedName name="NetSecondaryProceedsW">#REF!</definedName>
    <definedName name="NetSpreadCFI">#REF!</definedName>
    <definedName name="New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New_aaaaaaa" hidden="1">{"Outflow 1",#N/A,FALSE,"Outflows-Inflows";"Outflow 2",#N/A,FALSE,"Outflows-Inflows";"Inflow 1",#N/A,FALSE,"Outflows-Inflows";"Inflow 2",#N/A,FALSE,"Outflows-Inflows"}</definedName>
    <definedName name="new_order1" hidden="1">255</definedName>
    <definedName name="newa" hidden="1">#REF!</definedName>
    <definedName name="newdebt" hidden="1">{"Spread Dollars",#N/A,FALSE,"Budget";"Spread Ratios",#N/A,FALSE,"Budget";"Target Comparison",#N/A,FALSE,"Summary"}</definedName>
    <definedName name="newgw">#REF!</definedName>
    <definedName name="newgwamort">#REF!</definedName>
    <definedName name="newhtml" hidden="1">{"'Assump'!$F$6:$J$6"}</definedName>
    <definedName name="NewInvIncomeOverrideQ">#REF!</definedName>
    <definedName name="NewInvLevCFQ">#REF!</definedName>
    <definedName name="newname" hidden="1">{"Financials",#N/A,FALSE,"Financials";"AVP",#N/A,FALSE,"AVP";"DCF",#N/A,FALSE,"DCF";"CSC",#N/A,FALSE,"CSC";"Deal_Comp",#N/A,FALSE,"DealComp"}</definedName>
    <definedName name="newrange" hidden="1">{"Annual Cash Flows",#N/A,FALSE,"Annual Summary"}</definedName>
    <definedName name="nhjythh" hidden="1">{"DCF","UPSIDE CASE",FALSE,"Sheet1";"DCF","BASE CASE",FALSE,"Sheet1";"DCF","DOWNSIDE CASE",FALSE,"Sheet1"}</definedName>
    <definedName name="NIDIFCM">#REF!</definedName>
    <definedName name="NIDIFYTD">#REF!</definedName>
    <definedName name="NImirror">#REF!</definedName>
    <definedName name="nn" hidden="1">{"CF",#N/A,FALSE,"Cash Flow";"RET",#N/A,FALSE,"Returns";"NPV",#N/A,FALSE,"Values";"ASMPT",#N/A,FALSE,"Assumptions"}</definedName>
    <definedName name="nnnnnnnnnnnnnnnn" localSheetId="3" hidden="1">{"print 1.6",#N/A,FALSE,"Sheet1";"print 2.6",#N/A,FALSE,"Sheet1";"print 3.6",#N/A,FALSE,"Sheet1";"print 4.6",#N/A,FALSE,"Sheet1";"print 5.6",#N/A,FALSE,"Sheet1";"print 6.6",#N/A,FALSE,"Sheet1"}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No._Keys">#REF!</definedName>
    <definedName name="no_Parking">#REF!</definedName>
    <definedName name="no_stories">#REF!</definedName>
    <definedName name="NOBLG">#N/A</definedName>
    <definedName name="NOI">#REF!</definedName>
    <definedName name="Non_Department">#REF!</definedName>
    <definedName name="NON_ELEV">#N/A</definedName>
    <definedName name="Noncriticals">#REF!</definedName>
    <definedName name="NONPROD">#REF!</definedName>
    <definedName name="NOR_AGING">#REF!</definedName>
    <definedName name="NOR_AR">#REF!</definedName>
    <definedName name="NOST">#N/A</definedName>
    <definedName name="NotesReceivable">#REF!</definedName>
    <definedName name="nov">#REF!</definedName>
    <definedName name="Now" hidden="1">{"Assumptions",#N/A,TRUE,"Returns";"Tables",#N/A,TRUE,"Returns"}</definedName>
    <definedName name="NP">#REF!</definedName>
    <definedName name="NPAY">#REF!</definedName>
    <definedName name="NPS_CNA">#REF!</definedName>
    <definedName name="NPS_Generic">#REF!</definedName>
    <definedName name="NPS_LPN">#REF!</definedName>
    <definedName name="NPS_RN">#REF!</definedName>
    <definedName name="Num_Pmt_Per_Year">#REF!</definedName>
    <definedName name="Num_States">#REF!</definedName>
    <definedName name="Number_of_Payments" localSheetId="1">MATCH(0.01,End_Bal,-1)+1</definedName>
    <definedName name="Number_of_Payments" localSheetId="3">MATCH(0.01,End_Bal,-1)+1</definedName>
    <definedName name="Number_of_Payments">MATCH(0.01,End_Bal,-1)+1</definedName>
    <definedName name="Number_of_Units">#REF!</definedName>
    <definedName name="Nursing_Analysis">#REF!</definedName>
    <definedName name="Nursing_Dollars">#REF!</definedName>
    <definedName name="Nursing_Labor_Costs">#REF!</definedName>
    <definedName name="Nursing_PPD">#REF!</definedName>
    <definedName name="NVar">[22]Selections!$N$32:$N$49</definedName>
    <definedName name="NVCRCF">#N/A</definedName>
    <definedName name="NvsASD">"V2013-03-31"</definedName>
    <definedName name="nvsasd1">"V2001-12-31"</definedName>
    <definedName name="NvsAutoDrillOk">"VN"</definedName>
    <definedName name="NvsElapsedTime">0.0000694444388500415</definedName>
    <definedName name="nvselapsedtime1">0.00271574074577074</definedName>
    <definedName name="NvsEndTime">41401.3989236111</definedName>
    <definedName name="nvsendtime1">37483.4859774306</definedName>
    <definedName name="NvsInstLang">"VENG"</definedName>
    <definedName name="NvsInstSpec">"%,FCHARTFIELD1,V30403"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"%,X,RZF..Style1,CZF.."</definedName>
    <definedName name="NvsPanelBusUnit">"V00101"</definedName>
    <definedName name="NvsPanelEffdt">"V2011-11-21"</definedName>
    <definedName name="NvsPanelSetid">"VSHARE"</definedName>
    <definedName name="NvsParentRef">#REF!</definedName>
    <definedName name="NvsReqBU">"V00304"</definedName>
    <definedName name="NvsReqBUOnly">"VY"</definedName>
    <definedName name="NvsSheetType">"M"</definedName>
    <definedName name="NvsStyleNme">"ALS0001A.xls"</definedName>
    <definedName name="NvsTransLed">"VN"</definedName>
    <definedName name="NvsTreeASD">"V2013-03-31"</definedName>
    <definedName name="NvsValTbl.ACCOUNT">"GL_ACCOUNT_TBL"</definedName>
    <definedName name="NvsValTbl.BUSINESS_UNIT">"BUS_UNIT_TBL_GL"</definedName>
    <definedName name="NvsValTbl.CHARTFIELD1">"CHARTFIELD1_TBL"</definedName>
    <definedName name="NvsValTbl.CURRENCY_CD">"CURRENCY_CD_TBL"</definedName>
    <definedName name="NvsValTbl.DEPTID">"DEPARTMENT_TBL"</definedName>
    <definedName name="NvsValTbl.GH_PAYOR">"PAYOR_TBL"</definedName>
    <definedName name="NvsValTbl.OPER_UNIT">"OPER_UNIT_TBL"</definedName>
    <definedName name="NvsValTbl.OPERATING_UNIT">"SR_OU_LONGNM_VW"</definedName>
    <definedName name="NvsValTbl.PRODUCT">"PRODUCT_TBL"</definedName>
    <definedName name="NvsValTbl.PROGRAM_CODE">"PROGRAM_TBL"</definedName>
    <definedName name="NvsValTbl.PROJECT_ID">"PROJECT"</definedName>
    <definedName name="NvsValTbl.SCENARIO">"BD_SCENARIO_TBL"</definedName>
    <definedName name="NvsValTbl.STATISTICS_CODE">"STAT_TBL"</definedName>
    <definedName name="O">#N/A</definedName>
    <definedName name="OB">#N/A</definedName>
    <definedName name="OBI_FNBCF">#REF!</definedName>
    <definedName name="OBI_GRP">#REF!</definedName>
    <definedName name="Objekt2" hidden="1">{"PRICING",#N/A,FALSE,"MODEL_ST";"ASSUMPTIONS",#N/A,FALSE,"MODEL_ST";"RENTS",#N/A,FALSE,"MODEL_ST";"RESIDUAL",#N/A,FALSE,"MODEL_ST";"DISCOUNT RATES",#N/A,FALSE,"MODEL_ST"}</definedName>
    <definedName name="Ocala_Investors__GRP2">#REF!</definedName>
    <definedName name="occpercent">#REF!</definedName>
    <definedName name="OccStatApr">#REF!</definedName>
    <definedName name="OccStatAug">#REF!</definedName>
    <definedName name="OccStatDec">#REF!</definedName>
    <definedName name="OccStatFeb">#REF!</definedName>
    <definedName name="OccStatJan">#REF!</definedName>
    <definedName name="OccStatJul">#REF!</definedName>
    <definedName name="OccStatJun">#REF!</definedName>
    <definedName name="OccStatMar">#REF!</definedName>
    <definedName name="OccStatMay">#REF!</definedName>
    <definedName name="OccStatNov">#REF!</definedName>
    <definedName name="OccStatOct">#REF!</definedName>
    <definedName name="OccStatOverride">#REF!</definedName>
    <definedName name="OccStatSept">#REF!</definedName>
    <definedName name="Occupancy">#REF!</definedName>
    <definedName name="occupied">#REF!</definedName>
    <definedName name="oct">#REF!</definedName>
    <definedName name="octcol">#REF!</definedName>
    <definedName name="Octdata">#REF!</definedName>
    <definedName name="octratecol">[24]rate!$A$425:$AT$425</definedName>
    <definedName name="octrow" localSheetId="3">#REF!</definedName>
    <definedName name="octrow">#REF!</definedName>
    <definedName name="OfficeFurn">#REF!</definedName>
    <definedName name="ogmkcjr" hidden="1">{#N/A,#N/A,FALSE,"Chart 2 by Prop Type"}</definedName>
    <definedName name="oi" hidden="1">{#N/A,#N/A,FALSE,"pop.hh";#N/A,#N/A,FALSE,"age.dist";#N/A,#N/A,FALSE,"hh.income";#N/A,#N/A,FALSE,"hh.chars"}</definedName>
    <definedName name="OI_GRP">#REF!</definedName>
    <definedName name="oipp" hidden="1">{#N/A,#N/A,FALSE,"Chart 2 by Prop Type"}</definedName>
    <definedName name="ok" hidden="1">#REF!</definedName>
    <definedName name="okp" hidden="1">{#N/A,#N/A,FALSE,"Chart 2 by Prop Type"}</definedName>
    <definedName name="ol" hidden="1">{#N/A,#N/A,FALSE,"Chart 2 by Prop Type"}</definedName>
    <definedName name="OLD">#REF!</definedName>
    <definedName name="oldhtl" hidden="1">{"'Assump'!$F$6:$J$6"}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REGIONAL">#REF!</definedName>
    <definedName name="Omega" hidden="1">{"One",#N/A,FALSE,"Crossings";"Two",#N/A,FALSE,"Crossings";"Three",#N/A,FALSE,"Crossings";"Fous",#N/A,FALSE,"Crossings";"Five",#N/A,FALSE,"Crossings"}</definedName>
    <definedName name="ONE">#N/A</definedName>
    <definedName name="Opening_Balance">#REF!</definedName>
    <definedName name="OpeningDay">'[25]Gainesville Detail'!#REF!</definedName>
    <definedName name="Openingpb">#REF!</definedName>
    <definedName name="OperatingDeficit">#REF!</definedName>
    <definedName name="OperatorEq">#REF!</definedName>
    <definedName name="OPR">#REF!</definedName>
    <definedName name="Opt_Tenant_Init_Rent">#REF!</definedName>
    <definedName name="OptionType">OFFSET(#REF!,0,0,COUNTA(#REF!),1)</definedName>
    <definedName name="ORC_Wachovia">#REF!</definedName>
    <definedName name="ORDER" hidden="1">0</definedName>
    <definedName name="Originator" localSheetId="3">#REF!</definedName>
    <definedName name="Originator">#REF!</definedName>
    <definedName name="OriginatorCd" localSheetId="3">#REF!</definedName>
    <definedName name="OriginatorCd">#REF!</definedName>
    <definedName name="oss" hidden="1">{"Monthly 1999 Stats",#N/A,FALSE,"Months";"Monthly 1999 IS",#N/A,FALSE,"Months"}</definedName>
    <definedName name="other.income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other.whatever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Other_Actual">#REF!</definedName>
    <definedName name="Other_Budget">#REF!</definedName>
    <definedName name="other_income">#REF!</definedName>
    <definedName name="OtherAssets">#REF!</definedName>
    <definedName name="OtherCurrentLiabilities">#REF!</definedName>
    <definedName name="OU_SFD">#REF!</definedName>
    <definedName name="OU_SFD_NEW">#REF!</definedName>
    <definedName name="OU_SFV">#REF!</definedName>
    <definedName name="OUSF">#N/A</definedName>
    <definedName name="outstandingannprefamt">#REF!</definedName>
    <definedName name="outstandingprefamt">#REF!</definedName>
    <definedName name="OVar">[22]Selections!$O$32:$O$49</definedName>
    <definedName name="Override" localSheetId="3">#REF!</definedName>
    <definedName name="Override">#REF!</definedName>
    <definedName name="OverrideAnchor" localSheetId="3">#REF!</definedName>
    <definedName name="OverrideAnchor">#REF!</definedName>
    <definedName name="OWNER">#REF!</definedName>
    <definedName name="p" hidden="1">#REF!</definedName>
    <definedName name="p.BS">#REF!</definedName>
    <definedName name="p.BSAssumptions">#REF!</definedName>
    <definedName name="p.CapStructure">#REF!</definedName>
    <definedName name="p.CashFlow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SP">#REF!</definedName>
    <definedName name="p.Summary">#REF!</definedName>
    <definedName name="p.Summary_Titles">#REF!</definedName>
    <definedName name="p.TaxCalculation">#REF!</definedName>
    <definedName name="P_KAMLUH">#REF!</definedName>
    <definedName name="P_MISSIO">#REF!</definedName>
    <definedName name="pa1_total">#REF!</definedName>
    <definedName name="Package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PAGE1">#N/A</definedName>
    <definedName name="PAGE2">#N/A</definedName>
    <definedName name="PAGE3">#N/A</definedName>
    <definedName name="PAGE4">#N/A</definedName>
    <definedName name="pageoff" localSheetId="1">[7]!pageoff</definedName>
    <definedName name="pageoff">[7]!pageoff</definedName>
    <definedName name="Param_CumRent" hidden="1">#REF!</definedName>
    <definedName name="Param_CurrentDate" hidden="1">#REF!</definedName>
    <definedName name="Param_DRCredit" hidden="1">#REF!</definedName>
    <definedName name="Param_DRNonCredit" hidden="1">#REF!</definedName>
    <definedName name="Param_IncludeCPI" hidden="1">#REF!</definedName>
    <definedName name="Param_IncludePercentRent" hidden="1">#REF!</definedName>
    <definedName name="Param_IncludePW" hidden="1">#REF!</definedName>
    <definedName name="Param_Inclusion" hidden="1">#REF!</definedName>
    <definedName name="Param_PVAbatement" hidden="1">#REF!</definedName>
    <definedName name="Param_SLAbatement" hidden="1">#REF!</definedName>
    <definedName name="Param_VacMarket" hidden="1">#REF!</definedName>
    <definedName name="Param_VacRenew" hidden="1">#REF!</definedName>
    <definedName name="Param_VacVacate" hidden="1">#REF!</definedName>
    <definedName name="ParentLoanID">#REF!</definedName>
    <definedName name="Partner">#REF!</definedName>
    <definedName name="PartnerEq">#REF!</definedName>
    <definedName name="Pavement">#REF!</definedName>
    <definedName name="Pay_Date">#REF!</definedName>
    <definedName name="Pay_Num">#REF!</definedName>
    <definedName name="Payment">#REF!</definedName>
    <definedName name="payment.Num">IF(OR(#REF!="",#REF!=#REF!),"",#REF!+1)</definedName>
    <definedName name="Payment_Date" localSheetId="1">DATE(YEAR(Loan_Start),MONTH(Loan_Start)+Payment_Number,DAY(Loan_Start))</definedName>
    <definedName name="Payment_Date" localSheetId="3">DATE(YEAR(Loan_Start),MONTH(Loan_Start)+Payment_Number,DAY(Loan_Start))</definedName>
    <definedName name="Payment_Date">DATE(YEAR(Loan_Start),MONTH(Loan_Start)+Payment_Number,DAY(Loan_Start))</definedName>
    <definedName name="Payment_Number">ROW()-Header_Row</definedName>
    <definedName name="payments" localSheetId="3">#REF!</definedName>
    <definedName name="payments">#REF!</definedName>
    <definedName name="Payments_per_year">#REF!</definedName>
    <definedName name="PaymentsPerYear">#REF!</definedName>
    <definedName name="Payor_look">#REF!</definedName>
    <definedName name="PAYROLL">#REF!</definedName>
    <definedName name="PB_end">#REF!</definedName>
    <definedName name="PB_start">#REF!</definedName>
    <definedName name="PCAFolder" localSheetId="3">#REF!</definedName>
    <definedName name="PCAFolder">#REF!</definedName>
    <definedName name="PCap" hidden="1">#REF!</definedName>
    <definedName name="PCN">#N/A</definedName>
    <definedName name="PctLnReductn" localSheetId="3">#REF!</definedName>
    <definedName name="PctLnReductn">#REF!</definedName>
    <definedName name="PdayCMck">#REF!</definedName>
    <definedName name="PdayYTDCk">#REF!</definedName>
    <definedName name="PED">#REF!</definedName>
    <definedName name="PENSION">#REF!</definedName>
    <definedName name="PER">'[25]Gainesville Detail'!#REF!</definedName>
    <definedName name="PercVacant">#REF!</definedName>
    <definedName name="PerFt">#REF!</definedName>
    <definedName name="PERIOD">#REF!</definedName>
    <definedName name="PERIOD2A">#REF!</definedName>
    <definedName name="PERIOD2B">#REF!</definedName>
    <definedName name="PERIOD3A">#REF!</definedName>
    <definedName name="PERIOD3B">#REF!</definedName>
    <definedName name="PeriodDateTest" localSheetId="3">#REF!</definedName>
    <definedName name="PeriodDateTest">#REF!</definedName>
    <definedName name="PeriodHeader" localSheetId="3">#REF!</definedName>
    <definedName name="PeriodHeader">#REF!</definedName>
    <definedName name="Periodic_rate">#REF!/#REF!</definedName>
    <definedName name="PeriodRange">[4]Setup!$U$4:$U$7</definedName>
    <definedName name="periods">#REF!</definedName>
    <definedName name="PeriodShiftIntFC">#REF!</definedName>
    <definedName name="PeriodsPerYearW">#REF!</definedName>
    <definedName name="PeriodToA">#REF!</definedName>
    <definedName name="periodToFc">#REF!</definedName>
    <definedName name="PeriodToggle">#REF!</definedName>
    <definedName name="PeriodToggleDate">#REF!</definedName>
    <definedName name="PeriodToQ">#REF!</definedName>
    <definedName name="PeriosFromA.">#REF!</definedName>
    <definedName name="PHC_ALLOCATION_PERCENTAGE">[11]LOOKUPS!$A$13</definedName>
    <definedName name="Physical">#REF!</definedName>
    <definedName name="Physical_PER">#REF!</definedName>
    <definedName name="Pie" hidden="1">{"Financials",#N/A,FALSE,"Financials";"AVP",#N/A,FALSE,"AVP";"DCF",#N/A,FALSE,"DCF";"CSC",#N/A,FALSE,"CSC";"Deal_Comp",#N/A,FALSE,"DealComp"}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ipcol">#REF!</definedName>
    <definedName name="pipdata">#REF!</definedName>
    <definedName name="piprow">#REF!</definedName>
    <definedName name="pky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PL_Pmt">#REF!</definedName>
    <definedName name="PLANT">#REF!</definedName>
    <definedName name="please" hidden="1">{"Assumptions",#N/A,TRUE,"Returns";"Tables",#N/A,TRUE,"Returns"}</definedName>
    <definedName name="PLUG">#REF!</definedName>
    <definedName name="Pmt_to_use">#REF!</definedName>
    <definedName name="PN">#N/A</definedName>
    <definedName name="poledddd" hidden="1">#REF!</definedName>
    <definedName name="Portfolio">#REF!</definedName>
    <definedName name="PortfolioAnchor">#REF!</definedName>
    <definedName name="Portfolios">[6]refs!$C$7:$C$9</definedName>
    <definedName name="PortfolioType">'[16]Drop Down'!$C$3:$C$5</definedName>
    <definedName name="poscd">#REF!</definedName>
    <definedName name="ppd">#REF!</definedName>
    <definedName name="PPD_Drugs">#REF!</definedName>
    <definedName name="PPD_IV">#REF!</definedName>
    <definedName name="PPD_MedSup">#REF!</definedName>
    <definedName name="PPD_OT">#REF!</definedName>
    <definedName name="PPD_Other">#REF!</definedName>
    <definedName name="PPD_PT">#REF!</definedName>
    <definedName name="PPD_RT">#REF!</definedName>
    <definedName name="PPD_ST">#REF!</definedName>
    <definedName name="ppsgrowth">#REF!</definedName>
    <definedName name="PRBDR">#REF!</definedName>
    <definedName name="Pref_Capital1">[2]Assumptions!$C$6</definedName>
    <definedName name="Pref_Capital2">[2]Assumptions!$D$6</definedName>
    <definedName name="Pref_Capital3">[2]Assumptions!$E$6</definedName>
    <definedName name="Pref_Capital4">[2]Assumptions!$F$6</definedName>
    <definedName name="Pref_Overhead">#REF!</definedName>
    <definedName name="pref_stock_retired_year">#REF!</definedName>
    <definedName name="pref_stock_years_PIK">#REF!</definedName>
    <definedName name="Preferred_Return">#REF!</definedName>
    <definedName name="prefrate1">#REF!</definedName>
    <definedName name="prefrate3">#REF!</definedName>
    <definedName name="preftype">#REF!</definedName>
    <definedName name="Prepaid">#REF!</definedName>
    <definedName name="PreparedDate">#REF!</definedName>
    <definedName name="PreparerName">#REF!</definedName>
    <definedName name="PreparerNameCd">#REF!</definedName>
    <definedName name="PreparerNameInActiveCd">#REF!</definedName>
    <definedName name="PrePmt">#REF!</definedName>
    <definedName name="PRESCT_AGING">#REF!</definedName>
    <definedName name="PRESCT_AR">#REF!</definedName>
    <definedName name="Price_Purchase_Prop">#REF!</definedName>
    <definedName name="Price_Purchase_Property_w.Fees">#REF!</definedName>
    <definedName name="price1997">#REF!</definedName>
    <definedName name="price1998">#REF!</definedName>
    <definedName name="price1999">#REF!</definedName>
    <definedName name="price2000">#REF!</definedName>
    <definedName name="price2001">#REF!</definedName>
    <definedName name="price2002">#REF!</definedName>
    <definedName name="price2003">#REF!</definedName>
    <definedName name="price2004">#REF!</definedName>
    <definedName name="price2005">#REF!</definedName>
    <definedName name="price97">#REF!</definedName>
    <definedName name="PrimaryComp" hidden="1">{"Primarily Competition",#N/A,FALSE,"Comp.&amp; Market Penet."}</definedName>
    <definedName name="Princ">#REF!</definedName>
    <definedName name="Principal">IF(#REF!&lt;&gt;"",MIN(#REF!,#REF!-#REF!),"")</definedName>
    <definedName name="Print">#REF!</definedName>
    <definedName name="PRINT_ALL">#REF!</definedName>
    <definedName name="_xlnm.Print_Area">#REF!</definedName>
    <definedName name="Print_Area_MI">#REF!</definedName>
    <definedName name="Print_Area_Reset" localSheetId="1">OFFSET(Full_Print,0,0,'Detailed Model'!Last_Row)</definedName>
    <definedName name="Print_Area_Reset" localSheetId="3">OFFSET(Full_Print,0,0,'Trend Analysis'!Last_Row)</definedName>
    <definedName name="Print_Area_Reset">OFFSET(Full_Print,0,0,Last_Row)</definedName>
    <definedName name="Print_Cashflows" localSheetId="3">#REF!</definedName>
    <definedName name="Print_Cashflows">#REF!</definedName>
    <definedName name="Print_CSC_Report_2" hidden="1">{"CSC_1",#N/A,FALSE,"CSC Outputs";"CSC_2",#N/A,FALSE,"CSC Outputs"}</definedName>
    <definedName name="PRINT_LEVERAGED">#REF!</definedName>
    <definedName name="Print_PRD_Analysis">#REF!</definedName>
    <definedName name="PRINT_PROFORMA">#REF!</definedName>
    <definedName name="print_range">#REF!</definedName>
    <definedName name="Print_Title">#REF!</definedName>
    <definedName name="_xlnm.Print_Titles">#N/A</definedName>
    <definedName name="Print_Titles_MI">#REF!</definedName>
    <definedName name="PRINT1">#REF!</definedName>
    <definedName name="PrintArea_SET">OFFSET(#REF!,,,LastRow,LastCol)</definedName>
    <definedName name="PrintEnd">#REF!</definedName>
    <definedName name="PRINTREGION">#REF!</definedName>
    <definedName name="PrintStart">#REF!</definedName>
    <definedName name="Private">#REF!</definedName>
    <definedName name="Private_Actual">#REF!</definedName>
    <definedName name="Private_Budget">#REF!</definedName>
    <definedName name="Private_PPD">#REF!</definedName>
    <definedName name="PRNT_CITATION">#REF!</definedName>
    <definedName name="PRNT_REGIONAL">#REF!</definedName>
    <definedName name="PRNTRNG1">#REF!</definedName>
    <definedName name="PRNTRNG1A">#REF!</definedName>
    <definedName name="PRNTRNG2">#REF!</definedName>
    <definedName name="PRNTRNG2A">#REF!</definedName>
    <definedName name="PRO_FORMA_BREAKOUT_CELL_REFS">'[11]LOOKUPS - Pro Forma'!$A$3:$B$5</definedName>
    <definedName name="PRO_FORMA_CATEGORY_LOOKUPS">'[11]LOOKUPS - Pro Forma'!$S$3:$T$7</definedName>
    <definedName name="PRO_FORMA_INFLATION_ADD_BACKS">[11]LOOKUPS!$A$21</definedName>
    <definedName name="PRO_FORMA_INFLATION_EXPENSES">[11]LOOKUPS!$A$19</definedName>
    <definedName name="PRO_FORMA_INFLATION_REVENUES">[11]LOOKUPS!$A$17</definedName>
    <definedName name="PRO_FORMA_REVENUE_LOOKUPS">'[11]LOOKUPS - Pro Forma'!$G$3:$H$9</definedName>
    <definedName name="ProdNodeCount">#REF!</definedName>
    <definedName name="ProfitX">#REF!</definedName>
    <definedName name="Program">#REF!</definedName>
    <definedName name="Proj_Dispo_Month">#REF!</definedName>
    <definedName name="Proj_IRR">#REF!</definedName>
    <definedName name="Proj_Multiple">#REF!</definedName>
    <definedName name="Proj_NCF">#REF!</definedName>
    <definedName name="PROJECT">#REF!</definedName>
    <definedName name="Project_column">#REF!</definedName>
    <definedName name="Project_Cost">#REF!</definedName>
    <definedName name="Project_Name">#REF!</definedName>
    <definedName name="ProjectCitySt">#REF!</definedName>
    <definedName name="ProjectCityState">#REF!</definedName>
    <definedName name="projection">#REF!</definedName>
    <definedName name="ProjectName" localSheetId="3">{"Client Name or Project Name"}</definedName>
    <definedName name="ProjectName">{"Client Name or Project Name"}</definedName>
    <definedName name="ProjectName_line1">#REF!</definedName>
    <definedName name="ProjectName_line2">#REF!</definedName>
    <definedName name="ProjName">#REF!</definedName>
    <definedName name="Prom_Hurd_I">#REF!</definedName>
    <definedName name="Prom_Hurd_II">#REF!</definedName>
    <definedName name="Prom_Hurd_III">#REF!</definedName>
    <definedName name="Prom_Hurd_IV">#REF!</definedName>
    <definedName name="Promote_Structure">#REF!</definedName>
    <definedName name="promte" hidden="1">{"Assumptions",#N/A,FALSE,"Assumptions"}</definedName>
    <definedName name="Prop_Size">#REF!</definedName>
    <definedName name="PropCatCd">#REF!</definedName>
    <definedName name="PropCity">#REF!</definedName>
    <definedName name="PropertyArea">#REF!</definedName>
    <definedName name="PropertyChoices">#REF!</definedName>
    <definedName name="PropertyType">#REF!</definedName>
    <definedName name="PropMgmtFee">#REF!</definedName>
    <definedName name="PropMSA">#REF!</definedName>
    <definedName name="PropMSACd">#REF!</definedName>
    <definedName name="PropName">[1]Main!$C$8</definedName>
    <definedName name="PropNums">#REF!</definedName>
    <definedName name="props">#REF!</definedName>
    <definedName name="PropState">#REF!</definedName>
    <definedName name="PropStateCd">#REF!</definedName>
    <definedName name="PropSubType">[1]Main!$E$13</definedName>
    <definedName name="PropSubTypeCd">#REF!</definedName>
    <definedName name="PropSubTypeInActiveCd">#REF!</definedName>
    <definedName name="PropType">#REF!</definedName>
    <definedName name="PropTypeCd">#REF!</definedName>
    <definedName name="PropTypeHotel">#REF!</definedName>
    <definedName name="PRST">#REF!</definedName>
    <definedName name="Pru" hidden="1">{#N/A,#N/A,FALSE,"Input"}</definedName>
    <definedName name="PRWIDTH">#N/A</definedName>
    <definedName name="PS_FY">#REF!</definedName>
    <definedName name="Pship_EIN" hidden="1">#REF!</definedName>
    <definedName name="Pship_NA2" hidden="1">#REF!</definedName>
    <definedName name="PSMT_Austin">#REF!</definedName>
    <definedName name="PSMT_CPS">#REF!</definedName>
    <definedName name="PSMT_GRP">#REF!</definedName>
    <definedName name="PSMT_RIPS">#REF!</definedName>
    <definedName name="PSMT_SAPS">#REF!</definedName>
    <definedName name="PSMT_WPS">#REF!</definedName>
    <definedName name="Pts_Detail">#REF!</definedName>
    <definedName name="PUB_FileID" hidden="1">"L10003363.xls"</definedName>
    <definedName name="PUB_UserID" hidden="1">"MAYERX"</definedName>
    <definedName name="PUCHASE_PRICE">#REF!</definedName>
    <definedName name="PUPR">#N/A</definedName>
    <definedName name="purchase">#REF!</definedName>
    <definedName name="PurchasePrice">#REF!</definedName>
    <definedName name="PURCHPRICE">#REF!</definedName>
    <definedName name="PurpOfLoan">#REF!</definedName>
    <definedName name="PurPriceCore">#REF!</definedName>
    <definedName name="pv">#REF!</definedName>
    <definedName name="PVar">[22]Selections!$P$32:$P$49</definedName>
    <definedName name="PVRat">#REF!</definedName>
    <definedName name="PVRatio">#REF!</definedName>
    <definedName name="PY_11">#REF!</definedName>
    <definedName name="PYMismatchFlag" localSheetId="3">#REF!</definedName>
    <definedName name="PYMismatchFlag">#REF!</definedName>
    <definedName name="q">'[3]Dbase for Annex'!#REF!</definedName>
    <definedName name="Q2rev" hidden="1">{#N/A,#N/A,FALSE,"Top level";#N/A,#N/A,FALSE,"Worksheet - Q1'98";#N/A,#N/A,FALSE,"Detail - Q1'98";#N/A,#N/A,FALSE,"Depreciation"}</definedName>
    <definedName name="qa" hidden="1">{#N/A,#N/A,FALSE,"Chart 2 by Prop Type"}</definedName>
    <definedName name="QBA_AMSOUT_PHIL_6197">#REF!</definedName>
    <definedName name="QBA_COLONIAL_3256">#REF!</definedName>
    <definedName name="QBA_COLONIAL_6197">#REF!</definedName>
    <definedName name="QBA_GRP">#REF!</definedName>
    <definedName name="QBA_Regions_Murfreesboro">#REF!</definedName>
    <definedName name="QBI_GRP">#REF!</definedName>
    <definedName name="qq" localSheetId="3" hidden="1">{"Outflow 1",#N/A,FALSE,"Outflows-Inflows";"Outflow 2",#N/A,FALSE,"Outflows-Inflows";"Inflow 1",#N/A,FALSE,"Outflows-Inflows";"Inflow 2",#N/A,FALSE,"Outflows-Inflows"}</definedName>
    <definedName name="qq" hidden="1">{"Outflow 1",#N/A,FALSE,"Outflows-Inflows";"Outflow 2",#N/A,FALSE,"Outflows-Inflows";"Inflow 1",#N/A,FALSE,"Outflows-Inflows";"Inflow 2",#N/A,FALSE,"Outflows-Inflows"}</definedName>
    <definedName name="qqq" localSheetId="3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localSheetId="3" hidden="1">{"print 1.6",#N/A,FALSE,"Sheet1";"print 2.6",#N/A,FALSE,"Sheet1";"print 3.6",#N/A,FALSE,"Sheet1";"print 4.6",#N/A,FALSE,"Sheet1";"print 5.6",#N/A,FALSE,"Sheet1";"print 6.6",#N/A,FALSE,"Sheet1"}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wrqwerqw3e" localSheetId="3" hidden="1">{"Outflow 1",#N/A,FALSE,"Outflows-Inflows";"Outflow 2",#N/A,FALSE,"Outflows-Inflows";"Inflow 1",#N/A,FALSE,"Outflows-Inflows";"Inflow 2",#N/A,FALSE,"Outflows-Inflows"}</definedName>
    <definedName name="qrewrqwerqw3e" hidden="1">{"Outflow 1",#N/A,FALSE,"Outflows-Inflows";"Outflow 2",#N/A,FALSE,"Outflows-Inflows";"Inflow 1",#N/A,FALSE,"Outflows-Inflows";"Inflow 2",#N/A,FALSE,"Outflows-Inflows"}</definedName>
    <definedName name="qrtgh" hidden="1">{"Detail Project Cash Flow",#N/A,TRUE,"Cash Flow Grid";"Financing Calculation",#N/A,TRUE,"Cash Flow Grid"}</definedName>
    <definedName name="quotes">#REF!</definedName>
    <definedName name="QVar">[22]Selections!$Q$32:$Q$49</definedName>
    <definedName name="qw" hidden="1">#REF!</definedName>
    <definedName name="qwe" hidden="1">#REF!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s" hidden="1">{#N/A,#N/A,FALSE,"Chart 2 by Prop Type"}</definedName>
    <definedName name="r.LTM">#REF!</definedName>
    <definedName name="R_">#N/A</definedName>
    <definedName name="R_1">#REF!</definedName>
    <definedName name="R_2">#REF!</definedName>
    <definedName name="R_3">#REF!</definedName>
    <definedName name="R_4">#REF!</definedName>
    <definedName name="R_5">#REF!</definedName>
    <definedName name="R_6">#REF!</definedName>
    <definedName name="R_7">#REF!</definedName>
    <definedName name="R_8">#REF!</definedName>
    <definedName name="R_9">#REF!</definedName>
    <definedName name="R_CYA">#REF!</definedName>
    <definedName name="R_CYB">#REF!</definedName>
    <definedName name="R_LYA">#REF!</definedName>
    <definedName name="Radnor">binary</definedName>
    <definedName name="rak" hidden="1">{#N/A,#N/A,FALSE,"BALLY COSTS";#N/A,#N/A,FALSE,"FF&amp;E";#N/A,#N/A,FALSE,"FEES";#N/A,#N/A,FALSE,"CONTINGENCY";#N/A,#N/A,FALSE,"SOFT COSTS";#N/A,#N/A,FALSE,"DETAIL";#N/A,#N/A,FALSE,"sum12-3"}</definedName>
    <definedName name="Ramp" localSheetId="3" hidden="1">{"rtn",#N/A,FALSE,"RTN";"tables",#N/A,FALSE,"RTN";"cf",#N/A,FALSE,"CF";"stats",#N/A,FALSE,"Stats";"prop",#N/A,FALSE,"Prop"}</definedName>
    <definedName name="Ramp" hidden="1">{"rtn",#N/A,FALSE,"RTN";"tables",#N/A,FALSE,"RTN";"cf",#N/A,FALSE,"CF";"stats",#N/A,FALSE,"Stats";"prop",#N/A,FALSE,"Prop"}</definedName>
    <definedName name="range">#REF!</definedName>
    <definedName name="RATE">#REF!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">#REF!</definedName>
    <definedName name="rates1col">[26]Rates!$A$476:$AT$476</definedName>
    <definedName name="rates1data">[26]Rates!$A$476:$AT$891</definedName>
    <definedName name="rates1row">[26]Rates!$A$476:$A$891</definedName>
    <definedName name="RB_S">#N/A</definedName>
    <definedName name="RBN">'[25]Gainesville Detail'!#REF!</definedName>
    <definedName name="RBU">'[25]Gainesville Detail'!#REF!</definedName>
    <definedName name="RCF">#N/A</definedName>
    <definedName name="RDGRefiCapRate">#REF!</definedName>
    <definedName name="RDGRefiEndYear">#REF!</definedName>
    <definedName name="re">#REF!</definedName>
    <definedName name="REAL_ESTATE_TAXES">[11]LOOKUPS!$AB$3:$AC$4</definedName>
    <definedName name="Reason1">#REF!</definedName>
    <definedName name="Reason2">#REF!</definedName>
    <definedName name="Reason3">#REF!</definedName>
    <definedName name="rec">#REF!</definedName>
    <definedName name="REC_CYA">#REF!</definedName>
    <definedName name="REC_CYB">#REF!</definedName>
    <definedName name="REC_LYA">#REF!</definedName>
    <definedName name="RECEIVABLE_COLLATERAL_RECONCILIATION">#REF!</definedName>
    <definedName name="RecommLoanAmt">#REF!</definedName>
    <definedName name="RecommLoanAmt_Rollup">#REF!</definedName>
    <definedName name="_xlnm.Recorder">#REF!</definedName>
    <definedName name="Recreation">#REF!</definedName>
    <definedName name="RedevMonth">#REF!</definedName>
    <definedName name="REDHighCshFlwforDbtSvc">#REF!</definedName>
    <definedName name="REDHighOccpancy">#REF!</definedName>
    <definedName name="REDLowFranchiseFee">#REF!</definedName>
    <definedName name="REDLowMgtFrnchseFee">#REF!</definedName>
    <definedName name="REDLowRoomRev">#REF!</definedName>
    <definedName name="REDREVPARIncrease">#REF!</definedName>
    <definedName name="refi_month">#REF!</definedName>
    <definedName name="refi_rate">#REF!</definedName>
    <definedName name="refi_term">#REF!</definedName>
    <definedName name="RefiAmtPeriod">#REF!</definedName>
    <definedName name="RefiCapRate">#REF!</definedName>
    <definedName name="RefiClosingCosts">#REF!</definedName>
    <definedName name="REfiDSCR">#REF!</definedName>
    <definedName name="RefiEndYear">#REF!</definedName>
    <definedName name="RefiIntRate">#REF!</definedName>
    <definedName name="REfiLTv">#REF!</definedName>
    <definedName name="RegionChoice">#REF!</definedName>
    <definedName name="regt" hidden="1">#REF!</definedName>
    <definedName name="Rehab">#REF!</definedName>
    <definedName name="REHAB_PER">#REF!</definedName>
    <definedName name="rehabdata">#REF!</definedName>
    <definedName name="ReimbCode">OFFSET(#REF!,0,0,COUNTA(#REF!),1)</definedName>
    <definedName name="REIT_LCR">#REF!</definedName>
    <definedName name="REM1TO4">#N/A</definedName>
    <definedName name="Reminiscence">#REF!</definedName>
    <definedName name="renat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Rent">#REF!</definedName>
    <definedName name="Rent_Roll_Lookup">#REF!</definedName>
    <definedName name="RentalRecovery">#REF!</definedName>
    <definedName name="RentConcRecovery">#REF!</definedName>
    <definedName name="rentrate">#REF!</definedName>
    <definedName name="RentTypeAnnual">#REF!</definedName>
    <definedName name="REPLCOST">#N/A</definedName>
    <definedName name="replres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Date">#REF!</definedName>
    <definedName name="ReportTitle1">#REF!</definedName>
    <definedName name="RepReserves">#REF!</definedName>
    <definedName name="RepReservesRefi">#REF!</definedName>
    <definedName name="RepReservesSale">#REF!</definedName>
    <definedName name="Req_Capital1">[2]Assumptions!$C$5</definedName>
    <definedName name="Req_Capital2">[2]Assumptions!$D$5</definedName>
    <definedName name="Req_Capital3">[2]Assumptions!$E$5</definedName>
    <definedName name="Req_Capital4">[2]Assumptions!$F$5</definedName>
    <definedName name="Req_Capital5">[2]Assumptions!$C$30</definedName>
    <definedName name="Req_Capital6">[2]Assumptions!$D$30</definedName>
    <definedName name="ReqLoanAmortTerm">#REF!</definedName>
    <definedName name="ReqLoanAmt">#REF!</definedName>
    <definedName name="ReqLoanAmt_Rollup">#REF!</definedName>
    <definedName name="ReqLoanTerm">#REF!</definedName>
    <definedName name="ReqLTV">#REF!</definedName>
    <definedName name="ReqSpreadCore">#REF!</definedName>
    <definedName name="REQUEST">#N/A</definedName>
    <definedName name="ResDisRate">#REF!</definedName>
    <definedName name="ReserveNPV">#REF!</definedName>
    <definedName name="resid">#REF!</definedName>
    <definedName name="residcase">#REF!</definedName>
    <definedName name="Residential_Net_Square_Feet">#REF!</definedName>
    <definedName name="Residu" hidden="1">{#N/A,#N/A,TRUE,"Summary";"AnnualRentRoll",#N/A,TRUE,"RentRoll";#N/A,#N/A,TRUE,"ExitStratigy";#N/A,#N/A,TRUE,"OperatingAssumptions"}</definedName>
    <definedName name="Residual">#REF!</definedName>
    <definedName name="RESMIRR">#REF!</definedName>
    <definedName name="REST">#N/A</definedName>
    <definedName name="RetainedEarningsPrior">#REF!</definedName>
    <definedName name="ReturnEquityShort">#REF!</definedName>
    <definedName name="RETURNS">#REF!</definedName>
    <definedName name="Rev">#REF!</definedName>
    <definedName name="Revenue2012">'[27]2013 &amp; 2012 '!$I:$I</definedName>
    <definedName name="Revenue2013">'[27]2013 &amp; 2012 '!$C:$C</definedName>
    <definedName name="Revenue2014">'[27]July - 2014 YTD'!$C:$C</definedName>
    <definedName name="REVENUEASSUMP">#REF!</definedName>
    <definedName name="RevenueGrowth">#REF!</definedName>
    <definedName name="RevenueGrowth1">#REF!</definedName>
    <definedName name="RevenueGrowth2">#REF!</definedName>
    <definedName name="Revenues">#REF!</definedName>
    <definedName name="RevGrowth">#REF!</definedName>
    <definedName name="RevisedColumn">[6]Monthly!#REF!</definedName>
    <definedName name="RevLevel1">#REF!</definedName>
    <definedName name="revmix">#REF!</definedName>
    <definedName name="RevneueGrowth2">#REF!</definedName>
    <definedName name="revolver_limit">#REF!</definedName>
    <definedName name="rew" hidden="1">#REF!</definedName>
    <definedName name="rez" hidden="1">{#N/A,#N/A,FALSE,"Sheet39";#N/A,#N/A,FALSE,"Sheet40";#N/A,#N/A,FALSE,"Sheet38";#N/A,#N/A,FALSE,"Sheet37";#N/A,#N/A,FALSE,"Sheet31";#N/A,#N/A,FALSE,"Sheet36";#N/A,#N/A,FALSE,"Sheet35";#N/A,#N/A,FALSE,"Sheet34";#N/A,#N/A,FALSE,"Sheet33";#N/A,#N/A,FALSE,"Sheet32";#N/A,#N/A,FALSE,"Sheet31";#N/A,#N/A,FALSE,"Sheet29";#N/A,#N/A,FALSE,"Sheet30";#N/A,#N/A,FALSE,"Sheet28";#N/A,#N/A,FALSE,"Sheet27";#N/A,#N/A,FALSE,"Sheet26";#N/A,#N/A,FALSE,"Sheet25";#N/A,#N/A,FALSE,"Sheet20";#N/A,#N/A,FALSE,"Sheet19";#N/A,#N/A,FALSE,"Sheet18";#N/A,#N/A,FALSE,"Sheet17";#N/A,#N/A,FALSE,"Sheet16";#N/A,#N/A,FALSE,"Sheet15";#N/A,#N/A,FALSE,"Sheet14";#N/A,#N/A,FALSE,"Sheet13";#N/A,#N/A,FALSE,"Sheet12";#N/A,#N/A,FALSE,"Sheet11";#N/A,#N/A,FALSE,"Sheet8";#N/A,#N/A,FALSE,"Sheet7";#N/A,#N/A,FALSE,"Sheet6";#N/A,#N/A,FALSE,"Sheet5";#N/A,#N/A,FALSE,"Sheet4";#N/A,#N/A,FALSE,"Sheet3";#N/A,#N/A,FALSE,"Sheet2";#N/A,#N/A,FALSE,"Sheet1"}</definedName>
    <definedName name="reza" hidden="1">{#N/A,#N/A,FALSE,"BALLY COSTS";#N/A,#N/A,FALSE,"FF&amp;E";#N/A,#N/A,FALSE,"FEES";#N/A,#N/A,FALSE,"CONTINGENCY";#N/A,#N/A,FALSE,"SOFT COSTS";#N/A,#N/A,FALSE,"DETAIL";#N/A,#N/A,FALSE,"sum12-3"}</definedName>
    <definedName name="rezab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RF">#N/A</definedName>
    <definedName name="rFirstMonth">[4]Parameters!$C$9</definedName>
    <definedName name="rFirstYear">[4]Parameters!$C$8</definedName>
    <definedName name="RGNL">#REF!</definedName>
    <definedName name="RID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>2</definedName>
    <definedName name="RiskFixedSeed">1</definedName>
    <definedName name="RiskHasSettings">7</definedName>
    <definedName name="RiskMinimizeOnStart" hidden="1">FALSE</definedName>
    <definedName name="RiskMonitorConvergence" hidden="1">FALSE</definedName>
    <definedName name="RiskMultipleCPUSupportEnabled">TRUE</definedName>
    <definedName name="RiskNumIterations">5000</definedName>
    <definedName name="RiskNumSimulations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>3</definedName>
    <definedName name="RiskSimBins">#REF!</definedName>
    <definedName name="RiskSimData">#REF!</definedName>
    <definedName name="RiskSimFreq">#REF!</definedName>
    <definedName name="RiskStandardRecalc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>TRUE</definedName>
    <definedName name="Riverway" hidden="1">{"Table of Contents",#N/A,FALSE,"Table of Contents";"Assumptions Checklist",#N/A,FALSE,"Projected Acq_Dis";"Yearly Assumptions",#N/A,FALSE,"Other Assumptions";"Annual Summary",#N/A,FALSE,"Summary";"1999 by Quarter Summary",#N/A,FALSE,"Summary";"2000 by Quarter Summary",#N/A,FALSE,"Summary";"Contribution to FFO",#N/A,FALSE,"CONT SUMMARY";"Contribution to FFO-Acq. &amp; Disp.",#N/A,FALSE,"CONT SUMMARY";"Contribution to FFO-Developments",#N/A,FALSE,"CONT SUMMARY";"Pivot Table Pro-Forma",#N/A,FALSE,"Pivot Table Proforma";"Pivot Table-Dispositions",#N/A,FALSE,"Pivot Table Dispositions";"Development Cash Flows",#N/A,FALSE,"Development Cash Flows";"Income from JVs",#N/A,FALSE,"Income from JV's";"Fee Income",#N/A,FALSE,"Fees noncombined affiliates";"Interest Income",#N/A,FALSE,"Interest Income";"Unsecured Debentures",#N/A,FALSE,"Unsecured Debentures";"secured interest",#N/A,FALSE,"Secured Existing Interest Pivot";"Extended Secured Debt",#N/A,FALSE,"Extended Secured Debt";"Capitalized Interest",#N/A,FALSE,"Capitalized Interest";"Secured Existing Debt",#N/A,FALSE,"Secured Existing Debt";"Secured Debt-Refinanced",#N/A,FALSE,"Secured Debt Refinanced";"principal payments",#N/A,FALSE,"Secured PrincPay Pivot";"Covenant Ratios",#N/A,FALSE,"Covenant Ratios";"Covenant Calculation",#N/A,FALSE,"Covenant Calculations";"Margins",#N/A,FALSE,"Margins";"GAAP to TAX",#N/A,FALSE,"GAAP to TAX";"Net Free CF-Paydown",#N/A,FALSE,"Net Free CF Revolver Paydown";"CAPX",#N/A,FALSE,"CAP X";"Balance Sheet",#N/A,FALSE,"Balance Sheet";"BSA99",#N/A,FALSE,"Balance Sheet Analysis";"BSA2000",#N/A,FALSE,"Balance Sheet Analysis";"BSA2001",#N/A,FALSE,"Balance Sheet Analysis";"Unencumbered Portfolio",#N/A,FALSE,"Unencumbered Portfolio "}</definedName>
    <definedName name="RLAINPUT_DebtLoan1Funding" hidden="1">#REF!,#REF!,#REF!</definedName>
    <definedName name="RLAINPUT_DebtLoan2Funding" hidden="1">#REF!,#REF!,#REF!</definedName>
    <definedName name="RLAINPUT_DebtLoan3Funding" hidden="1">#REF!,#REF!,#REF!</definedName>
    <definedName name="RLAINPUT_EquityCatchUp1" hidden="1">#REF!,#REF!</definedName>
    <definedName name="RLAINPUT_EquityCatchUp2" hidden="1">#REF!,#REF!</definedName>
    <definedName name="RLAINPUT_EquityCatchUp3" hidden="1">#REF!,#REF!</definedName>
    <definedName name="RLAINPUT_EquityInputs" hidden="1">#REF!,#REF!,#REF!</definedName>
    <definedName name="RLAINPUT_EquityPartnerNames" hidden="1">#REF!,#REF!</definedName>
    <definedName name="RLAINPUT_EquityRemainder" hidden="1">#REF!,#REF!</definedName>
    <definedName name="RLAINPUT_EquityTier1" hidden="1">#REF!,#REF!</definedName>
    <definedName name="RLAINPUT_EquityTier2" hidden="1">#REF!,#REF!,#REF!</definedName>
    <definedName name="RLAINPUT_EquityTier3" hidden="1">#REF!,#REF!,#REF!</definedName>
    <definedName name="RLAINPUT_InPlaceRecovery" hidden="1">#REF!</definedName>
    <definedName name="RLAINPUT_Loan3Refi" hidden="1">#REF!,#REF!,#REF!</definedName>
    <definedName name="rMonth">[4]Parameters!$C$7</definedName>
    <definedName name="rngEntityTypes" hidden="1">#REF!</definedName>
    <definedName name="rngStates" hidden="1">#REF!</definedName>
    <definedName name="ROE_Yr1">#REF!</definedName>
    <definedName name="ROE_Yr2">#REF!</definedName>
    <definedName name="ROE_Yr3">#REF!</definedName>
    <definedName name="ROE_Yr4">#REF!</definedName>
    <definedName name="ROE_Yr5">#REF!</definedName>
    <definedName name="Roll">#REF!</definedName>
    <definedName name="row">[28]Data!$B$3:$B$435</definedName>
    <definedName name="RowDetails1" localSheetId="3">#REF!</definedName>
    <definedName name="RowDetails1">#REF!</definedName>
    <definedName name="rows">#REF!</definedName>
    <definedName name="Rows2Unhide">#REF!</definedName>
    <definedName name="RowsToHide1" localSheetId="3">#REF!</definedName>
    <definedName name="RowsToHide1">#REF!</definedName>
    <definedName name="RowsToHide2" localSheetId="3">#REF!</definedName>
    <definedName name="RowsToHide2">#REF!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Period">[4]Parameters!$C$35</definedName>
    <definedName name="rRegion">[4]Parameters!$F$7</definedName>
    <definedName name="rrg" hidden="1">#REF!</definedName>
    <definedName name="rrr" hidden="1">{#N/A,#N/A,FALSE,"ExecutiveSummary";#N/A,#N/A,FALSE,"CostDetail";#N/A,#N/A,FALSE,"IncomeDetail"}</definedName>
    <definedName name="rrrrrr" hidden="1">{"cash plan",#N/A,FALSE,"fccashflow"}</definedName>
    <definedName name="rrt" hidden="1">{"new",#N/A,FALSE,"D";"PROFORMA",#N/A,FALSE,"A";"partial 1",#N/A,FALSE,"B";"partial 2",#N/A,FALSE,"B";"partial 3",#N/A,FALSE,"B";"SMALL CF 1",#N/A,FALSE,"C"}</definedName>
    <definedName name="RSLocation">#REF!</definedName>
    <definedName name="rt" hidden="1">{"inputs raw data",#N/A,TRUE,"INPUT"}</definedName>
    <definedName name="Rtg_Scale" localSheetId="3">#REF!</definedName>
    <definedName name="Rtg_Scale">#REF!</definedName>
    <definedName name="rtrt" hidden="1">{"sheet a",#N/A,FALSE,"A";"sheet b 1",#N/A,FALSE,"B";"sheet b 2",#N/A,FALSE,"B"}</definedName>
    <definedName name="RUGS" localSheetId="3">#REF!</definedName>
    <definedName name="RUGS">#REF!</definedName>
    <definedName name="RVar">[22]Selections!$R$32:$R$49</definedName>
    <definedName name="Rwvu.ALL." hidden="1">#REF!,#REF!</definedName>
    <definedName name="Rwvu.CAM._.RECOVERIES." hidden="1">#REF!,#REF!,#REF!</definedName>
    <definedName name="Rwvu.CAM._.TABLE." hidden="1">#REF!,#REF!,#REF!</definedName>
    <definedName name="Rwvu.INSURANCE._.RECOVERIES." hidden="1">#REF!,#REF!,#REF!,#REF!</definedName>
    <definedName name="Rwvu.MINIMUM._.RENT." hidden="1">#REF!,#REF!</definedName>
    <definedName name="Rwvu.OCCUPANCY._.ANALYSIS." hidden="1">#REF!,#REF!,#REF!</definedName>
    <definedName name="Rwvu.PERCENTAGE._.RENT." hidden="1">#REF!,#REF!,#REF!</definedName>
    <definedName name="Rwvu.TAX._.RECOVERIES." hidden="1">#REF!,#REF!,#REF!,#REF!</definedName>
    <definedName name="Rwvu.WAT." hidden="1">#REF!</definedName>
    <definedName name="rYear">[4]Parameters!$C$6</definedName>
    <definedName name="ryt" hidden="1">#REF!</definedName>
    <definedName name="s" hidden="1">{"Sch Sel Chg",#N/A,FALSE,"Report"}</definedName>
    <definedName name="S_CYA">#REF!</definedName>
    <definedName name="S_CYB">#REF!</definedName>
    <definedName name="S_LYA">#REF!</definedName>
    <definedName name="sa" hidden="1">{"cap_structure",#N/A,FALSE,"Graph-Mkt Cap";"price",#N/A,FALSE,"Graph-Price";"ebit",#N/A,FALSE,"Graph-EBITDA";"ebitda",#N/A,FALSE,"Graph-EBITDA"}</definedName>
    <definedName name="saa" localSheetId="3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dd" hidden="1">{"MonthlyRentRoll",#N/A,FALSE,"RentRoll"}</definedName>
    <definedName name="sadd1" hidden="1">{"MonthlyRentRoll",#N/A,FALSE,"RentRoll"}</definedName>
    <definedName name="sadd2" hidden="1">{"MonthlyRentRoll",#N/A,FALSE,"RentRoll"}</definedName>
    <definedName name="saddd" hidden="1">{"AnnualRentRoll",#N/A,FALSE,"RentRoll"}</definedName>
    <definedName name="saddd2" hidden="1">{"AnnualRentRoll",#N/A,FALSE,"RentRoll"}</definedName>
    <definedName name="sadddd2" hidden="1">{"AnnualRentRoll",#N/A,FALSE,"RentRoll"}</definedName>
    <definedName name="saddddd" hidden="1">{"AnnualRentRoll",#N/A,FALSE,"RentRoll"}</definedName>
    <definedName name="saddddddd2" hidden="1">{#N/A,#N/A,FALSE,"ExitStratigy"}</definedName>
    <definedName name="sadddddddd" hidden="1">{#N/A,#N/A,FALSE,"ExitStratigy"}</definedName>
    <definedName name="saddddddddd2" hidden="1">{#N/A,#N/A,FALSE,"LoanAssumptions"}</definedName>
    <definedName name="sadddddddddd" hidden="1">{#N/A,#N/A,FALSE,"LoanAssumptions"}</definedName>
    <definedName name="saddddddddddd2" hidden="1">{#N/A,#N/A,FALSE,"OperatingAssumptions"}</definedName>
    <definedName name="saddddddddddddd" hidden="1">{#N/A,#N/A,FALSE,"OperatingAssumptions"}</definedName>
    <definedName name="sadsadsa" hidden="1">{"'Assump'!$F$6:$J$6"}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">#REF!</definedName>
    <definedName name="SAL_AGING">#REF!</definedName>
    <definedName name="SAL_AR">#REF!</definedName>
    <definedName name="Sal_Nurse_NonProd">#REF!</definedName>
    <definedName name="Sal_Nurse_OT">#REF!</definedName>
    <definedName name="Sal_Nurse_Prod">#REF!</definedName>
    <definedName name="SALBENFTS">#REF!</definedName>
    <definedName name="Sale">#REF!</definedName>
    <definedName name="SALECAP">#REF!</definedName>
    <definedName name="SaleCapRate">#REF!</definedName>
    <definedName name="SALECLOSECOSTS">#REF!</definedName>
    <definedName name="SaleClosingCosts">#REF!</definedName>
    <definedName name="SaleMonthOAK">#REF!</definedName>
    <definedName name="SaleMonthUn">#REF!</definedName>
    <definedName name="SALES_BACKLOG_REVIEW">#REF!</definedName>
    <definedName name="Sales_Commissions">#REF!</definedName>
    <definedName name="Sales_Proceeds_Equity">#REF!</definedName>
    <definedName name="Sales_Proceeds_Land">#REF!</definedName>
    <definedName name="Sales_Proceeds_Property">#REF!</definedName>
    <definedName name="SalesCosts">#REF!</definedName>
    <definedName name="SalesPriceInflation">#REF!</definedName>
    <definedName name="SalesProceeds">#REF!</definedName>
    <definedName name="SalesTaxCodes">OFFSET(#REF!,0,0,COUNTA(#REF!),1)</definedName>
    <definedName name="SaleYear">#REF!</definedName>
    <definedName name="SaleYr">#REF!</definedName>
    <definedName name="SALINPUT">#REF!</definedName>
    <definedName name="SALS">#REF!</definedName>
    <definedName name="SAPBEXhrIndnt" hidden="1">"Wide"</definedName>
    <definedName name="SAPBEXrevision" hidden="1">3</definedName>
    <definedName name="SAPBEXsysID" hidden="1">"BWP"</definedName>
    <definedName name="SAPBEXwbID" hidden="1">"3PB3RGZON2SB5B4KQLMAQLYGX"</definedName>
    <definedName name="SAPFuncF4Help" hidden="1">Main.SAPF4Help()</definedName>
    <definedName name="SAPS_PSMT">#REF!</definedName>
    <definedName name="SAPsysID" hidden="1">"708C5W7SBKP804JT78WJ0JNKI"</definedName>
    <definedName name="SAPwbID" hidden="1">"ARS"</definedName>
    <definedName name="sarah" hidden="1">{"FCB_ALL",#N/A,FALSE,"FCB"}</definedName>
    <definedName name="sas" localSheetId="3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aturdays">#REF!</definedName>
    <definedName name="SCD">#REF!</definedName>
    <definedName name="SCEN">#REF!</definedName>
    <definedName name="Scenario">[22]Selections!$E$50:$E$58</definedName>
    <definedName name="Scenario1">#REF!</definedName>
    <definedName name="Scenario2">#REF!</definedName>
    <definedName name="Sched_Pay">#REF!</definedName>
    <definedName name="Schedule_07">#REF!</definedName>
    <definedName name="Schedule_07d">#REF!</definedName>
    <definedName name="Schedule_08">#REF!</definedName>
    <definedName name="Schedule_08d">#REF!</definedName>
    <definedName name="Schedule_09">#REF!</definedName>
    <definedName name="Schedule_09d">#REF!</definedName>
    <definedName name="Schedule_10">#REF!</definedName>
    <definedName name="Schedule_10d">#REF!</definedName>
    <definedName name="Schedule_360">#REF!</definedName>
    <definedName name="Scheduled_Base_Rental_Revenu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choff" localSheetId="1">[7]!schoff</definedName>
    <definedName name="schoff">[7]!schoff</definedName>
    <definedName name="SCI_FUNB">#REF!</definedName>
    <definedName name="SCI_FUNB2">#REF!</definedName>
    <definedName name="SCN">'[25]Gainesville Detail'!#REF!</definedName>
    <definedName name="scsc" hidden="1">#REF!</definedName>
    <definedName name="scu">#REF!</definedName>
    <definedName name="sd" hidden="1">{"summary1",#N/A,TRUE,"Comps";"summary2",#N/A,TRUE,"Comps";"summary3",#N/A,TRUE,"Comps"}</definedName>
    <definedName name="sdcds" hidden="1">{"'Assump'!$F$6:$J$6"}</definedName>
    <definedName name="sdf" hidden="1">{"PROFORMA",#N/A,FALSE,"A";"BIGGER 1",#N/A,FALSE,"B";"BIGGER 2",#N/A,FALSE,"B";"BIGGER 3",#N/A,FALSE,"B";"SMALL CF 1",#N/A,FALSE,"C"}</definedName>
    <definedName name="sdfagafg" hidden="1">Main.SAPF4Help()</definedName>
    <definedName name="sdfass" localSheetId="3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lk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eason">#REF!</definedName>
    <definedName name="SEC_BS">#REF!</definedName>
    <definedName name="second">#REF!</definedName>
    <definedName name="SecondAM">#REF!</definedName>
    <definedName name="SecondaryDiscountW">#REF!</definedName>
    <definedName name="SecondaryFrequencyIn">#REF!</definedName>
    <definedName name="SecondaryIssueFrequencyW">#REF!</definedName>
    <definedName name="SecondaryIssuePeriodsQ">#REF!</definedName>
    <definedName name="SecondaryIssueShareNoQ">#REF!</definedName>
    <definedName name="seconddd" hidden="1">{"CF",#N/A,FALSE,"Cash Flow";"RET",#N/A,FALSE,"Returns";"NPV",#N/A,FALSE,"Values";"ASMPT",#N/A,FALSE,"Assumptions"}</definedName>
    <definedName name="secondDDSecond" hidden="1">{"CF",#N/A,FALSE,"Cash Flow";"RET",#N/A,FALSE,"Returns";"NPV",#N/A,FALSE,"Values";"ASMPT",#N/A,FALSE,"Assumptions"}</definedName>
    <definedName name="SecResCount">#REF!</definedName>
    <definedName name="Security">#REF!</definedName>
    <definedName name="SelectedDatabase">[4]Parameters!$C$34</definedName>
    <definedName name="SelectedPorfolio">[4]Parameters!$F$6</definedName>
    <definedName name="seller_notes_ann_repay">#REF!</definedName>
    <definedName name="seller_notes_prepay">#REF!</definedName>
    <definedName name="seller_notes_term_year">#REF!</definedName>
    <definedName name="seller_notes_years_PIK">#REF!</definedName>
    <definedName name="SellerName" localSheetId="3">#REF!</definedName>
    <definedName name="SellerName">#REF!</definedName>
    <definedName name="SELLINTRATE">#REF!</definedName>
    <definedName name="SELLLOAN">#REF!</definedName>
    <definedName name="sellwl">#REF!</definedName>
    <definedName name="sencount">1</definedName>
    <definedName name="senior_notes_mat_yr">#REF!</definedName>
    <definedName name="senior_notes_prepay">#REF!</definedName>
    <definedName name="SENS1">#REF!</definedName>
    <definedName name="SENS2">#REF!</definedName>
    <definedName name="SENS3">#REF!</definedName>
    <definedName name="SENSD1">#REF!</definedName>
    <definedName name="SENSD2">#REF!</definedName>
    <definedName name="SENSD3">#REF!</definedName>
    <definedName name="SENSITIVITIES">#REF!</definedName>
    <definedName name="septinv">#REF!</definedName>
    <definedName name="sese" hidden="1">{"mgmt forecast",#N/A,FALSE,"Mgmt Forecast";"dcf table",#N/A,FALSE,"Mgmt Forecast";"sensitivity",#N/A,FALSE,"Mgmt Forecast";"table inputs",#N/A,FALSE,"Mgmt Forecast";"calculations",#N/A,FALSE,"Mgmt Forecast"}</definedName>
    <definedName name="SFD">'[25]Gainesville Detail'!#REF!</definedName>
    <definedName name="SFD_QBUSINESS_UNIT">'[25]Gainesville Detail'!#REF!</definedName>
    <definedName name="SFN">#REF!</definedName>
    <definedName name="SFV">'[25]Gainesville Detail'!#REF!</definedName>
    <definedName name="SFV_QBUSINESS_UNIT">'[25]Gainesville Detail'!#REF!</definedName>
    <definedName name="sg" hidden="1">{#N/A,#N/A,FALSE,"Chart 2 by Prop Type"}</definedName>
    <definedName name="SG3YRPR">#REF!</definedName>
    <definedName name="sgs" hidden="1">{#N/A,#N/A,FALSE,"Chart 2 by Prop Type"}</definedName>
    <definedName name="Share_Investor_LP">#REF!</definedName>
    <definedName name="Share_LP_Hurd_I">#REF!</definedName>
    <definedName name="Share_LP_Hurd_II">#REF!</definedName>
    <definedName name="Share_LP_Hurd_III">#REF!</definedName>
    <definedName name="Share_LP_Hurd_IV">#REF!</definedName>
    <definedName name="Share_Partner_GP">#REF!</definedName>
    <definedName name="sheet2" hidden="1">{"CF",#N/A,FALSE,"Cash Flow";"RET",#N/A,FALSE,"Returns";"NPV",#N/A,FALSE,"Values";"ASMPT",#N/A,FALSE,"Assumptions"}</definedName>
    <definedName name="sheet22" hidden="1">{"CF",#N/A,FALSE,"Cash Flow";"RET",#N/A,FALSE,"Returns";"NPV",#N/A,FALSE,"Values";"ASMPT",#N/A,FALSE,"Assumptions"}</definedName>
    <definedName name="sheet2waterfall" hidden="1">{"CF",#N/A,FALSE,"Cash Flow";"RET",#N/A,FALSE,"Returns";"NPV",#N/A,FALSE,"Values";"ASMPT",#N/A,FALSE,"Assumptions"}</definedName>
    <definedName name="SheetSaved" localSheetId="3">#REF!</definedName>
    <definedName name="SheetSaved">#REF!</definedName>
    <definedName name="sheettwo" hidden="1">{"CF",#N/A,FALSE,"Cash Flow";"RET",#N/A,FALSE,"Returns";"NPV",#N/A,FALSE,"Values";"ASMPT",#N/A,FALSE,"Assumptions"}</definedName>
    <definedName name="shit" hidden="1">{#N/A,"Base",FALSE,"Dividend";#N/A,"Conservative",FALSE,"Dividend";#N/A,"Downside",FALSE,"Dividend"}</definedName>
    <definedName name="shoot" hidden="1">{#N/A,#N/A,FALSE,"Expense Comparison"}</definedName>
    <definedName name="Show.Date">IF(#REF!&lt;&gt;"",DATE(YEAR(#REF!),MONTH(#REF!)+(#REF!-1)*12/#REF!,DAY(#REF!)),"")</definedName>
    <definedName name="ShowAppr" localSheetId="3">#REF!</definedName>
    <definedName name="ShowAppr">#REF!</definedName>
    <definedName name="ShowAUP" localSheetId="3">#REF!</definedName>
    <definedName name="ShowAUP">#REF!</definedName>
    <definedName name="ShowFakeCrit">#REF!</definedName>
    <definedName name="ShowOther">#REF!</definedName>
    <definedName name="ShowYr1">#REF!</definedName>
    <definedName name="shucks" hidden="1">{"Full Sheet",#N/A,FALSE,"Expense Comparison"}</definedName>
    <definedName name="shuckss" hidden="1">{"Full Sheet",#N/A,FALSE,"Expense Comparison"}</definedName>
    <definedName name="shucksssss" hidden="1">{#N/A,#N/A,FALSE,"Expense Comparison"}</definedName>
    <definedName name="SICGROUP">#REF!</definedName>
    <definedName name="SimEq">#REF!</definedName>
    <definedName name="Simple_Regression">#REF!</definedName>
    <definedName name="SITEACC">#N/A</definedName>
    <definedName name="SITEAPPR">#N/A</definedName>
    <definedName name="SITEDTAC">#N/A</definedName>
    <definedName name="SITEDTAP">#N/A</definedName>
    <definedName name="SiteLseRate">#REF!</definedName>
    <definedName name="SiteVSF">#REF!</definedName>
    <definedName name="SizedDSCR">#REF!</definedName>
    <definedName name="SizedLnAmt">#REF!</definedName>
    <definedName name="SizedLnApprVal">#REF!</definedName>
    <definedName name="sizedltv">#REF!</definedName>
    <definedName name="SizerLoanID">#REF!</definedName>
    <definedName name="SizerType">#REF!</definedName>
    <definedName name="SizerVersion">#REF!</definedName>
    <definedName name="SKY_AGING">#REF!</definedName>
    <definedName name="SKY_AR">#REF!</definedName>
    <definedName name="SLD">#REF!</definedName>
    <definedName name="slkdhvoislsfjpsojflmnfsofjhsofbs" hidden="1">{#N/A,#N/A,FALSE,"Chart 2 by Prop Type"}</definedName>
    <definedName name="SLN">#REF!</definedName>
    <definedName name="sofj" hidden="1">{#N/A,#N/A,FALSE,"Chart 2 by Prop Type"}</definedName>
    <definedName name="soljky" hidden="1">#REF!</definedName>
    <definedName name="solver_adj">#REF!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22</definedName>
    <definedName name="solver_nwt">1</definedName>
    <definedName name="solver_opt" hidden="1">#REF!</definedName>
    <definedName name="solver_opt1" hidden="1">#REF!</definedName>
    <definedName name="solver_pre">0.000001</definedName>
    <definedName name="solver_rel1">1</definedName>
    <definedName name="solver_rel10">5</definedName>
    <definedName name="solver_rel11">5</definedName>
    <definedName name="solver_rel12">5</definedName>
    <definedName name="solver_rel13">5</definedName>
    <definedName name="solver_rel14">5</definedName>
    <definedName name="solver_rel15">5</definedName>
    <definedName name="solver_rel16">5</definedName>
    <definedName name="solver_rel17">5</definedName>
    <definedName name="solver_rel18">5</definedName>
    <definedName name="solver_rel19">5</definedName>
    <definedName name="solver_rel2">5</definedName>
    <definedName name="solver_rel20">5</definedName>
    <definedName name="solver_rel21">5</definedName>
    <definedName name="solver_rel22">5</definedName>
    <definedName name="solver_rel23">1</definedName>
    <definedName name="solver_rel24">5</definedName>
    <definedName name="solver_rel25">5</definedName>
    <definedName name="solver_rel26">5</definedName>
    <definedName name="solver_rel27">5</definedName>
    <definedName name="solver_rel28">5</definedName>
    <definedName name="solver_rel29">5</definedName>
    <definedName name="solver_rel3">5</definedName>
    <definedName name="solver_rel30">5</definedName>
    <definedName name="solver_rel31">5</definedName>
    <definedName name="solver_rel32">5</definedName>
    <definedName name="solver_rel33">5</definedName>
    <definedName name="solver_rel34">5</definedName>
    <definedName name="solver_rel35">5</definedName>
    <definedName name="solver_rel36">5</definedName>
    <definedName name="solver_rel37">5</definedName>
    <definedName name="solver_rel38">5</definedName>
    <definedName name="solver_rel39">5</definedName>
    <definedName name="solver_rel4">5</definedName>
    <definedName name="solver_rel40">5</definedName>
    <definedName name="solver_rel41">5</definedName>
    <definedName name="solver_rel42">5</definedName>
    <definedName name="solver_rel43">5</definedName>
    <definedName name="solver_rel44">5</definedName>
    <definedName name="solver_rel45">1</definedName>
    <definedName name="solver_rel46">5</definedName>
    <definedName name="solver_rel47">5</definedName>
    <definedName name="solver_rel48">5</definedName>
    <definedName name="solver_rel49">5</definedName>
    <definedName name="solver_rel5">5</definedName>
    <definedName name="solver_rel50">5</definedName>
    <definedName name="solver_rel51">5</definedName>
    <definedName name="solver_rel52">5</definedName>
    <definedName name="solver_rel53">5</definedName>
    <definedName name="solver_rel54">5</definedName>
    <definedName name="solver_rel55">5</definedName>
    <definedName name="solver_rel56">5</definedName>
    <definedName name="solver_rel57">5</definedName>
    <definedName name="solver_rel58">5</definedName>
    <definedName name="solver_rel59">5</definedName>
    <definedName name="solver_rel6">5</definedName>
    <definedName name="solver_rel60">5</definedName>
    <definedName name="solver_rel61">5</definedName>
    <definedName name="solver_rel62">5</definedName>
    <definedName name="solver_rel63">5</definedName>
    <definedName name="solver_rel64">5</definedName>
    <definedName name="solver_rel65">5</definedName>
    <definedName name="solver_rel66">5</definedName>
    <definedName name="solver_rel67">1</definedName>
    <definedName name="solver_rel68">5</definedName>
    <definedName name="solver_rel69">5</definedName>
    <definedName name="solver_rel7">5</definedName>
    <definedName name="solver_rel70">5</definedName>
    <definedName name="solver_rel71">5</definedName>
    <definedName name="solver_rel72">5</definedName>
    <definedName name="solver_rel73">5</definedName>
    <definedName name="solver_rel74">5</definedName>
    <definedName name="solver_rel75">5</definedName>
    <definedName name="solver_rel76">5</definedName>
    <definedName name="solver_rel77">5</definedName>
    <definedName name="solver_rel78">5</definedName>
    <definedName name="solver_rel79">5</definedName>
    <definedName name="solver_rel8">5</definedName>
    <definedName name="solver_rel80">5</definedName>
    <definedName name="solver_rel81">5</definedName>
    <definedName name="solver_rel82">5</definedName>
    <definedName name="solver_rel83">5</definedName>
    <definedName name="solver_rel84">5</definedName>
    <definedName name="solver_rel85">5</definedName>
    <definedName name="solver_rel86">5</definedName>
    <definedName name="solver_rel87">5</definedName>
    <definedName name="solver_rel88">5</definedName>
    <definedName name="solver_rel9">5</definedName>
    <definedName name="solver_rhs1" hidden="1">0.15</definedName>
    <definedName name="solver_rhs10">binary</definedName>
    <definedName name="solver_rhs11">binary</definedName>
    <definedName name="solver_rhs12">binary</definedName>
    <definedName name="solver_rhs13">binary</definedName>
    <definedName name="solver_rhs14">binary</definedName>
    <definedName name="solver_rhs15">binary</definedName>
    <definedName name="solver_rhs16">binary</definedName>
    <definedName name="solver_rhs17">binary</definedName>
    <definedName name="solver_rhs18">binary</definedName>
    <definedName name="solver_rhs19">binary</definedName>
    <definedName name="solver_rhs2">binary</definedName>
    <definedName name="solver_rhs20">binary</definedName>
    <definedName name="solver_rhs21">binary</definedName>
    <definedName name="solver_rhs22">binary</definedName>
    <definedName name="solver_rhs24">binary</definedName>
    <definedName name="solver_rhs25">binary</definedName>
    <definedName name="solver_rhs26">binary</definedName>
    <definedName name="solver_rhs27">binary</definedName>
    <definedName name="solver_rhs28">binary</definedName>
    <definedName name="solver_rhs29">binary</definedName>
    <definedName name="solver_rhs3">binary</definedName>
    <definedName name="solver_rhs30">binary</definedName>
    <definedName name="solver_rhs31">binary</definedName>
    <definedName name="solver_rhs32">binary</definedName>
    <definedName name="solver_rhs33">binary</definedName>
    <definedName name="solver_rhs34">binary</definedName>
    <definedName name="solver_rhs35">binary</definedName>
    <definedName name="solver_rhs36">binary</definedName>
    <definedName name="solver_rhs37">binary</definedName>
    <definedName name="solver_rhs38">binary</definedName>
    <definedName name="solver_rhs39">binary</definedName>
    <definedName name="solver_rhs4">binary</definedName>
    <definedName name="solver_rhs40">binary</definedName>
    <definedName name="solver_rhs41">binary</definedName>
    <definedName name="solver_rhs42">binary</definedName>
    <definedName name="solver_rhs43">binary</definedName>
    <definedName name="solver_rhs44">binary</definedName>
    <definedName name="solver_rhs46">binary</definedName>
    <definedName name="solver_rhs47">binary</definedName>
    <definedName name="solver_rhs48">binary</definedName>
    <definedName name="solver_rhs49">binary</definedName>
    <definedName name="solver_rhs5">binary</definedName>
    <definedName name="solver_rhs50">binary</definedName>
    <definedName name="solver_rhs51">binary</definedName>
    <definedName name="solver_rhs52">binary</definedName>
    <definedName name="solver_rhs53">binary</definedName>
    <definedName name="solver_rhs54">binary</definedName>
    <definedName name="solver_rhs55">binary</definedName>
    <definedName name="solver_rhs56">binary</definedName>
    <definedName name="solver_rhs57">binary</definedName>
    <definedName name="solver_rhs58">binary</definedName>
    <definedName name="solver_rhs59">binary</definedName>
    <definedName name="solver_rhs6">binary</definedName>
    <definedName name="solver_rhs60">binary</definedName>
    <definedName name="solver_rhs61">binary</definedName>
    <definedName name="solver_rhs62">binary</definedName>
    <definedName name="solver_rhs63">binary</definedName>
    <definedName name="solver_rhs64">binary</definedName>
    <definedName name="solver_rhs65">binary</definedName>
    <definedName name="solver_rhs66">binary</definedName>
    <definedName name="solver_rhs68">binary</definedName>
    <definedName name="solver_rhs69">binary</definedName>
    <definedName name="solver_rhs7">binary</definedName>
    <definedName name="solver_rhs70">binary</definedName>
    <definedName name="solver_rhs71">binary</definedName>
    <definedName name="solver_rhs72">binary</definedName>
    <definedName name="solver_rhs73">binary</definedName>
    <definedName name="solver_rhs74">binary</definedName>
    <definedName name="solver_rhs75">binary</definedName>
    <definedName name="solver_rhs76">binary</definedName>
    <definedName name="solver_rhs77">binary</definedName>
    <definedName name="solver_rhs78">binary</definedName>
    <definedName name="solver_rhs79">binary</definedName>
    <definedName name="solver_rhs8">binary</definedName>
    <definedName name="solver_rhs80">binary</definedName>
    <definedName name="solver_rhs81">binary</definedName>
    <definedName name="solver_rhs82">binary</definedName>
    <definedName name="solver_rhs83">binary</definedName>
    <definedName name="solver_rhs84">binary</definedName>
    <definedName name="solver_rhs85">binary</definedName>
    <definedName name="solver_rhs86">binary</definedName>
    <definedName name="solver_rhs87">binary</definedName>
    <definedName name="solver_rhs88">binary</definedName>
    <definedName name="solver_rhs9">binary</definedName>
    <definedName name="solver_scl">2</definedName>
    <definedName name="solver_sho">2</definedName>
    <definedName name="solver_tim">100</definedName>
    <definedName name="solver_tmp" hidden="1">0.15</definedName>
    <definedName name="solver_tol">0.05</definedName>
    <definedName name="solver_typ">1</definedName>
    <definedName name="solver_val">0</definedName>
    <definedName name="sort">#REF!</definedName>
    <definedName name="SOURCE">#REF!</definedName>
    <definedName name="SOURCESANDUSES">#REF!</definedName>
    <definedName name="SOURCESMONTH">#REF!</definedName>
    <definedName name="SOURCESQUARTER">#REF!</definedName>
    <definedName name="SOURCESYEARLY">#REF!</definedName>
    <definedName name="SpacerState">#REF!</definedName>
    <definedName name="SPBT2">#REF!</definedName>
    <definedName name="special">#REF!</definedName>
    <definedName name="Special_PER">#REF!</definedName>
    <definedName name="special_service">#REF!</definedName>
    <definedName name="SpecServFee">#REF!</definedName>
    <definedName name="SPM.2" hidden="1">{#N/A,#N/A,FALSE,"Cashflow Analysis";#N/A,#N/A,FALSE,"Sensitivity Analysis";#N/A,#N/A,FALSE,"PV";#N/A,#N/A,FALSE,"Pro Forma"}</definedName>
    <definedName name="Spread">#REF!</definedName>
    <definedName name="SPWS_WBID">"D102710C-7B82-423E-9070-F56E32CD0B46"</definedName>
    <definedName name="sqft">#REF!</definedName>
    <definedName name="srt">0.00171736111224163</definedName>
    <definedName name="ss" localSheetId="3" hidden="1">{"rtn",#N/A,FALSE,"RTN";"tables",#N/A,FALSE,"RTN";"cf",#N/A,FALSE,"CF";"stats",#N/A,FALSE,"Stats";"prop",#N/A,FALSE,"Prop"}</definedName>
    <definedName name="ss" hidden="1">{"rtn",#N/A,FALSE,"RTN";"tables",#N/A,FALSE,"RTN";"cf",#N/A,FALSE,"CF";"stats",#N/A,FALSE,"Stats";"prop",#N/A,FALSE,"Prop"}</definedName>
    <definedName name="SSF">#REF!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 localSheetId="3" hidden="1">{"Outflow 1",#N/A,FALSE,"Outflows-Inflows";"Outflow 2",#N/A,FALSE,"Outflows-Inflows";"Inflow 1",#N/A,FALSE,"Outflows-Inflows";"Inflow 2",#N/A,FALSE,"Outflows-Inflows"}</definedName>
    <definedName name="sss" hidden="1">{"Outflow 1",#N/A,FALSE,"Outflows-Inflows";"Outflow 2",#N/A,FALSE,"Outflows-Inflows";"Inflow 1",#N/A,FALSE,"Outflows-Inflows";"Inflow 2",#N/A,FALSE,"Outflows-Inflows"}</definedName>
    <definedName name="ssss" localSheetId="3" hidden="1">{"print 1.6",#N/A,FALSE,"Sheet1";"print 2.6",#N/A,FALSE,"Sheet1";"print 3.6",#N/A,FALSE,"Sheet1";"print 4.6",#N/A,FALSE,"Sheet1";"print 5.6",#N/A,FALSE,"Sheet1";"print 6.6",#N/A,FALSE,"Sheet1"}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localSheetId="3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localSheetId="3" hidden="1">{"rtn",#N/A,FALSE,"RTN";"tables",#N/A,FALSE,"RTN";"cf",#N/A,FALSE,"CF";"stats",#N/A,FALSE,"Stats";"prop",#N/A,FALSE,"Prop"}</definedName>
    <definedName name="ssssss" hidden="1">{"rtn",#N/A,FALSE,"RTN";"tables",#N/A,FALSE,"RTN";"cf",#N/A,FALSE,"CF";"stats",#N/A,FALSE,"Stats";"prop",#N/A,FALSE,"Prop"}</definedName>
    <definedName name="sssssss" localSheetId="3" hidden="1">{"print 1.6",#N/A,FALSE,"Sheet1";"print 2.6",#N/A,FALSE,"Sheet1";"print 3.6",#N/A,FALSE,"Sheet1";"print 4.6",#N/A,FALSE,"Sheet1";"print 5.6",#N/A,FALSE,"Sheet1";"print 6.6",#N/A,FALSE,"Sheet1"}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localSheetId="3" hidden="1">{"rtn",#N/A,FALSE,"RTN";"tables",#N/A,FALSE,"RTN";"cf",#N/A,FALSE,"CF";"stats",#N/A,FALSE,"Stats";"prop",#N/A,FALSE,"Prop"}</definedName>
    <definedName name="ssssssss" hidden="1">{"rtn",#N/A,FALSE,"RTN";"tables",#N/A,FALSE,"RTN";"cf",#N/A,FALSE,"CF";"stats",#N/A,FALSE,"Stats";"prop",#N/A,FALSE,"Prop"}</definedName>
    <definedName name="sssssssss" localSheetId="3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.LOUIS_COLONIAL">#REF!</definedName>
    <definedName name="ST_Z">#N/A</definedName>
    <definedName name="StabilizedOcc1">#REF!</definedName>
    <definedName name="StabilizedOcc2">#REF!</definedName>
    <definedName name="STAFF">#REF!</definedName>
    <definedName name="STAFFING">#REF!</definedName>
    <definedName name="STAR_">#REF!</definedName>
    <definedName name="START">#REF!</definedName>
    <definedName name="Start_Date">'[25]Gainesville Detail'!#REF!</definedName>
    <definedName name="Start_open_dt">'[25]Gainesville Detail'!#REF!</definedName>
    <definedName name="StartCell" localSheetId="3">#REF!</definedName>
    <definedName name="StartCell">#REF!</definedName>
    <definedName name="StartDate">#REF!</definedName>
    <definedName name="StartEndPeriod" localSheetId="3">#REF!</definedName>
    <definedName name="StartEndPeriod">#REF!</definedName>
    <definedName name="STATE">#REF!</definedName>
    <definedName name="StateAnchor" localSheetId="3">#REF!</definedName>
    <definedName name="StateAnchor">#REF!</definedName>
    <definedName name="StateCd">#REF!</definedName>
    <definedName name="StateChoice">#REF!</definedName>
    <definedName name="StateChoices">[6]refs!$B$7:$B$31</definedName>
    <definedName name="StateList">#REF!</definedName>
    <definedName name="statename">#REF!</definedName>
    <definedName name="statename2">#REF!</definedName>
    <definedName name="states">#REF!</definedName>
    <definedName name="Statistics">#REF!</definedName>
    <definedName name="STAX">#REF!</definedName>
    <definedName name="STD">#REF!</definedName>
    <definedName name="Std._inc.">#REF!</definedName>
    <definedName name="std.inc.">#REF!</definedName>
    <definedName name="StepsArbQ">#REF!</definedName>
    <definedName name="StepsArrangeFeeDownload">#REF!</definedName>
    <definedName name="StepsArrangeFeeIn">#REF!</definedName>
    <definedName name="StepsArrangeFeeQ">#REF!</definedName>
    <definedName name="StepsCashDistribIn">#REF!</definedName>
    <definedName name="StepsDisposalRepayDownload">#REF!</definedName>
    <definedName name="StepsDisposalRepayQ">#REF!</definedName>
    <definedName name="StepsDisposalsDownload">#REF!</definedName>
    <definedName name="StepsFromDateDownload">#REF!</definedName>
    <definedName name="StepsInterestDownload">#REF!</definedName>
    <definedName name="StepsInterestQ">#REF!</definedName>
    <definedName name="StepsLeveragedDownload">#REF!</definedName>
    <definedName name="StepsMonitoringFeeDownload">#REF!</definedName>
    <definedName name="StepsMonitoringFeeQ">#REF!</definedName>
    <definedName name="StepsNetDisposalProceedsQ">#REF!</definedName>
    <definedName name="StepsOpExpenseDownload">#REF!</definedName>
    <definedName name="StepsOpExpenseQ">#REF!</definedName>
    <definedName name="StepsOpIncomeDownload">#REF!</definedName>
    <definedName name="StepsOpIncomeQ">#REF!</definedName>
    <definedName name="StepsOtherSetUpFeeIn">#REF!</definedName>
    <definedName name="StepsPayable">#REF!</definedName>
    <definedName name="StepsPayableDataLabels">#REF!</definedName>
    <definedName name="StepsReceiveable">#REF!</definedName>
    <definedName name="StepsReceiveableDataLabels">#REF!</definedName>
    <definedName name="StepsRefinanceAmountIn">#REF!</definedName>
    <definedName name="StepsScheduledRepayDownload">#REF!</definedName>
    <definedName name="StepsScheduledRepayQ">#REF!</definedName>
    <definedName name="StepsSwapBreakCostIn">#REF!</definedName>
    <definedName name="StepsToDateDownload">#REF!</definedName>
    <definedName name="StepsUnleveragedDownload">#REF!</definedName>
    <definedName name="Sterling_Paydowns">#REF!</definedName>
    <definedName name="SterlingRange">#REF!</definedName>
    <definedName name="STMT">#REF!</definedName>
    <definedName name="STN">#REF!</definedName>
    <definedName name="STRADD">#N/A</definedName>
    <definedName name="StratCapLease">#REF!</definedName>
    <definedName name="StratOmega">#REF!</definedName>
    <definedName name="StratRange">#REF!</definedName>
    <definedName name="StratSchwartz">#REF!</definedName>
    <definedName name="StratState">#REF!</definedName>
    <definedName name="StressLV">#REF!</definedName>
    <definedName name="StressLVCapRate">#REF!</definedName>
    <definedName name="STSY">#N/A</definedName>
    <definedName name="stub">#REF!</definedName>
    <definedName name="stupid" hidden="1">{"cap_structure",#N/A,FALSE,"Graph-Mkt Cap";"price",#N/A,FALSE,"Graph-Price";"ebit",#N/A,FALSE,"Graph-EBITDA";"ebitda",#N/A,FALSE,"Graph-EBITDA"}</definedName>
    <definedName name="SUB">#REF!</definedName>
    <definedName name="sub_notes_mat_yr">#REF!</definedName>
    <definedName name="sub_notes_prepay">#REF!</definedName>
    <definedName name="sub_notes_years_PIK">#REF!</definedName>
    <definedName name="SUBINTRATE">#REF!</definedName>
    <definedName name="SubRegion">#REF!</definedName>
    <definedName name="SubRegionCd">#REF!</definedName>
    <definedName name="SubRegionInActiveCd">#REF!</definedName>
    <definedName name="SubsequentDivYieldW">#REF!</definedName>
    <definedName name="SubSvcg">#REF!</definedName>
    <definedName name="SubSvcgFeeFlag">#REF!</definedName>
    <definedName name="SUBTERM">#REF!</definedName>
    <definedName name="SUBTOTAL">#REF!,#REF!,#REF!,#REF!,#REF!</definedName>
    <definedName name="SuccessiveLoanEnd">#REF!</definedName>
    <definedName name="SuccessiveLoanIOEnd">#REF!</definedName>
    <definedName name="SuccessiveLoanIOStart">#REF!</definedName>
    <definedName name="SuccessiveLoanMtgConst">#REF!</definedName>
    <definedName name="SuccessiveLoanRate">#REF!</definedName>
    <definedName name="SuccessiveLoanStart">#REF!</definedName>
    <definedName name="SuccessiveLoanToggle">#REF!</definedName>
    <definedName name="sum">#REF!</definedName>
    <definedName name="summ2">#REF!</definedName>
    <definedName name="Summary">#REF!</definedName>
    <definedName name="SUMMARY_BOOK" hidden="1">{"page1",#N/A,FALSE,"GIRLBO";"page2",#N/A,FALSE,"GIRLBO";"page3",#N/A,FALSE,"GIRLBO";"page4",#N/A,FALSE,"GIRLBO";"page5",#N/A,FALSE,"GIRLBO"}</definedName>
    <definedName name="SummaryHierarchy">[4]Setup!$AD$4:$AD$79</definedName>
    <definedName name="SummarySubset">[4]Setup!$C$25</definedName>
    <definedName name="Sundays">#REF!</definedName>
    <definedName name="SUPERSTRUC">#REF!</definedName>
    <definedName name="SurveyFolder">#REF!</definedName>
    <definedName name="Susie" hidden="1">{#N/A,#N/A,FALSE,"ZellLurieFinSummary";#N/A,#N/A,FALSE,"FirstCapFinSummary";#N/A,#N/A,FALSE,"ZM I-III Consol FinSummary"}</definedName>
    <definedName name="SUTA">#REF!</definedName>
    <definedName name="SUTTON_AGING">#REF!</definedName>
    <definedName name="SUTTON_AR">#REF!</definedName>
    <definedName name="SVA_COLONIAL_1034">#REF!</definedName>
    <definedName name="SVA_COLONIAL_3658">#REF!</definedName>
    <definedName name="SVA_GRP">#REF!</definedName>
    <definedName name="SVA_REGIONS_1011">#REF!</definedName>
    <definedName name="SVA_REGIONS_1034">#REF!</definedName>
    <definedName name="SVA_REGIONS_3658">#REF!</definedName>
    <definedName name="SVar">[22]Selections!$S$32:$S$49</definedName>
    <definedName name="SVI_GRP">#REF!</definedName>
    <definedName name="sw" hidden="1">#REF!</definedName>
    <definedName name="Swap">#REF!</definedName>
    <definedName name="SwapEquityFundingW">#REF!</definedName>
    <definedName name="SwapLoanBalBfQ">#REF!</definedName>
    <definedName name="SwapLoanBalCfQ">#REF!</definedName>
    <definedName name="SwapLoanDrawnQ">#REF!</definedName>
    <definedName name="SwapLoanInterestQ">#REF!</definedName>
    <definedName name="SWEEP">#REF!</definedName>
    <definedName name="SWITCH">[29]DETAIL!$Q$1</definedName>
    <definedName name="Swvu.CAM._.RECOVERIES." hidden="1">#REF!</definedName>
    <definedName name="Swvu.CAM._.TABLE." hidden="1">#REF!</definedName>
    <definedName name="Swvu.INSURANCE._.RECOVERIES." hidden="1">#REF!</definedName>
    <definedName name="Swvu.MINIMUM._.RENT." hidden="1">#REF!</definedName>
    <definedName name="Swvu.OCCUPANCY._.ANALYSIS." hidden="1">#REF!</definedName>
    <definedName name="Swvu.PERCENTAGE._.RENT." hidden="1">#REF!</definedName>
    <definedName name="Swvu.TAX._.RECOVERIES." hidden="1">#REF!</definedName>
    <definedName name="Swvu.WAT." hidden="1">#REF!</definedName>
    <definedName name="sx" hidden="1">{#N/A,#N/A,FALSE,"Chart 2 by Prop Type"}</definedName>
    <definedName name="SYSTEMS">#REF!</definedName>
    <definedName name="SzdLnAmortTerm">[1]Main!#REF!</definedName>
    <definedName name="t">'[3]Dbase for Annex'!#REF!</definedName>
    <definedName name="T_Construction_Loan">#REF!</definedName>
    <definedName name="T_CYA">#REF!</definedName>
    <definedName name="T_CYB">#REF!</definedName>
    <definedName name="T_Equity">#REF!</definedName>
    <definedName name="T_LYA">#REF!</definedName>
    <definedName name="T_MR_Revenue">#REF!</definedName>
    <definedName name="T_R">#N/A</definedName>
    <definedName name="T_R_">#N/A</definedName>
    <definedName name="T12PrintEnd">#REF!</definedName>
    <definedName name="T12PrintStart">#REF!</definedName>
    <definedName name="T21I_GRP">#REF!</definedName>
    <definedName name="T21Inv_GRP">#REF!</definedName>
    <definedName name="T301_CAJV">#REF!</definedName>
    <definedName name="T301_GRP">#REF!</definedName>
    <definedName name="T301_TC">#REF!</definedName>
    <definedName name="T301I_GRP">#REF!</definedName>
    <definedName name="T301I_TTJV">#REF!</definedName>
    <definedName name="T301I_TTJV2">#REF!</definedName>
    <definedName name="T30I_TC">#REF!</definedName>
    <definedName name="table">#REF!</definedName>
    <definedName name="Table_beg_bal">#REF!</definedName>
    <definedName name="TABLE_LOOKUPS" localSheetId="3">[23]LOOKUPS!$O$3:$P$7</definedName>
    <definedName name="TABLE_LOOKUPS">#REF!</definedName>
    <definedName name="Table_prior_interest">#REF!</definedName>
    <definedName name="Table_start_date">#REF!</definedName>
    <definedName name="Table_start_pmt">#REF!</definedName>
    <definedName name="table1">#REF!</definedName>
    <definedName name="table2">#REF!</definedName>
    <definedName name="table22">#REF!</definedName>
    <definedName name="table3">#REF!</definedName>
    <definedName name="TABLE4">#REF!</definedName>
    <definedName name="TABLE5">#REF!</definedName>
    <definedName name="table55">#REF!</definedName>
    <definedName name="TABLE6">#REF!</definedName>
    <definedName name="TableName">"Dummy"</definedName>
    <definedName name="tax">#REF!</definedName>
    <definedName name="Tax_Calculation">#REF!</definedName>
    <definedName name="tax_rate">#REF!</definedName>
    <definedName name="Taxpb">#REF!</definedName>
    <definedName name="TaxRate1">[2]Assumptions!$C$9</definedName>
    <definedName name="TaxRate2">[2]Assumptions!$D$9</definedName>
    <definedName name="TaxRate3">[2]Assumptions!$E$9</definedName>
    <definedName name="TaxRate4">[2]Assumptions!$F$9</definedName>
    <definedName name="TaxRate5">[2]Assumptions!$C$32</definedName>
    <definedName name="TaxRate6">[2]Assumptions!$D$32</definedName>
    <definedName name="Tbl">#REF!</definedName>
    <definedName name="tbl_ExcelDownload">#REF!</definedName>
    <definedName name="tbl_RCAexport">#REF!</definedName>
    <definedName name="TC_GRP">#REF!</definedName>
    <definedName name="TC_T301I">#REF!</definedName>
    <definedName name="TC_T301Inv">#REF!</definedName>
    <definedName name="TCI_CAJV">#REF!</definedName>
    <definedName name="TCI_LRI">#REF!</definedName>
    <definedName name="TCI_Lumsden">#REF!</definedName>
    <definedName name="TCI_TTJV">#REF!</definedName>
    <definedName name="TCommI_GRP">#REF!</definedName>
    <definedName name="TCommI_TTJV">#REF!</definedName>
    <definedName name="tdays">#REF!</definedName>
    <definedName name="tdc" hidden="1">{"'April 24'!$J$11"}</definedName>
    <definedName name="temp" localSheetId="3" hidden="1">{"Outflow 1",#N/A,FALSE,"Outflows-Inflows";"Outflow 2",#N/A,FALSE,"Outflows-Inflows";"Inflow 1",#N/A,FALSE,"Outflows-Inflows";"Inflow 2",#N/A,FALSE,"Outflows-Inflows"}</definedName>
    <definedName name="temp" hidden="1">{"Outflow 1",#N/A,FALSE,"Outflows-Inflows";"Outflow 2",#N/A,FALSE,"Outflows-Inflows";"Inflow 1",#N/A,FALSE,"Outflows-Inflows";"Inflow 2",#N/A,FALSE,"Outflows-Inflows"}</definedName>
    <definedName name="TemplatePrintArea">#REF!</definedName>
    <definedName name="Tenant">#REF!</definedName>
    <definedName name="Tenant_Toggle">#REF!</definedName>
    <definedName name="Tenant1_COS">#REF!</definedName>
    <definedName name="Tenant1_DispoMonth">#REF!</definedName>
    <definedName name="Tenant1_Init_Rent">#REF!</definedName>
    <definedName name="Tenant1_LoanPD_Pct">#REF!</definedName>
    <definedName name="Tenant1_Name">#REF!</definedName>
    <definedName name="Tenant1_TI">#REF!</definedName>
    <definedName name="Tenant10_COS">#REF!</definedName>
    <definedName name="Tenant10_DispoMonth">#REF!</definedName>
    <definedName name="Tenant10_Init_Rent">#REF!</definedName>
    <definedName name="Tenant10_LoanPD_Pct">#REF!</definedName>
    <definedName name="Tenant10_Name">#REF!</definedName>
    <definedName name="Tenant10_TI">#REF!</definedName>
    <definedName name="Tenant2_COS">#REF!</definedName>
    <definedName name="Tenant2_DispoMonth">#REF!</definedName>
    <definedName name="Tenant2_Init_Rent">#REF!</definedName>
    <definedName name="Tenant2_LoanPD_Pct">#REF!</definedName>
    <definedName name="Tenant2_Name">#REF!</definedName>
    <definedName name="Tenant2_TI">#REF!</definedName>
    <definedName name="Tenant3_COS">#REF!</definedName>
    <definedName name="Tenant3_DispoMonth">#REF!</definedName>
    <definedName name="Tenant3_Init_Rent">#REF!</definedName>
    <definedName name="Tenant3_LoanPD_Pct">#REF!</definedName>
    <definedName name="Tenant3_Name">#REF!</definedName>
    <definedName name="Tenant3_TI">#REF!</definedName>
    <definedName name="Tenant4_COS">#REF!</definedName>
    <definedName name="Tenant4_DispoMonth">#REF!</definedName>
    <definedName name="Tenant4_Init_Rent">#REF!</definedName>
    <definedName name="Tenant4_LoanPD_Pct">#REF!</definedName>
    <definedName name="Tenant4_Name">#REF!</definedName>
    <definedName name="Tenant4_TI">#REF!</definedName>
    <definedName name="Tenant5_COS">#REF!</definedName>
    <definedName name="Tenant5_DispoMonth">#REF!</definedName>
    <definedName name="Tenant5_Init_Rent">#REF!</definedName>
    <definedName name="Tenant5_LoanPD_Pct">#REF!</definedName>
    <definedName name="Tenant5_Name">#REF!</definedName>
    <definedName name="Tenant5_TI">#REF!</definedName>
    <definedName name="Tenant6_COS">#REF!</definedName>
    <definedName name="Tenant6_DispoMonth">#REF!</definedName>
    <definedName name="Tenant6_Init_Rent">#REF!</definedName>
    <definedName name="Tenant6_LoanPD_Pct">#REF!</definedName>
    <definedName name="Tenant6_Name">#REF!</definedName>
    <definedName name="Tenant6_TI">#REF!</definedName>
    <definedName name="Tenant7_COS">#REF!</definedName>
    <definedName name="Tenant7_DispoMonth">#REF!</definedName>
    <definedName name="Tenant7_Init_Rent">#REF!</definedName>
    <definedName name="Tenant7_LoanPD_Pct">#REF!</definedName>
    <definedName name="Tenant7_Name">#REF!</definedName>
    <definedName name="Tenant7_TI">#REF!</definedName>
    <definedName name="Tenant8_COS">#REF!</definedName>
    <definedName name="Tenant8_DispoMonth">#REF!</definedName>
    <definedName name="Tenant8_Init_Rent">#REF!</definedName>
    <definedName name="Tenant8_LoanPD_Pct">#REF!</definedName>
    <definedName name="Tenant8_Name">#REF!</definedName>
    <definedName name="Tenant8_TI">#REF!</definedName>
    <definedName name="Tenant9_COS">#REF!</definedName>
    <definedName name="Tenant9_DispoMonth">#REF!</definedName>
    <definedName name="Tenant9_Init_Rent">#REF!</definedName>
    <definedName name="Tenant9_LoanPD_Pct">#REF!</definedName>
    <definedName name="Tenant9_Name">#REF!</definedName>
    <definedName name="Tenant9_TI">#REF!</definedName>
    <definedName name="TENANTNAME">#REF!</definedName>
    <definedName name="TenantsorUnits">#REF!</definedName>
    <definedName name="TENANTTYPEID">#REF!</definedName>
    <definedName name="Term_in_years">#REF!</definedName>
    <definedName name="termloanA_ann_repay">#REF!</definedName>
    <definedName name="termloanA_prepay">#REF!</definedName>
    <definedName name="termloanA_term_years">#REF!</definedName>
    <definedName name="termloanB_ann_repay">#REF!</definedName>
    <definedName name="termloanB_bulletyr_repayment">#REF!</definedName>
    <definedName name="termloanB_prepay">#REF!</definedName>
    <definedName name="termloanB_term_years">#REF!</definedName>
    <definedName name="TermLoanBalBfQ">#REF!</definedName>
    <definedName name="TermLoanBalCfQ">#REF!</definedName>
    <definedName name="TermLoanDrawdownsQ">#REF!</definedName>
    <definedName name="TermLoanFeeIn">#REF!</definedName>
    <definedName name="TermLoanFeeQ">#REF!</definedName>
    <definedName name="TermLoanFeeW">#REF!</definedName>
    <definedName name="TermLoanFrequencyIn">#REF!</definedName>
    <definedName name="TermLoanInterestRateW">#REF!</definedName>
    <definedName name="TermLoanLTVIn">#REF!</definedName>
    <definedName name="TermLoanLTVW">#REF!</definedName>
    <definedName name="TermLoanMarginIn">#REF!</definedName>
    <definedName name="TermLoanPeriodsQ">#REF!</definedName>
    <definedName name="TermLoanShiftFC">#REF!</definedName>
    <definedName name="TermLoanSwapRateIn">#REF!</definedName>
    <definedName name="TermLoanToValueQ">#REF!</definedName>
    <definedName name="TermPlusAcqFacToValueQ">#REF!</definedName>
    <definedName name="test" localSheetId="3">{"Client Name or Project Name"}</definedName>
    <definedName name="test">{"Client Name or Project Name"}</definedName>
    <definedName name="test1" hidden="1">{#N/A,#N/A,FALSE,"Calculator"}</definedName>
    <definedName name="TEST1500">#REF!</definedName>
    <definedName name="TEST1510">#REF!</definedName>
    <definedName name="TEST1520">#REF!</definedName>
    <definedName name="TEST1530">#REF!</definedName>
    <definedName name="test2" hidden="1">{#N/A,#N/A,FALSE,"Calculator"}</definedName>
    <definedName name="test21" hidden="1">{#N/A,#N/A,FALSE,"Calculator"}</definedName>
    <definedName name="test2200otin">#REF!</definedName>
    <definedName name="test2300otin">#REF!</definedName>
    <definedName name="test2400otin">#REF!</definedName>
    <definedName name="test31" hidden="1">{#N/A,#N/A,FALSE,"Calculator"}</definedName>
    <definedName name="Test4Unmapped">#REF!</definedName>
    <definedName name="test7000otin">#REF!</definedName>
    <definedName name="test7010otin">#REF!</definedName>
    <definedName name="test8000otin">#REF!</definedName>
    <definedName name="test8010otin">#REF!</definedName>
    <definedName name="test8020otin">#REF!</definedName>
    <definedName name="test8030otin">#REF!</definedName>
    <definedName name="test8150otin">#REF!</definedName>
    <definedName name="test8210otin">#REF!</definedName>
    <definedName name="testcol">#REF!</definedName>
    <definedName name="testdata">#REF!</definedName>
    <definedName name="testEBITexp">#REF!</definedName>
    <definedName name="testII" hidden="1">{"History+Projection+5Comps",#N/A,FALSE,"HISTORY (2)";"$ Per Occupied History+Projection+5Comps",#N/A,FALSE,"HISTORY (2)";"History+Projection",#N/A,FALSE,"HISTORY (2)"}</definedName>
    <definedName name="testNIEXP">#REF!</definedName>
    <definedName name="testnig" hidden="1">{#N/A,#N/A,FALSE,"OVERVIEW"}</definedName>
    <definedName name="TESTothinc">#REF!</definedName>
    <definedName name="testrow">#REF!</definedName>
    <definedName name="TestYTDdays">#REF!</definedName>
    <definedName name="TextRefCopyRangeCount" hidden="1">4</definedName>
    <definedName name="TheDate">#REF!</definedName>
    <definedName name="TheName">#REF!</definedName>
    <definedName name="Therapy_Services">#REF!</definedName>
    <definedName name="TherapyEquip">#REF!</definedName>
    <definedName name="TherapyExp">'[8] 1999'!$Q$157:$Q$160</definedName>
    <definedName name="Thomas" hidden="1">{#N/A,#N/A,FALSE,"Aktiv";#N/A,#N/A,FALSE,"stat.con.";#N/A,#N/A,FALSE,"Konzern"}</definedName>
    <definedName name="Thresh10yr">#REF!</definedName>
    <definedName name="Tilly" hidden="1">Main.SAPF4Help()</definedName>
    <definedName name="TILT">#REF!</definedName>
    <definedName name="TILT1">#REF!</definedName>
    <definedName name="TILT2">#REF!</definedName>
    <definedName name="TInput">#REF!</definedName>
    <definedName name="Titlepb">#REF!</definedName>
    <definedName name="tjuyt" hidden="1">#REF!</definedName>
    <definedName name="TL_GRP">#REF!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LT_GRP">#REF!</definedName>
    <definedName name="TM1REBUILDOPTION">1</definedName>
    <definedName name="TMS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togglecounter">#REF!</definedName>
    <definedName name="tony" hidden="1">#REF!</definedName>
    <definedName name="TOP4PGR">#REF!</definedName>
    <definedName name="Topo">#REF!</definedName>
    <definedName name="Total_ALF">#REF!</definedName>
    <definedName name="Total_Cost">#REF!</definedName>
    <definedName name="Total_Debt">#REF!</definedName>
    <definedName name="Total_Dev_Costs">#REF!</definedName>
    <definedName name="Total_Equity">#REF!</definedName>
    <definedName name="Total_Interest">#REF!</definedName>
    <definedName name="Total_Pay">#REF!</definedName>
    <definedName name="Total_Payment">Scheduled_Payment+Extra_Payment</definedName>
    <definedName name="Total_payments">#REF!*#REF!</definedName>
    <definedName name="Total_SNF">#REF!</definedName>
    <definedName name="TotalCFAcqArrangeFeeQ">#REF!</definedName>
    <definedName name="TotalCFAcqFacAgencyFeeQ">#REF!</definedName>
    <definedName name="TotalCFAcqFacCommitmentFeeQ">#REF!</definedName>
    <definedName name="TotalCFAcqFacInterestQ">#REF!</definedName>
    <definedName name="TotalCFAcqFacMovementQ">#REF!</definedName>
    <definedName name="TotalCFCashBalanceInterestQ">#REF!</definedName>
    <definedName name="TotalCFFirstDivRepaymentQ">#REF!</definedName>
    <definedName name="TotalCFGrossIPOProceedsQ">#REF!</definedName>
    <definedName name="TotalCFGrossSecondaryEquityRaisedQ">#REF!</definedName>
    <definedName name="TotalCFInvestmentCostQ">#REF!</definedName>
    <definedName name="TotalCFIPOCostsQ">#REF!</definedName>
    <definedName name="TotalCFLeveragedNewInvQ">#REF!</definedName>
    <definedName name="TotalCFLoanRebateQ">#REF!</definedName>
    <definedName name="TotalCFNetInvestmentQ">#REF!</definedName>
    <definedName name="TotalCFNetIPOProceedsQ">#REF!</definedName>
    <definedName name="TotalCFNetLoanQ">#REF!</definedName>
    <definedName name="TotalCFNetSecProceedsQ">#REF!</definedName>
    <definedName name="TotalCFNewInvestmentIncomeQ">#REF!</definedName>
    <definedName name="TotalCFNewInvUnlevCFQ">#REF!</definedName>
    <definedName name="TotalCFOpNewInvQ">#REF!</definedName>
    <definedName name="TotalCFSecondaryEquityCostQ">#REF!</definedName>
    <definedName name="TotalCFSwapBreakFeeQ">#REF!</definedName>
    <definedName name="TotalCFSwapInterestQ">#REF!</definedName>
    <definedName name="TotalCFSwapLoanQ">#REF!</definedName>
    <definedName name="TotalCFTermLoanDrawdownsQ">#REF!</definedName>
    <definedName name="TotalCFTermLoanFeeQ">#REF!</definedName>
    <definedName name="TotalCFTermLoanInterestQ">#REF!</definedName>
    <definedName name="TotalCFWCapMovementQ">#REF!</definedName>
    <definedName name="TotalCollateralValue">#REF!</definedName>
    <definedName name="TotalFundingRequiredQ">#REF!</definedName>
    <definedName name="TotalInvestmentCostQ">#REF!</definedName>
    <definedName name="TotalInvestmentPriceQ">#REF!</definedName>
    <definedName name="totallunit">#REF!</definedName>
    <definedName name="TotalProjectCosts">#REF!</definedName>
    <definedName name="TotalPurchasePrice">#REF!</definedName>
    <definedName name="TotalRefinancingProceedsQ">#REF!</definedName>
    <definedName name="TotalSF">#REF!</definedName>
    <definedName name="totalunit">#REF!</definedName>
    <definedName name="TotCapacity">#REF!</definedName>
    <definedName name="TotCapOcc">#REF!</definedName>
    <definedName name="totilunit">#REF!</definedName>
    <definedName name="TotProjEquity">#REF!</definedName>
    <definedName name="totres">#REF!</definedName>
    <definedName name="totscunit">#REF!</definedName>
    <definedName name="TPLOVE">#REF!</definedName>
    <definedName name="TPV">#REF!</definedName>
    <definedName name="Train_Start">#REF!</definedName>
    <definedName name="Training">#REF!</definedName>
    <definedName name="TransMgr">#REF!</definedName>
    <definedName name="TransMgrCd">#REF!</definedName>
    <definedName name="TransMgrInActiveCd">#REF!</definedName>
    <definedName name="Transportation">#REF!</definedName>
    <definedName name="trdytryrtyr" hidden="1">#REF!</definedName>
    <definedName name="TreasDate">#REF!</definedName>
    <definedName name="Treasury">#REF!</definedName>
    <definedName name="TRI" hidden="1">{#N/A,#N/A,FALSE,"COVER";#N/A,#N/A,FALSE,"PF ASSUMPT";#N/A,#N/A,FALSE,"PF EPS";#N/A,#N/A,FALSE,"CASHFLOWS";#N/A,#N/A,FALSE,"BALANCESHEET"}</definedName>
    <definedName name="trial" hidden="1">{"Outflow 1",#N/A,FALSE,"Outflows-Inflows";"Outflow 2",#N/A,FALSE,"Outflows-Inflows";"Inflow 1",#N/A,FALSE,"Outflows-Inflows";"Inflow 2",#N/A,FALSE,"Outflows-Inflows"}</definedName>
    <definedName name="TrigApprsdValue">#REF!</definedName>
    <definedName name="TrigApprvLnAmt">#REF!</definedName>
    <definedName name="TrusteeFees">#REF!</definedName>
    <definedName name="TS_CYA">#REF!</definedName>
    <definedName name="TS_CYB">#REF!</definedName>
    <definedName name="TS_LYA">#REF!</definedName>
    <definedName name="TSpanCaption">#REF!</definedName>
    <definedName name="TT2_GRP">#REF!</definedName>
    <definedName name="TT2_T301I">#REF!</definedName>
    <definedName name="TTJV_GRP">#REF!</definedName>
    <definedName name="TTJV_T301I">#REF!</definedName>
    <definedName name="TTJV_TCI_Ltd">#REF!</definedName>
    <definedName name="TTJV_TComm">#REF!</definedName>
    <definedName name="TTJV2_GRP">#REF!</definedName>
    <definedName name="TTJV2_T301I">#REF!</definedName>
    <definedName name="tuv" hidden="1">{#N/A,#N/A,FALSE,"II-2 POP.HH";#N/A,#N/A,FALSE,"II-3 AGE.DIST";#N/A,#N/A,FALSE,"II-4 HH.DIST";#N/A,#N/A,FALSE,"II-5 EMP.INDUS"}</definedName>
    <definedName name="TVar">[22]Selections!$T$32:$T$49</definedName>
    <definedName name="TYCON">#N/A</definedName>
    <definedName name="TYEMP">#N/A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p">#REF!</definedName>
    <definedName name="Type">#REF!</definedName>
    <definedName name="Type_Company_name_in_Cover.xls">#REF!</definedName>
    <definedName name="TYPR">#N/A</definedName>
    <definedName name="u">'[3]Dbase for Annex'!#REF!</definedName>
    <definedName name="UFAS_Phones">#REF!</definedName>
    <definedName name="uj" hidden="1">{#N/A,#N/A,FALSE,"Chart 2 by Prop Type"}</definedName>
    <definedName name="UnderwritingFolder">#REF!</definedName>
    <definedName name="UnindexedInvestmentPriceQ">#REF!</definedName>
    <definedName name="UNIT_MIX">#REF!</definedName>
    <definedName name="Unit_Type">'[30]Pro Forma Assumptions'!$V$4:$V$10</definedName>
    <definedName name="Units">#REF!</definedName>
    <definedName name="unknown" hidden="1">{#N/A,#N/A,FALSE,"Occ and Rate";#N/A,#N/A,FALSE,"PF Input";#N/A,#N/A,FALSE,"Capital Input";#N/A,#N/A,FALSE,"Proforma Five Yr";#N/A,#N/A,FALSE,"Calculations";#N/A,#N/A,FALSE,"Transaction Summary-DTW"}</definedName>
    <definedName name="unknown2" hidden="1">{#N/A,#N/A,FALSE,"Proforma Five Yr";#N/A,#N/A,FALSE,"Capital Input";#N/A,#N/A,FALSE,"Calculations";#N/A,#N/A,FALSE,"Transaction Summary-DTW"}</definedName>
    <definedName name="UnleveragedStepsCFQ">#REF!</definedName>
    <definedName name="UNUS26">#N/A</definedName>
    <definedName name="UNUSUALS">#N/A</definedName>
    <definedName name="Updated" hidden="1">#REF!</definedName>
    <definedName name="USD_1PER">#REF!</definedName>
    <definedName name="USD_2PER">#REF!</definedName>
    <definedName name="USE_WAGE_CODING" localSheetId="3">[23]LOOKUPS!$M$4</definedName>
    <definedName name="USE_WAGE_CODING">#REF!</definedName>
    <definedName name="UseCashForDebt">#REF!</definedName>
    <definedName name="Uses_DropDownList">#REF!</definedName>
    <definedName name="USEXPRATIO">#REF!</definedName>
    <definedName name="USF">#REF!</definedName>
    <definedName name="USINCOME">#REF!</definedName>
    <definedName name="USNAMES">#REF!</definedName>
    <definedName name="USNOI">#REF!</definedName>
    <definedName name="USNOIB4DEP">#REF!</definedName>
    <definedName name="USOCCUNITS">#REF!</definedName>
    <definedName name="USSTATS">#REF!</definedName>
    <definedName name="UTIL">#N/A</definedName>
    <definedName name="UVar">[22]Selections!$U$32:$U$49</definedName>
    <definedName name="uvw" hidden="1">{#N/A,#N/A,FALSE,"pop.hh";#N/A,#N/A,FALSE,"age.dist";#N/A,#N/A,FALSE,"hh.income";#N/A,#N/A,FALSE,"hh.chars"}</definedName>
    <definedName name="UWCmt1">[1]Main!#REF!</definedName>
    <definedName name="UWCmt10">#REF!</definedName>
    <definedName name="UWCmt11">#REF!</definedName>
    <definedName name="UWCmt12">#REF!</definedName>
    <definedName name="UWCmt13">[1]Main!#REF!</definedName>
    <definedName name="UWCmt14">[1]Main!#REF!</definedName>
    <definedName name="UWCmt15">[1]Main!#REF!</definedName>
    <definedName name="UWCmt2">#REF!</definedName>
    <definedName name="UWCmt3">#REF!</definedName>
    <definedName name="UWCmt4">#REF!</definedName>
    <definedName name="UWCmt5">#REF!</definedName>
    <definedName name="UWCmt6">#REF!</definedName>
    <definedName name="UWCmt7">#REF!</definedName>
    <definedName name="UWCmt8">#REF!</definedName>
    <definedName name="UWCmt9">#REF!</definedName>
    <definedName name="UWCounter">[9]ref!$A$8</definedName>
    <definedName name="UWLOVE" localSheetId="3">#REF!</definedName>
    <definedName name="UWLOVE">#REF!</definedName>
    <definedName name="uwprint" localSheetId="3">#REF!</definedName>
    <definedName name="uwprint">#REF!</definedName>
    <definedName name="UWVal">[9]ref!$A$5:$A$7</definedName>
    <definedName name="UWVoyage" localSheetId="3">#REF!</definedName>
    <definedName name="UWVoyage">#REF!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" localSheetId="3" hidden="1">{"rtn",#N/A,FALSE,"RTN";"tables",#N/A,FALSE,"RTN";"cf",#N/A,FALSE,"CF";"stats",#N/A,FALSE,"Stats";"prop",#N/A,FALSE,"Prop"}</definedName>
    <definedName name="v" hidden="1">{"rtn",#N/A,FALSE,"RTN";"tables",#N/A,FALSE,"RTN";"cf",#N/A,FALSE,"CF";"stats",#N/A,FALSE,"Stats";"prop",#N/A,FALSE,"Prop"}</definedName>
    <definedName name="VA.PROPERTY.PROPERTY_NAME">#REF!</definedName>
    <definedName name="VA.PROPERTY.PROPOSED_TOTAL_VALUE_MARKET">#REF!</definedName>
    <definedName name="VA.PROPERTY.REPORT_NUMBER_OF_UNITS">#REF!</definedName>
    <definedName name="VA.PROPERTY.YEAR_BUILT">#REF!</definedName>
    <definedName name="Valuation" hidden="1">{#N/A,#N/A,FALSE,"COVER";#N/A,#N/A,FALSE,"ASSUMPTIONS";#N/A,#N/A,FALSE,"EPSMODEL";#N/A,#N/A,FALSE,"CASHFLOWS";#N/A,#N/A,FALSE,"BALANCESHEET"}</definedName>
    <definedName name="valuation_matrix">#REF!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alues_Entered" localSheetId="1">IF(Loan_Amount*Interest_Rate*Loan_Years*Loan_Start&gt;0,1,0)</definedName>
    <definedName name="Values_Entered" localSheetId="3">IF(Loan_Amount*Interest_Rate*Loan_Years*Loan_Start&gt;0,1,0)</definedName>
    <definedName name="Values_Entered">IF(Loan_Amount*Interest_Rate*Loan_Years*Loan_Start&gt;0,1,0)</definedName>
    <definedName name="Van_Vista">#REF!</definedName>
    <definedName name="VAR_GRP">#REF!</definedName>
    <definedName name="var96_96" hidden="1">{#N/A,#N/A,FALSE,"B_Spread"}</definedName>
    <definedName name="version">0.1</definedName>
    <definedName name="Veterans">#REF!</definedName>
    <definedName name="Veterans_PPD">#REF!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RI_2310798">#REF!</definedName>
    <definedName name="VRI_2310800">#REF!</definedName>
    <definedName name="VRI_2310801">#REF!</definedName>
    <definedName name="VRI_GRP">#REF!</definedName>
    <definedName name="VRP_GRP">#REF!</definedName>
    <definedName name="VSNA">#N/A</definedName>
    <definedName name="vv" hidden="1">{"mgmt forecast",#N/A,FALSE,"Mgmt Forecast";"dcf table",#N/A,FALSE,"Mgmt Forecast";"sensitivity",#N/A,FALSE,"Mgmt Forecast";"table inputs",#N/A,FALSE,"Mgmt Forecast";"calculations",#N/A,FALSE,"Mgmt Forecast"}</definedName>
    <definedName name="VVar">[22]Selections!$V$32:$V$49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vw_SubExport_CTM">#REF!</definedName>
    <definedName name="vw_SubExport_wOfferings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w" localSheetId="3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_CYA">#REF!</definedName>
    <definedName name="W_CYB">#REF!</definedName>
    <definedName name="W_LYA">#REF!</definedName>
    <definedName name="WACH_AGING">#REF!</definedName>
    <definedName name="WACH_AR">#REF!</definedName>
    <definedName name="wafe" hidden="1">{"summary1",#N/A,TRUE,"Comps";"summary2",#N/A,TRUE,"Comps";"summary3",#N/A,TRUE,"Comps"}</definedName>
    <definedName name="Wait_Staff">#REF!</definedName>
    <definedName name="warn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as" hidden="1">{#N/A,#N/A,FALSE,"Chart 2 by Prop Type"}</definedName>
    <definedName name="WBR_CFCII">#REF!</definedName>
    <definedName name="WBR_MW">#REF!</definedName>
    <definedName name="WBR_WBRP">#REF!</definedName>
    <definedName name="WBRP_BEP">#REF!</definedName>
    <definedName name="WBRP_CI_GF1">#REF!</definedName>
    <definedName name="WBRP_CI_GF2">#REF!</definedName>
    <definedName name="WBRP_CI_GF3">#REF!</definedName>
    <definedName name="WBRP_CI_GF6">#REF!</definedName>
    <definedName name="WBRP_J_R">#REF!</definedName>
    <definedName name="WBRP_JMS">#REF!</definedName>
    <definedName name="WBRP_RAB">#REF!</definedName>
    <definedName name="WBRP_TTDJV">#REF!</definedName>
    <definedName name="WBRP_WBR">#REF!</definedName>
    <definedName name="WCOMP">#REF!</definedName>
    <definedName name="we" hidden="1">{#N/A,#N/A,FALSE,"pop.hh";#N/A,#N/A,FALSE,"age.dist";#N/A,#N/A,FALSE,"hh.income";#N/A,#N/A,FALSE,"hh.chars"}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ird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ellness">#REF!</definedName>
    <definedName name="WEQQE" hidden="1">{"summary1",#N/A,TRUE,"Comps";"summary2",#N/A,TRUE,"Comps";"summary3",#N/A,TRUE,"Comps"}</definedName>
    <definedName name="wer" hidden="1">{#N/A,#N/A,FALSE,"Occ and Rate";#N/A,#N/A,FALSE,"PF Input";#N/A,#N/A,FALSE,"Capital Input";#N/A,#N/A,FALSE,"Proforma Five Yr";#N/A,#N/A,FALSE,"Calculations";#N/A,#N/A,FALSE,"Transaction Summary-DTW"}</definedName>
    <definedName name="werqwe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EST_AGING">#REF!</definedName>
    <definedName name="WEST_AR">#REF!</definedName>
    <definedName name="WGBLOCK">#REF!</definedName>
    <definedName name="what" hidden="1">{#N/A,#N/A,FALSE,"Expense Comparison"}</definedName>
    <definedName name="what_asdf2" hidden="1">{#N/A,#N/A,FALSE,"OperatingAssumptions"}</definedName>
    <definedName name="Whatever" hidden="1">#REF!</definedName>
    <definedName name="whatt" hidden="1">{#N/A,#N/A,FALSE,"Expense Comparison"}</definedName>
    <definedName name="whattt" hidden="1">{#N/A,#N/A,FALSE,"Expense Comparison"}</definedName>
    <definedName name="whatttt" hidden="1">{"Full Sheet",#N/A,FALSE,"Expense Comparison"}</definedName>
    <definedName name="whattttt" hidden="1">{#N/A,#N/A,FALSE,"Expense Comparison"}</definedName>
    <definedName name="whatttttt" hidden="1">{"Full Sheet",#N/A,FALSE,"Expense Comparison"}</definedName>
    <definedName name="whatwhat" hidden="1">{"Page1",#N/A,FALSE,"7979";"Page2",#N/A,FALSE,"7979";"Page3",#N/A,FALSE,"7979"}</definedName>
    <definedName name="WIDE">#N/A</definedName>
    <definedName name="WIDEU">#N/A</definedName>
    <definedName name="WILLOW_AGING">#REF!</definedName>
    <definedName name="WILLOW_AR">#REF!</definedName>
    <definedName name="WKS">#REF!</definedName>
    <definedName name="wlr">#REF!</definedName>
    <definedName name="wmp" hidden="1">{#N/A,#N/A,FALSE,"ENGINEERING"}</definedName>
    <definedName name="WorkingCapitalStepsFinal">#REF!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03._.Year._.Only." hidden="1">{#N/A,#N/A,FALSE,"ASSUMPTIONS";#N/A,#N/A,FALSE,"3-YEAR-LEVERAGED";#N/A,#N/A,FALSE,"3-YEAR-UNLEVERAGED"}</definedName>
    <definedName name="wrn.05._.Year._.Only." hidden="1">{#N/A,#N/A,FALSE,"ASSUMPTIONS";#N/A,#N/A,FALSE,"5-YEAR-LEVERAGED";#N/A,#N/A,FALSE,"5-YEAR-UNLEVERAGED"}</definedName>
    <definedName name="wrn.10._.ST.._.JAMES._.AVENUE._.PRO._.FORMA." hidden="1">{#N/A,#N/A,TRUE,"Assumptions- Con. Budget";#N/A,#N/A,TRUE,"OP. PRO FORMA ASSUMPTIONS";#N/A,#N/A,TRUE,"SF AND RENTS";#N/A,#N/A,TRUE,"OPERATING PRO FORMA"}</definedName>
    <definedName name="wrn.10._.ST._.JAMES._.AVENUE._.PRO._.FORMA." hidden="1">{"TIAA10_23_95",#N/A,TRUE,"Assumptions- Con. Budget";"TIAA10_23_95",#N/A,TRUE,"OP. PRO FORMA ASSUMPTIONS";"TIAA10_23_95",#N/A,TRUE,"SF AND RENTS";"TIAA10_23_95",#N/A,TRUE,"OPERATING PRO FORMA"}</definedName>
    <definedName name="wrn.10._.Year._.Analysis." hidden="1">{"Data Input",#N/A,TRUE,"Data Input";"10-Yr Cash Flow",#N/A,TRUE,"Cash Flow";"10-Yr Value",#N/A,TRUE,"Value "}</definedName>
    <definedName name="wrn.10._.Year._.Only." hidden="1">{#N/A,#N/A,FALSE,"ASSUMPTIONS";#N/A,#N/A,FALSE,"10-YEAR-LEVERAGED";#N/A,#N/A,FALSE,"10-YEAR-UNLEVERAGED"}</definedName>
    <definedName name="wrn.10yp._.balance._.sheet." hidden="1">{"10yp balance sheet",#N/A,FALSE,"Celtel alternative 6"}</definedName>
    <definedName name="wrn.10yp._.capex." hidden="1">{"10yp capex",#N/A,FALSE,"Celtel alternative 6"}</definedName>
    <definedName name="wrn.10yp._.customers." hidden="1">{"10yp customers",#N/A,FALSE,"Celtel alternative 6"}</definedName>
    <definedName name="wrn.10yp._.graphs." hidden="1">{"10yp graphs",#N/A,FALSE,"Market Data"}</definedName>
    <definedName name="wrn.10yp._.key._.data." hidden="1">{"10yp key data",#N/A,FALSE,"Market Data"}</definedName>
    <definedName name="wrn.10yp._.profit._.and._.loss." hidden="1">{"10yp profit and loss",#N/A,FALSE,"Celtel alternative 6"}</definedName>
    <definedName name="wrn.10yp._.tariffs." hidden="1">{"10yp tariffs",#N/A,FALSE,"Celtel alternative 6"}</definedName>
    <definedName name="wrn.15._.Year._.Analysis." hidden="1">{"Data Input",#N/A,TRUE,"Data Input";"15-Yr Cash Flow",#N/A,TRUE,"Cash Flow";"15-Yr Value",#N/A,TRUE,"Value "}</definedName>
    <definedName name="wrn.1995._.Analysis." hidden="1">{#N/A,#N/A,FALSE,"1995 Rev &amp; Exp"}</definedName>
    <definedName name="wrn.1998._.Budget.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wrn.2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2013._.App._.Firm." hidden="1">{#N/A,#N/A,TRUE,"Page 1";#N/A,#N/A,TRUE,"Unit Mix";#N/A,#N/A,TRUE,"Page 2";#N/A,#N/A,TRUE,"Page 3";#N/A,#N/A,TRUE,"Page 4";#N/A,#N/A,TRUE,"Deficit";#N/A,#N/A,TRUE,"Other";#N/A,#N/A,TRUE,"Org-Lgl."}</definedName>
    <definedName name="wrn.2013._.Review." hidden="1">{#N/A,#N/A,FALSE,"Page 1";#N/A,#N/A,FALSE,"Unit Mix";#N/A,#N/A,FALSE,"Page 2";#N/A,#N/A,FALSE,"Page 3";#N/A,#N/A,FALSE,"Page 4"}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._.Year._.Summary." hidden="1">{#N/A,#N/A,FALSE,"3-Year Summary"}</definedName>
    <definedName name="wrn.3cases." hidden="1">{#N/A,"Base",FALSE,"Dividend";#N/A,"Conservative",FALSE,"Dividend";#N/A,"Downside",FALSE,"Dividend"}</definedName>
    <definedName name="wrn.3yr.CF." hidden="1">{"assume",#N/A,FALSE,"K&amp;20th Month CF";"MoCF",#N/A,FALSE,"K&amp;20th Month CF";"AnCF",#N/A,FALSE,"K&amp;20th Month CF"}</definedName>
    <definedName name="wrn.3yr.CF2" hidden="1">{"assume",#N/A,FALSE,"K&amp;20th Month CF";"MoCF",#N/A,FALSE,"K&amp;20th Month CF";"AnCF",#N/A,FALSE,"K&amp;20th Month CF"}</definedName>
    <definedName name="wrn.617" hidden="1">{#N/A,#N/A,FALSE,"Income Stmt";#N/A,#N/A,FALSE,"Income Summary"}</definedName>
    <definedName name="wrn.92264." hidden="1">{"Page 1",#N/A,FALSE,"92264 Page 1";"Page 2",#N/A,FALSE,"92264 Page 2";"Page 3",#N/A,FALSE,"92264 Page 3";"Page 4",#N/A,FALSE,"92264 Page 4";"Page 5",#N/A,FALSE,"92264 Page 5";"Page 6",#N/A,FALSE,"92264 Page 6";"Page 7",#N/A,FALSE,"92264 Page 7";"Page 8",#N/A,FALSE,"92264 Page 8"}</definedName>
    <definedName name="wrn.99AdjBill.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99AdjBill2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ccretion." hidden="1">{"Accretion",#N/A,FALSE,"Assum"}</definedName>
    <definedName name="wrn.Acquiror." localSheetId="3" hidden="1">{"a_Acquiror Assumptions",#N/A,FALSE,"Financials";"b_Acquiror Income Statement",#N/A,FALSE,"Financials";"c_Acquiror Balance Sheet",#N/A,FALSE,"Financials";"d_Acquiror Cashflow Statement",#N/A,FALSE,"Financials"}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cquisitions." hidden="1">{"One",#N/A,FALSE,"Acquisitions";"Two",#N/A,FALSE,"Acquisitions"}</definedName>
    <definedName name="wrn.Acquistion._.Status." hidden="1">{#N/A,#N/A,FALSE,"zm III";#N/A,#N/A,FALSE,"deal flow";#N/A,#N/A,FALSE,"Pending deals"}</definedName>
    <definedName name="wrn.AFI._.QUARTERLY._.REPORT." hidden="1">{#N/A,#N/A,TRUE,"TITLE";#N/A,#N/A,TRUE,"SCH 1";#N/A,#N/A,TRUE,"SCH 2";#N/A,#N/A,TRUE,"SCH 3";#N/A,#N/A,TRUE,"SCH3(A)"}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{#N/A,#N/A,FALSE,"ASSUMPTIONS";#N/A,#N/A,FALSE,"Valuation Summary";"page1",#N/A,FALSE,"PRESENTATION";"page2",#N/A,FALSE,"PRESENTATION";#N/A,#N/A,FALSE,"ORIGINAL_ROLLBACK"}</definedName>
    <definedName name="wrn.All._.Agings._.with._.Excess._.Cash." localSheetId="3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Budget._.Detail_Forecast." hidden="1">{"All Budget Detail-Forecast",#N/A,FALSE,"Forecast"}</definedName>
    <definedName name="wrn.All._.Budget._.Detail_Reit." hidden="1">{"All Budget Detail-Reit",#N/A,FALSE,"Forecast"}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Non._.Recov._.Op._.Exp_Forecast." hidden="1">{"All Non-Recov. Op. Exp-Forecast",#N/A,FALSE,"Forecast"}</definedName>
    <definedName name="wrn.All._.Non._.Recov._.Op._.Exp_Reit." hidden="1">{"All Non-Recov. Op. Exp-Reit",#N/A,FALSE,"Forecast"}</definedName>
    <definedName name="wrn.ALL._.PAGES.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rn.All._.Rental._.Income_Forecast." hidden="1">{"All Rental Income-Reforecast",#N/A,FALSE,"Forecast"}</definedName>
    <definedName name="wrn.All._.Rental._.Income_Reit." hidden="1">{"All Rental Income-Reit",#N/A,FALSE,"Forecast"}</definedName>
    <definedName name="wrn.All._.Reports.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wrn.ALL._.REPORTS._.EXCEPT._.PSF._.TABLES." hidden="1">{"ASSUMPTIONS",#N/A,FALSE,"Assumptions";"NPV",#N/A,FALSE,"npv";"CASH-ANNUAL",#N/A,FALSE,"Cash Financial";"CASH-PSF",#N/A,FALSE,"Cash Financial";"GAAP-ANNUAL",#N/A,FALSE,"Gaap Financial ";"GAAP-PSF",#N/A,FALSE,"Gaap Financial "}</definedName>
    <definedName name="wrn.All._.Schedules." hidden="1">{#N/A,#N/A,FALSE,"Static Proforma";#N/A,#N/A,FALSE,"Bldg Dev DCF";#N/A,#N/A,FALSE,"Land Sales DCF"}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1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2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3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4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5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2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nnual." hidden="1">{"ANNUAL",#N/A,FALSE,"Summary";"ANNUAL",#N/A,FALSE,"Pro Forma";"ANNUAL",#N/A,FALSE,"Equity"}</definedName>
    <definedName name="wrn.Annual._.Report." hidden="1">{"summary",#N/A,FALSE,"Summary";"pro forma annual",#N/A,FALSE,"Pro Forma";"equity annual",#N/A,FALSE,"Equity";"TCC annual",#N/A,FALSE,"TCC"}</definedName>
    <definedName name="wrn.Annual._.Summary." hidden="1">{"Annual Cash Flows",#N/A,FALSE,"Annual Summary"}</definedName>
    <definedName name="wrn.AnnualRentRoll" hidden="1">{"AnnualRentRoll",#N/A,FALSE,"RentRoll"}</definedName>
    <definedName name="wrn.AnnualRentRoll." hidden="1">{"AnnualRentRoll",#N/A,FALSE,"RentRoll"}</definedName>
    <definedName name="wrn.annualrentroll2" hidden="1">{"AnnualRentRoll",#N/A,FALSE,"RentRoll"}</definedName>
    <definedName name="wrn.Appraisal." hidden="1">{#N/A,#N/A,FALSE,"APPRAISAL";#N/A,#N/A,FALSE,"APPRAISAL 2";#N/A,#N/A,FALSE,"APPRAISAL 3"}</definedName>
    <definedName name="wrn.Appraisal._.2." hidden="1">{#N/A,#N/A,FALSE,"Appraisal 2"}</definedName>
    <definedName name="wrn.Appraisal._.3." hidden="1">{#N/A,#N/A,FALSE,"Appraisal 3"}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{#N/A,#N/A,FALSE,"ASSET MGMT."}</definedName>
    <definedName name="wrn.Assumptions." hidden="1">{"Assumptions",#N/A,FALSE,"Assum"}</definedName>
    <definedName name="wrn.Atrium." hidden="1">{"Atrium-Investor",#N/A,FALSE,"Atrium";"Atrium-Property",#N/A,FALSE,"Atrium"}</definedName>
    <definedName name="wrn.B._.Spread._.Worksheet._.Summary." hidden="1">{#N/A,#N/A,FALSE,"B_Spread"}</definedName>
    <definedName name="wrn.B._.Spread._.Worksheets._.Detail." hidden="1">{#N/A,#N/A,FALSE,"B_Spread"}</definedName>
    <definedName name="wrn.balance._.sheet." hidden="1">{"bs",#N/A,FALSE,"SCF"}</definedName>
    <definedName name="wrn.Balance_Sheet." hidden="1">{"One",#N/A,FALSE,"Balance Sheet"}</definedName>
    <definedName name="wrn.Balcor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Banu." hidden="1">{#N/A,#N/A,FALSE,"Report 2";#N/A,#N/A,FALSE,"Report 3";#N/A,#N/A,FALSE,"Konrzern"}</definedName>
    <definedName name="wrn.BaseYearDemand." hidden="1">{"Base Year Demand",#N/A,FALSE,"Demand-Base Year"}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s." hidden="1">{#N/A,#N/A,FALSE,"TSUM";#N/A,#N/A,FALSE,"shares";#N/A,#N/A,FALSE,"earnout";#N/A,#N/A,FALSE,"Heaty";#N/A,#N/A,FALSE,"self-tend";#N/A,#N/A,FALSE,"self-sum"}</definedName>
    <definedName name="wrn.BCN._.REVISED." hidden="1">{#N/A,#N/A,FALSE,"Income Statement - Phase II";#N/A,#N/A,FALSE,"Balance Sheet Phase II";#N/A,#N/A,FALSE,"Transaction Costs";#N/A,#N/A,FALSE,"Debt &amp; Equity Detail";#N/A,#N/A,FALSE,"G&amp;A Reduction - 25%";#N/A,#N/A,FALSE,"G&amp;A Reduction - 50%";#N/A,#N/A,FALSE,"G&amp;A Reduction - 75%";#N/A,#N/A,FALSE,"GandA Reduction Detail"}</definedName>
    <definedName name="wrn.BCNPROJ." hidden="1">{#N/A,#N/A,FALSE,"Income Statement";#N/A,#N/A,FALSE,"Balance Sheet";#N/A,#N/A,FALSE,"Sheet5";#N/A,#N/A,FALSE,"Debt &amp; Equity Detail"}</definedName>
    <definedName name="wrn.Bericht._.Vorstand." hidden="1">{#N/A,#N/A,FALSE,"Finale1";#N/A,#N/A,FALSE,"Finale2";#N/A,#N/A,FALSE,"peiodisch1";#N/A,#N/A,FALSE,"periodisch2";#N/A,#N/A,FALSE,"Aktiv";#N/A,#N/A,FALSE,"Passiv";#N/A,#N/A,FALSE,"Report 2";#N/A,#N/A,FALSE,"Report 3";#N/A,#N/A,FALSE,"Summary";#N/A,#N/A,FALSE,"EWB";#N/A,#N/A,FALSE,"Actual-Budget (kum)";#N/A,#N/A,FALSE,"Actual-Budget (per)";#N/A,#N/A,FALSE,"Comparison YTD"}</definedName>
    <definedName name="wrn.BIGGER." hidden="1">{"PROFORMA",#N/A,FALSE,"A";"BIGGER 1",#N/A,FALSE,"B";"BIGGER 2",#N/A,FALSE,"B";"BIGGER 3",#N/A,FALSE,"B";"SMALL CF 1",#N/A,FALSE,"C"}</definedName>
    <definedName name="wrn.Bind." hidden="1">{"BinderView",#N/A,FALSE,"SUMMARY";"Binder",#N/A,FALSE,"AMORTIZATION";"Binder",#N/A,FALSE,"STRLINE"}</definedName>
    <definedName name="wrn.Binder.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wrn.Birdie." hidden="1">{#N/A,#N/A,FALSE,"Trans Summary";#N/A,#N/A,FALSE,"Proforma Five Yr";#N/A,#N/A,FALSE,"Occ and Rate"}</definedName>
    <definedName name="wrn.BIS_Vorgaben." hidden="1">{#N/A,#N/A,FALSE,"Aktiv";#N/A,#N/A,FALSE,"stat.con.";#N/A,#N/A,FALSE,"Konzern"}</definedName>
    <definedName name="wrn.Bista_Unterlagen." hidden="1">{#N/A,#N/A,FALSE,"Eingaben";#N/A,#N/A,FALSE,"Auft. Einl. + Zinsen";#N/A,#N/A,FALSE,"Forder.+Verbindlk. ";#N/A,#N/A,FALSE,"Sonstige Aktiva";#N/A,#N/A,FALSE,"Sonstige Passiva";#N/A,#N/A,FALSE,"Debitoren (Anlage B1)";#N/A,#N/A,FALSE,"Anlage zu B1";#N/A,#N/A,FALSE,"Hauptvordruck Blatt 1";#N/A,#N/A,FALSE,"Hauptvordruck Blatt 2";#N/A,#N/A,FALSE,"Buchford. B 1";#N/A,#N/A,FALSE,"Grundsatz II";#N/A,#N/A,FALSE,"Grundsatz III"}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BOARD.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boardPackage." hidden="1">{#N/A,#N/A,FALSE,"ZM I-III Consol FinSummary";#N/A,#N/A,FALSE,"ZM1 FinSummary";#N/A,#N/A,FALSE,"ZM2 FinSummary";#N/A,#N/A,FALSE,"ZM3 FinSummary";#N/A,#N/A,FALSE,"FirstCapFinSummary";#N/A,#N/A,FALSE,"ZellLurieFinSummary";#N/A,#N/A,FALSE,"PortfolioOverview";#N/A,#N/A,FALSE,"Portfolio FinSummary";#N/A,#N/A,FALSE,"OverviewbyState";#N/A,#N/A,FALSE,"portfolio";#N/A,#N/A,FALSE,"ZM123";#N/A,#N/A,FALSE,"FCOccy";#N/A,#N/A,FALSE,"ZL";#N/A,#N/A,FALSE,"ZM ROll SbyS";#N/A,#N/A,FALSE,"zmlConsildated";#N/A,#N/A,FALSE,"FC Roll";#N/A,#N/A,FALSE,"ZL Roll";#N/A,#N/A,FALSE,"Retention";#N/A,#N/A,FALSE,"ConsZM123DebtMaturity";#N/A,#N/A,FALSE,"zm1DebtMaturity";#N/A,#N/A,FALSE,"ZM2DebtMaturity";#N/A,#N/A,FALSE,"ZM3DebtMaturity";#N/A,#N/A,FALSE,"FCDebtMaturity";#N/A,#N/A,FALSE,"ZLDebtMaturity";#N/A,#N/A,FALSE,"Corporate";#N/A,#N/A,FALSE,"SALEDATA";#N/A,#N/A,FALSE,"Pending deals";#N/A,#N/A,FALSE,"zm III";#N/A,#N/A,FALSE,"deal flow";#N/A,#N/A,FALSE,"96Tran";#N/A,#N/A,FALSE,"z4Sources &amp; Uses";#N/A,#N/A,FALSE,"z3 Sources &amp; Uses";#N/A,#N/A,FALSE,"z2 Sources and Uses";#N/A,#N/A,FALSE,"z1 Sources &amp; Uses"}</definedName>
    <definedName name="wrn.BofA." hidden="1">{"BofA-Investor",#N/A,FALSE,"BofA Tower";"BofA-Property",#N/A,FALSE,"BofA Tower"}</definedName>
    <definedName name="wrn.Bonds." hidden="1">{#N/A,#N/A,FALSE,"Bonds - Consol";#N/A,#N/A,FALSE,"Bonds - Lakes";#N/A,#N/A,FALSE,"Bonds - Chabot";#N/A,#N/A,FALSE,"Bonds - Diablo"}</definedName>
    <definedName name="wrn.BOOK." hidden="1">{#N/A,#N/A,FALSE,"coversheet mmyy";#N/A,#N/A,FALSE,"comp inc stmt";#N/A,#N/A,FALSE,"bal sheet";#N/A,#N/A,FALSE,"cash flow";#N/A,#N/A,FALSE,"changes in net worth";#N/A,#N/A,FALSE,"KEYIND";#N/A,#N/A,FALSE,"KEY_M";#N/A,#N/A,FALSE,"planwide fs ytd";#N/A,#N/A,FALSE,"planwide fs";#N/A,#N/A,FALSE,"hmo fs ytd";#N/A,#N/A,FALSE,"hmo fs";#N/A,#N/A,FALSE,"smc fs ytd";#N/A,#N/A,FALSE,"smc fs";#N/A,#N/A,FALSE,"DATA SUMMARY"}</definedName>
    <definedName name="wrn.Book._.Reports." hidden="1">{"Current Month",#N/A,FALSE,"Current Compar.";"Year-To-Date",#N/A,FALSE,"Year Comparison";"Forecast",#N/A,FALSE,"Comparison NOI";"Actual Input",#N/A,FALSE,"Act...Ratios"}</definedName>
    <definedName name="wrn.Both._.Outputs." hidden="1">{"LTV Output",#N/A,FALSE,"Output";"DCR Output",#N/A,FALSE,"Output"}</definedName>
    <definedName name="wrn.both._.pages." hidden="1">{"page2",#N/A,FALSE,"Midwestbankcentre";"page1",#N/A,FALSE,"Midwestbankcentre"}</definedName>
    <definedName name="wrn.BOV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wrn.BT._.Report." hidden="1">{#N/A,#N/A,FALSE,"BTCostSummary";#N/A,#N/A,FALSE,"Finance";#N/A,#N/A,FALSE,"Land";"Construction with Retention",#N/A,FALSE,"Construction";#N/A,#N/A,FALSE,"BTA&amp;E";#N/A,#N/A,FALSE,"Indirect"}</definedName>
    <definedName name="wrn.Budget." hidden="1">{"Budget",#N/A,FALSE,"2033K-R6"}</definedName>
    <definedName name="wrn.budget._.balance._.sheet." hidden="1">{"bugdet992000 balance sheet",#N/A,FALSE,"Celtel alternative 6"}</definedName>
    <definedName name="wrn.budget._.capex." hidden="1">{"budget992000 capex",#N/A,FALSE,"Celtel alternative 6"}</definedName>
    <definedName name="wrn.budget._.customers." hidden="1">{"budget992000_customers",#N/A,FALSE,"Celtel alternative 6"}</definedName>
    <definedName name="wrn.BUDGET._.PACKAGE." hidden="1">{"General Input",#N/A,FALSE,"General Info";"Miscellaneous Input",#N/A,FALSE,"General Info";"Tenant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Input";"Assumptions",#N/A,FALSE,"Leasing Assumptions";"Property Improvements",#N/A,FALSE,"Property Improvements";"Parking",#N/A,FALSE,"Parking";"ONE",#N/A,FALSE,"Expenses";"TWO",#N/A,FALSE,"Expenses";"FOUR",#N/A,FALSE,"Expenses";"THREE",#N/A,FALSE,"Expenses";"Five",#N/A,FALSE,"Expenses";"Six",#N/A,FALSE,"Expenses";"Seven",#N/A,FALSE,"Expenses";"Eight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five",#N/A,FALSE,"Expenses";"PriorYr1",#N/A,FALSE,"Prior Year Amounts";"PriorYr2",#N/A,FALSE,"Prior Year Amounts";#N/A,#N/A,FALSE,"Capital Expenditures";"Commission Cost",#N/A,FALSE,"Capital Expenditures";"Tenant Improvements",#N/A,FALSE,"Capital Expenditures";#N/A,#N/A,FALSE,"Revenue Schedules";"Revenue Summary",#N/A,FALSE,"Revenue Schedules";#N/A,#N/A,FALSE,"Expense Schedules";"Expense Schedules",#N/A,FALSE,"Expense Schedules";"MonSum 1",#N/A,FALSE,"Summary Schedules";"MonSum 2",#N/A,FALSE,"Summary Schedules";"QtrSum1",#N/A,FALSE,"Summary Schedules";"QtrSum2",#N/A,FALSE,"Summary Schedules";"AnnualSum1",#N/A,FALSE,"Summary Schedules"}</definedName>
    <definedName name="wrn.budget._.profit._.and._.loss." hidden="1">{"budget992000 profit and loss",#N/A,FALSE,"Celtel alternative 6"}</definedName>
    <definedName name="wrn.budget._.tariffs._.and._.usage." hidden="1">{"budget992000 tariff and usage",#N/A,FALSE,"Celtel alternative 6"}</definedName>
    <definedName name="wrn.bullshit1." hidden="1">{#N/A,#N/A,FALSE,"Sheet1";#N/A,#N/A,FALSE,"Summary";#N/A,#N/A,FALSE,"proj1";#N/A,#N/A,FALSE,"proj2"}</definedName>
    <definedName name="wrn.Calculations." hidden="1">{"Calculations",#N/A,FALSE,"Proforma"}</definedName>
    <definedName name="wrn.Capital._.Expenditures." hidden="1">{"Commission Cost",#N/A,FALSE,"Capital Expenditures";"Tenant Improvements",#N/A,FALSE,"Capital Expenditures"}</definedName>
    <definedName name="wrn.Capital_Increm.." hidden="1">{#N/A,#N/A,FALSE,"Capital-Incremental"}</definedName>
    <definedName name="wrn.Capital_Nonincre.." hidden="1">{#N/A,#N/A,FALSE,"Capital-Nonincremental"}</definedName>
    <definedName name="wrn.CAPREIT." hidden="1">{#N/A,#N/A,FALSE,"CAPREIT"}</definedName>
    <definedName name="wrn.CAPREIT2" hidden="1">{#N/A,#N/A,FALSE,"CAPREIT"}</definedName>
    <definedName name="wrn.Cash._.Flow.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_.Anal.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ash._.Flow._.Analysis.15" hidden="1">{"CF",#N/A,FALSE,"Cash Flow";"RET",#N/A,FALSE,"Returns";"NPV",#N/A,FALSE,"Values";"ASMPT",#N/A,FALSE,"Assumptions"}</definedName>
    <definedName name="wrn.Cash._.Flow._.and._.Matrix." hidden="1">{#N/A,#N/A,FALSE,"Matrix";#N/A,#N/A,FALSE,"Cash Flow";#N/A,#N/A,FALSE,"10 Year Cost Analysis"}</definedName>
    <definedName name="wrn.Cash._.Flow._.Summary." hidden="1">{"Cash Flow Summary",#N/A,FALSE,"CashFlowSummary";"Finance Cash Flow Summary",#N/A,FALSE,"FinanceCashFlow";"Equity Cash Flow Summary",#N/A,FALSE,"EquityReturns"}</definedName>
    <definedName name="wrn.cash._.flow_.analysiswaterfall" hidden="1">{"CF",#N/A,FALSE,"Cash Flow";"RET",#N/A,FALSE,"Returns";"NPV",#N/A,FALSE,"Values";"ASMPT",#N/A,FALSE,"Assumptions"}</definedName>
    <definedName name="wrn.CASH._.FLOWS._.ONLY." hidden="1">{#N/A,#N/A,FALSE,"Assumptions";#N/A,#N/A,FALSE,"Consol CF";#N/A,#N/A,FALSE,"Hacienda CF";#N/A,#N/A,FALSE,"Chabot CF";#N/A,#N/A,FALSE,"Diablo CF"}</definedName>
    <definedName name="wrn.Cash._.Plan." hidden="1">{"cash plan",#N/A,FALSE,"fccashflow"}</definedName>
    <definedName name="wrn.cash.both" hidden="1">{"CF",#N/A,FALSE,"Cash Flow";"RET",#N/A,FALSE,"Returns";"NPV",#N/A,FALSE,"Values";"ASMPT",#N/A,FALSE,"Assumptions"}</definedName>
    <definedName name="wrn.cash.retail" hidden="1">{"CF",#N/A,FALSE,"Cash Flow";"RET",#N/A,FALSE,"Returns";"NPV",#N/A,FALSE,"Values";"ASMPT",#N/A,FALSE,"Assumptions"}</definedName>
    <definedName name="wrn.Cash_Flow." hidden="1">{"One",#N/A,FALSE,"Cash Flow Statement"}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HART2._.detail." hidden="1">{#N/A,#N/A,FALSE,"Chart 2 by Prop Type"}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larie_Bridge." hidden="1">{"One",#N/A,FALSE,"Claire Bridge";"Two",#N/A,FALSE,"Claire Bridge";"Three",#N/A,FALSE,"Claire Bridge";"Four",#N/A,FALSE,"Claire Bridge";"Five",#N/A,FALSE,"Claire Bridge"}</definedName>
    <definedName name="wrn.Client_Report." hidden="1">{#N/A,#N/A,FALSE,"1Summary";#N/A,#N/A,FALSE,"2Assumptions";"CashFlowTen",#N/A,FALSE,"3Cash Flow";"StrippingMatrix",#N/A,FALSE,"3Cash Flow";#N/A,#N/A,FALSE,"4Year 1 Reconciliation";"Residual",#N/A,FALSE,"5Residual";"MatrixI",#N/A,FALSE,"5Residual";#N/A,#N/A,FALSE,"5Residual Matrix";#N/A,#N/A,FALSE,"7Pricing Matrix";#N/A,#N/A,FALSE,"8Pricing Matrix II";#N/A,#N/A,FALSE,"9Vacancy Matrix";#N/A,#N/A,FALSE,"10Expiration Schedule";#N/A,#N/A,FALSE,"ALease-up Schedule"}</definedName>
    <definedName name="wrn.clientcopy.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losing._.statement." hidden="1">{"page1",#N/A,FALSE,"CTT_CLO";"page2",#N/A,FALSE,"CTT_CLO"}</definedName>
    <definedName name="wrn.COM." hidden="1">{"COM",#N/A,FALSE,"800 10th"}</definedName>
    <definedName name="wrn.Combined._.All._.Stmts." hidden="1">{"Combined Inc Stmt",#N/A,TRUE,"Financials";"Combined BS",#N/A,TRUE,"Financials";"Combined CF",#N/A,TRUE,"Financials";"Combined Ratios",#N/A,TRUE,"Financials"}</definedName>
    <definedName name="wrn.Combined._.BS." hidden="1">{"Combined BS",#N/A,FALSE,"Financials"}</definedName>
    <definedName name="wrn.Combined._.CF." hidden="1">{"Combined CF",#N/A,FALSE,"Financials"}</definedName>
    <definedName name="wrn.Combined._.Inc._.Stmt." hidden="1">{"Combined Inc Stmt",#N/A,FALSE,"Financials"}</definedName>
    <definedName name="wrn.Combined._.Ratios." hidden="1">{"Combined Ratios",#N/A,FALSE,"Financials"}</definedName>
    <definedName name="wrn.COMLAWTC." hidden="1">{"Commish",#N/A,FALSE,"LAWTC"}</definedName>
    <definedName name="wrn.Commissions." hidden="1">{"Commisions",#N/A,FALSE,"2033K-R6"}</definedName>
    <definedName name="wrn.Competitive._.Set._.Information." hidden="1">{"Competitive Set Info",#N/A,FALSE,"Competitive Set";"YTD Information",#N/A,FALSE,"Competitive Set YTD"}</definedName>
    <definedName name="wrn.COMPLETE.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.Budget." hidden="1">{#N/A,#N/A,TRUE,"Budget";#N/A,#N/A,TRUE,"Revenue &amp; COGS"}</definedName>
    <definedName name="wrn.Complete._.Budget.1" hidden="1">{#N/A,#N/A,TRUE,"Budget";#N/A,#N/A,TRUE,"Revenue &amp; COGS"}</definedName>
    <definedName name="wrn.Complete._.Budget.1Dev" hidden="1">{#N/A,#N/A,TRUE,"Budget";#N/A,#N/A,TRUE,"Revenue &amp; COGS"}</definedName>
    <definedName name="wrn.Complete._.BudgetDev" hidden="1">{#N/A,#N/A,TRUE,"Budget";#N/A,#N/A,TRUE,"Revenue &amp; COGS"}</definedName>
    <definedName name="wrn.Complete._.Cash._.Flow._.Summary.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mplete._.Package." hidden="1">{"Summary Including DHC",#N/A,TRUE,"SUMMARY";"Financial Assumptions",#N/A,TRUE,"Financial Assumptions";"Sources &amp; Uses",#N/A,TRUE,"Financial Assumptions";"History &amp; Projection",#N/A,TRUE,"History - Proforma"}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2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3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4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5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nstruction._.Costs." hidden="1">{"Construction Costs",#N/A,FALSE,"Total Costs"}</definedName>
    <definedName name="wrn.contribution." hidden="1">{#N/A,#N/A,FALSE,"Contribution Analysis"}</definedName>
    <definedName name="wrn.contribution.1" hidden="1">{#N/A,#N/A,FALSE,"Contribution Analysis"}</definedName>
    <definedName name="wrn.Control._.Sheet." hidden="1">{#N/A,#N/A,FALSE,"CONTROL"}</definedName>
    <definedName name="wrn.Corporate." hidden="1">{"One",#N/A,FALSE,"Corporate"}</definedName>
    <definedName name="wrn.Cost." hidden="1">{"Cost",#N/A,FALSE,"Cost"}</definedName>
    <definedName name="wrn.Cost._.Report." hidden="1">{#N/A,#N/A,TRUE,"CostSumm";#N/A,#N/A,TRUE,"Land";#N/A,#N/A,TRUE,"Construction";#N/A,#N/A,TRUE,"A&amp;E";#N/A,#N/A,TRUE,"Indirect";#N/A,#N/A,TRUE,"Marketing";#N/A,#N/A,TRUE,"Finance";#N/A,#N/A,TRUE,"Gen and Admin"}</definedName>
    <definedName name="wrn.cotop." hidden="1">{"ReportTop",#N/A,FALSE,"report top"}</definedName>
    <definedName name="wrn.Cottage._.Summary." hidden="1">{"cot1",#N/A,FALSE,"Cottages";"cot2",#N/A,FALSE,"Cottages";"cot3",#N/A,FALSE,"Cottages"}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edit._.Summary." hidden="1">{#N/A,#N/A,FALSE,"CREDIT"}</definedName>
    <definedName name="wrn.Crossings." hidden="1">{"One",#N/A,FALSE,"Crossings";"Two",#N/A,FALSE,"Crossings";"Three",#N/A,FALSE,"Crossings";"Fous",#N/A,FALSE,"Crossings";"Five",#N/A,FALSE,"Crossings"}</definedName>
    <definedName name="wrn.csc." hidden="1">{"orixcsc",#N/A,FALSE,"ORIX CSC";"orixcsc2",#N/A,FALSE,"ORIX CSC"}</definedName>
    <definedName name="wrn.csc.1" hidden="1">{"orixcsc",#N/A,FALSE,"ORIX CSC";"orixcsc2",#N/A,FALSE,"ORIX CSC"}</definedName>
    <definedName name="wrn.csc.3" hidden="1">{#N/A,#N/A,FALSE,"ORIX CSC"}</definedName>
    <definedName name="wrn.csc2." hidden="1">{#N/A,#N/A,FALSE,"ORIX CSC"}</definedName>
    <definedName name="wrn.data." hidden="1">{"data",#N/A,FALSE,"INPUT"}</definedName>
    <definedName name="wrn.data5" hidden="1">{"data",#N/A,FALSE,"INPUT"}</definedName>
    <definedName name="wrn.database." hidden="1">{"subs",#N/A,FALSE,"database ";"proportional",#N/A,FALSE,"database 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bt._.Maturity." hidden="1">{#N/A,#N/A,FALSE,"ZLDebtMaturity";#N/A,#N/A,FALSE,"FCDebtMaturity";#N/A,#N/A,FALSE,"ZM3DebtMaturity";#N/A,#N/A,FALSE,"ZM2DebtMaturity";#N/A,#N/A,FALSE,"zm1DebtMaturity";#N/A,#N/A,FALSE,"ConsZM123DebtMaturity"}</definedName>
    <definedName name="wrn.demand.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wrn.Demand._.Calcs." hidden="1">{#N/A,#N/A,FALSE,"Demand Calcs"}</definedName>
    <definedName name="wrn.Demand._.Inputs." hidden="1">{#N/A,#N/A,FALSE,"Demand Inputs"}</definedName>
    <definedName name="wrn.demographics." hidden="1">{#N/A,#N/A,FALSE,"pop.hh";#N/A,#N/A,FALSE,"age.dist";#N/A,#N/A,FALSE,"hh.income";#N/A,#N/A,FALSE,"hh.chars"}</definedName>
    <definedName name="wrn.Demos." hidden="1">{#N/A,#N/A,FALSE,"II-2 POP.HH";#N/A,#N/A,FALSE,"II-3 AGE.DIST";#N/A,#N/A,FALSE,"II-4 HH.DIST";#N/A,#N/A,FALSE,"II-5 EMP.INDUS"}</definedName>
    <definedName name="wrn.Depreciation." hidden="1">{"One",#N/A,FALSE,"Depreciation"}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etailed._.Partnership._.Returns._.Leveraged." hidden="1">{"Return Analysis - Leveraged",#N/A,FALSE,"Return Analysis - Leveraged"}</definedName>
    <definedName name="wrn.Development._.Budget." hidden="1">{"Year 1",#N/A,FALSE,"Budget";"Year 2",#N/A,FALSE,"Budget";"Year 3",#N/A,FALSE,"Budget";"Year 4",#N/A,FALSE,"Budget"}</definedName>
    <definedName name="wrn.Downside." hidden="1">{"Downside",#N/A,FALSE,"Downside"}</definedName>
    <definedName name="wrn.Draw._.Format." hidden="1">{"Current Draw",#N/A,FALSE,"Sheet1"}</definedName>
    <definedName name="wrn.dtl.schedules" hidden="1">{"ACCOUNT DETAIL",#N/A,FALSE,"SCHEDULE E";"ACCOUNT DETAIL",#N/A,FALSE,"SCHEDULE G";"ACCOUNT DETAIL",#N/A,FALSE,"SCHEDULE H";"ACCOUNT DETAIL",#N/A,FALSE,"SCHEDULE I"}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gineering." hidden="1">{#N/A,#N/A,FALSE,"ENGINEERING"}</definedName>
    <definedName name="wrn.Entire._.Model." hidden="1">{"Income Page",#N/A,FALSE,"Income";"Quarterly Page",#N/A,FALSE,"Quarterly";"EPS Page",#N/A,FALSE,"EPS";"Cashflow Page",#N/A,FALSE,"CashFlow"}</definedName>
    <definedName name="wrn.Entire._.Package." hidden="1">{#N/A,#N/A,FALSE,"Smry1";#N/A,#N/A,FALSE,"Smry2";#N/A,#N/A,FALSE,"Finance Cash Flow";#N/A,#N/A,FALSE,"ProForma_Input";#N/A,#N/A,FALSE,"prop_input";#N/A,#N/A,FALSE,"regional_input";#N/A,#N/A,FALSE,"LT Cost of Capital_Input";#N/A,#N/A,FALSE,"Debt_Input";#N/A,#N/A,FALSE,"Yr 6 Rent";#N/A,#N/A,FALSE,"Accr_Dil Cmpd"}</definedName>
    <definedName name="wrn.Environmental." hidden="1">{#N/A,#N/A,FALSE,"ENVIRONMENTAL"}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WB." hidden="1">{#N/A,#N/A,FALSE,"EWB";#N/A,#N/A,FALSE,"EWB-2"}</definedName>
    <definedName name="wrn.Exec._.Summary." hidden="1">{#N/A,#N/A,FALSE,"Index"}</definedName>
    <definedName name="wrn.Executive._.Summary." hidden="1">{"Executive Summary",#N/A,FALSE,"Proforma"}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hibits." hidden="1">{#N/A,#N/A,FALSE,"Historical";#N/A,#N/A,FALSE,"Adjusted";#N/A,#N/A,FALSE,"CAM Alloc.";#N/A,#N/A,FALSE,"Projected CAM"}</definedName>
    <definedName name="wrn.ExitAndSalesAssumptions." hidden="1">{#N/A,#N/A,FALSE,"ExitStratigy"}</definedName>
    <definedName name="wrn.Expense._.Detail." hidden="1">{"ONE",#N/A,FALSE,"Expenses";"TWO",#N/A,FALSE,"Expenses";"THREE",#N/A,FALSE,"Expenses";"FOUR",#N/A,FALSE,"Expenses";"Five",#N/A,FALSE,"Expenses";"Six",#N/A,FALSE,"Expenses";"Seven",#N/A,FALSE,"Expenses";"Eight",#N/A,FALSE,"Expenses";"eight.5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five",#N/A,FALSE,"Expenses"}</definedName>
    <definedName name="wrn.Expense._.Schedules." hidden="1">{"Expense Schedules",#N/A,FALSE,"Expense Schedules"}</definedName>
    <definedName name="wrn.Fair._.Share._.Calcs." hidden="1">{#N/A,#N/A,FALSE,"Fair Share"}</definedName>
    <definedName name="wrn.FCB." hidden="1">{"FCB_ALL",#N/A,FALSE,"FCB"}</definedName>
    <definedName name="wrn.fcb._dcf" hidden="1">{"FCB_ALL",#N/A,FALSE,"FCB"}</definedName>
    <definedName name="wrn.fcb2" hidden="1">{"FCB_ALL",#N/A,FALSE,"FCB"}</definedName>
    <definedName name="wrn.fcb2_dcf" hidden="1">{"FCB_ALL",#N/A,FALSE,"FCB"}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CG._.Express.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Full.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eb98." hidden="1">{"sheet a",#N/A,FALSE,"A";"2 9 casflow",#N/A,FALSE,"B"}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ecopy.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l._.Output." hidden="1">{#N/A,#N/A,FALSE,"Final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Statements." hidden="1">{"balance sheet",#N/A,FALSE,"balance sheet";#N/A,#N/A,FALSE,"income stmt (YTD)";"income stmt",#N/A,FALSE,"income stmt ";"cash flow YTD",#N/A,FALSE,"cash flow (YTD)";"cash flow",#N/A,FALSE,"cash flow "}</definedName>
    <definedName name="wrn.Financials." hidden="1">{#N/A,#N/A,FALSE,"Income Stmt";#N/A,#N/A,FALSE,"Income Summary"}</definedName>
    <definedName name="wrn.Financing." hidden="1">{"One",#N/A,FALSE,"Financing";"Two",#N/A,FALSE,"Financing";"Three",#N/A,FALSE,"Financing";"Four",#N/A,FALSE,"Financing"}</definedName>
    <definedName name="wrn.Financing_Assumptions." hidden="1">{"One",#N/A,FALSE,"Financing Assumptions";"Two",#N/A,FALSE,"Financing Assumptions";"Three",#N/A,FALSE,"Financing Assumptions";"Four",#N/A,FALSE,"Financing Assumptions"}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leet." hidden="1">{"FleetDetailsNE",#N/A,FALSE,"NEForecast"}</definedName>
    <definedName name="wrn.Fmgmtfee." hidden="1">{#N/A,#N/A,FALSE,"Fmgmtfee"}</definedName>
    <definedName name="wrn.FMJVO._.and._.Summary._.with._.Calculations." hidden="1">{#N/A,#N/A,FALSE,"Summary";#N/A,#N/A,FALSE,"General Inputs &amp; Assumptions";"Franchise All",#N/A,FALSE,"Franchise";"Managed All",#N/A,FALSE,"Managed";"JV All",#N/A,FALSE,"JV";"Owned All",#N/A,FALSE,"Owned"}</definedName>
    <definedName name="wrn.Forecast._.Red._.Book." hidden="1">{"RB QY $",#N/A,FALSE,"Fin STMT";"RB QY Stats",#N/A,FALSE,"Fin STMT";"RB 00 $",#N/A,FALSE,"Fin STMT";"RB 00 Stats",#N/A,FALSE,"Fin STMT";"RB 01 $",#N/A,FALSE,"Fin STMT";"RB 01 Stats",#N/A,FALSE,"Fin STMT"}</definedName>
    <definedName name="wrn.Forecast._.Report." hidden="1">{"Q&amp;A Dollars",#N/A,FALSE,"Fin STMT";"Q&amp;A Stats",#N/A,FALSE,"Fin STMT";"Monthly 1999 IS",#N/A,FALSE,"Months";"Monthly 1999 Stats",#N/A,FALSE,"Months";"Monthly 2000 IS",#N/A,FALSE,"Months";"Monthly 2000 Stats",#N/A,FALSE,"Months";"Monthly 2001 IS",#N/A,FALSE,"Months";"Monthly 2001 Stats",#N/A,FALSE,"Months";"Monthly 2002 IS",#N/A,FALSE,"Months";"Monthly 2002 Stats",#N/A,FALSE,"Months";"Monthly 2003 IS",#N/A,FALSE,"Months";"Monthly 2003 Stats",#N/A,FALSE,"Months"}</definedName>
    <definedName name="wrn.FOschedules." hidden="1">{"FOschedule1",#N/A,FALSE,"Sheet1";"FOschedule2",#N/A,FALSE,"Sheet1";"FOschedule3",#N/A,FALSE,"Sheet1"}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." hidden="1">{#N/A,#N/A,FALSE,"ExecutiveSummary";#N/A,#N/A,FALSE,"CostDetail";#N/A,#N/A,FALSE,"IncomeDetail";#N/A,#N/A,FALSE,"InterestCalculation"}</definedName>
    <definedName name="wrn.FULL._.COMPARISON." hidden="1">{"Full Sheet",#N/A,FALSE,"Expense Comparison"}</definedName>
    <definedName name="wrn.Full._.Report." hidden="1">{#N/A,#N/A,FALSE,"ASSUMPTIONS";#N/A,#N/A,FALSE,"10-YEAR-LEVERAGED";#N/A,#N/A,FALSE,"10-YEAR-UNLEVERAGED";#N/A,#N/A,FALSE,"5-YEAR-LEVERAGED";#N/A,#N/A,FALSE,"5-YEAR-UNLEVERAGED";#N/A,#N/A,FALSE,"3-YEAR-LEVERAGED";#N/A,#N/A,FALSE,"3-YEAR-UNLEVERAGED"}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_Report." hidden="1">{#N/A,#N/A,FALSE,"1Summary";#N/A,#N/A,FALSE,"2Assumptions";"CashFlowTen",#N/A,FALSE,"3Cash Flow";"CashFlowTwenty",#N/A,FALSE,"3Cash Flow";"StrippingMatrix",#N/A,FALSE,"3Cash Flow";#N/A,#N/A,FALSE,"4Year 1 Reconciliation";"Residual",#N/A,FALSE,"5Residual";"MatrixI",#N/A,FALSE,"5Residual";#N/A,#N/A,FALSE,"5Residual Matrix";#N/A,#N/A,FALSE,"6Residual (Year 20)";#N/A,#N/A,FALSE,"7Pricing Matrix";#N/A,#N/A,FALSE,"8Pricing Matrix II";#N/A,#N/A,FALSE,"9Vacancy Matrix";#N/A,#N/A,FALSE,"10Expiration Schedule";#N/A,#N/A,FALSE,"ALease-up Schedule"}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Y97SBP." hidden="1">{#N/A,#N/A,FALSE,"FY97";#N/A,#N/A,FALSE,"FY98";#N/A,#N/A,FALSE,"FY99";#N/A,#N/A,FALSE,"FY00";#N/A,#N/A,FALSE,"FY01"}</definedName>
    <definedName name="wrn.Garage." hidden="1">{#N/A,#N/A,FALSE,"Garage Assumpt 1";#N/A,#N/A,FALSE,"Garage Op Proj";#N/A,#N/A,FALSE,"Hist I&amp;E";#N/A,#N/A,FALSE,"Garage Lease"}</definedName>
    <definedName name="wrn.Gen_Misc._.Input." hidden="1">{"General Input",#N/A,FALSE,"General Info";"Miscellaneous Input",#N/A,FALSE,"General Info"}</definedName>
    <definedName name="wrn.General." hidden="1">{"Balance",#N/A,FALSE,"General Assumptions";"Cost",#N/A,FALSE,"General Assumptions";"Working",#N/A,FALSE,"General Assumptions"}</definedName>
    <definedName name="wrn.Gesamt._.Neu." hidden="1">{#N/A,#N/A,FALSE,"Report 2";#N/A,#N/A,FALSE,"Report 3";#N/A,#N/A,FALSE,"Report 4";#N/A,#N/A,FALSE,"Actual-Budget (kum)";#N/A,#N/A,FALSE,"Actual-Budget (per)";#N/A,#N/A,FALSE,"Comparison YTD";#N/A,#N/A,FALSE,"Expenses YTD";#N/A,#N/A,FALSE,"Summary";#N/A,#N/A,FALSE,"Aktiv";#N/A,#N/A,FALSE,"Passiv";#N/A,#N/A,FALSE,"Finale1";#N/A,#N/A,FALSE,"Finale2";#N/A,#N/A,FALSE,"periodisch1";#N/A,#N/A,FALSE,"periodisch2";#N/A,#N/A,FALSE,"D-Bestand";#N/A,#N/A,FALSE,"D-Zins";#N/A,#N/A,FALSE,"Fil_A_Bestand";#N/A,#N/A,FALSE,"Fil_A_Zins";#N/A,#N/A,FALSE,"Fil_A_D-Zins";#N/A,#N/A,FALSE,"Fil_P_Bestand";#N/A,#N/A,FALSE,"Fil_P_Zins";#N/A,#N/A,FALSE,"Fil_P_Neu";#N/A,#N/A,FALSE,"Fil_P_Änd";#N/A,#N/A,FALSE,"Fil_P_Änd_kum";#N/A,#N/A,FALSE,"Report 5";#N/A,#N/A,FALSE,"EWB-2";#N/A,#N/A,FALSE,"EWB";#N/A,#N/A,FALSE,"Headcount";#N/A,#N/A,FALSE,"Headcount2";#N/A,#N/A,FALSE,"Investitionsgüter";#N/A,#N/A,FALSE,"Rückstellungen"}</definedName>
    <definedName name="wrn.Gesamtausdruck." hidden="1">{#N/A,#N/A,FALSE,"Finale1";#N/A,#N/A,FALSE,"Finale2";#N/A,#N/A,FALSE,"peiodisch1";#N/A,#N/A,FALSE,"periodisch2";#N/A,#N/A,FALSE,"Aktiv";#N/A,#N/A,FALSE,"Passiv";#N/A,#N/A,FALSE,"EWB";#N/A,#N/A,FALSE,"EWB-2";#N/A,#N/A,FALSE,"D-Bestand";#N/A,#N/A,FALSE,"D-Zins";#N/A,#N/A,FALSE,"Fil_A_Bestand";#N/A,#N/A,FALSE,"Fil_A_Zins";#N/A,#N/A,FALSE,"Fil_A_D-Zins";#N/A,#N/A,FALSE,"Fil_P_Bestand";#N/A,#N/A,FALSE,"Fil_P_Zins";#N/A,#N/A,FALSE,"Fil_P_Neu";#N/A,#N/A,FALSE,"Report 2";#N/A,#N/A,FALSE,"Report 3";#N/A,#N/A,FALSE,"Report 4";#N/A,#N/A,FALSE,"Report 5";#N/A,#N/A,FALSE,"Summary";#N/A,#N/A,FALSE,"Actual-Budget (kum)";#N/A,#N/A,FALSE,"Actual-Budget (per)";#N/A,#N/A,FALSE,"Comparison YTD";#N/A,#N/A,FALSE,"Headcount";#N/A,#N/A,FALSE,"Headcount2";#N/A,#N/A,FALSE,"Investitionsgüter";#N/A,#N/A,FALSE,"Konzern";#N/A,#N/A,FALSE,"stat.con.";#N/A,#N/A,FALSE,"Zusatz1";#N/A,#N/A,FALSE,"BIS 1";#N/A,#N/A,FALSE,"BIS-Assets";#N/A,#N/A,FALSE,"BIS 2"}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raphs._.Page." hidden="1">{"Graphs page",#N/A,FALSE,"Summary"}</definedName>
    <definedName name="wrn.gros." hidden="1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Gross._.up." hidden="1">{#N/A,#N/A,FALSE,"Gross-Up"}</definedName>
    <definedName name="wrn.Group._.B._.Report." localSheetId="3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localSheetId="3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SA._.PRINT." hidden="1">{#N/A,#N/A,FALSE,"DEV COSTS";#N/A,#N/A,FALSE,"10-YR C. F."}</definedName>
    <definedName name="wrn.gsa._PRINT5" hidden="1">{#N/A,#N/A,FALSE,"DEV COSTS";#N/A,#N/A,FALSE,"10-YR C. F."}</definedName>
    <definedName name="wrn.HEAT." hidden="1">{#N/A,#N/A,FALSE,"Heat";#N/A,#N/A,FALSE,"DCF";#N/A,#N/A,FALSE,"LBO";#N/A,#N/A,FALSE,"A";#N/A,#N/A,FALSE,"C";#N/A,#N/A,FALSE,"impd";#N/A,#N/A,FALSE,"Accr-Dilu"}</definedName>
    <definedName name="wrn.Hightower." hidden="1">{"Hightower-Investor",#N/A,FALSE,"Hightower";"Hightower-Property",#N/A,FALSE,"Hightower"}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ical._.Analysis." hidden="1">{#N/A,#N/A,FALSE,"HISTORICAL REV &amp; EXP"}</definedName>
    <definedName name="wrn.Historical._.Rev._.Exp." hidden="1">{#N/A,#N/A,FALSE,"Historical Rev &amp; Exp"}</definedName>
    <definedName name="wrn.History._.Proforma." hidden="1">{"History &amp; Projection",#N/A,FALSE,"History - Proforma"}</definedName>
    <definedName name="wrn.History._.Projection._.Comps." hidden="1">{"$ Per Occupied History+Projection+5Comps",#N/A,FALSE,"HISTORY (2)";"History+Projection+5Comps",#N/A,FALSE,"HISTORY (2)";"History+Projection",#N/A,FALSE,"HISTORY (2)";"History+Projection per Occ'd",#N/A,FALSE,"HISTORY (2)"}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yatt._.Report." hidden="1">{"History+Projection+5Comps",#N/A,FALSE,"HISTORY (2)";"$ Per Occupied History+Projection+5Comps",#N/A,FALSE,"HISTORY (2)";"History+Projection",#N/A,FALSE,"HISTORY (2)"}</definedName>
    <definedName name="wrn.Hyatt_.Report" hidden="1">{"History+Projection+5Comps",#N/A,FALSE,"HISTORY (2)";"$ Per Occupied History+Projection+5Comps",#N/A,FALSE,"HISTORY (2)";"History+Projection",#N/A,FALSE,"HISTORY (2)"}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I." hidden="1">{"CASHFLOW",#N/A,FALSE,"Northpointe"}</definedName>
    <definedName name="wrn.Income." localSheetId="3" hidden="1">{"Income",#N/A,FALSE,"Recap IS"}</definedName>
    <definedName name="wrn.Income." hidden="1">{"Income",#N/A,FALSE,"Recap IS"}</definedName>
    <definedName name="wrn.Income._.Statements." hidden="1">{"Summary_Annual",#N/A,FALSE,"Summary";"Summary__Quarterly",#N/A,FALSE,"Summary";"Summary__Current Year",#N/A,FALSE,"Summary";"Summary__Next Year",#N/A,FALSE,"Summary"}</definedName>
    <definedName name="wrn.Income_Statement." hidden="1">{"One",#N/A,FALSE,"Income Statement";"Two",#N/A,FALSE,"Income Statement";"Three",#N/A,FALSE,"Income Statement";"Four",#N/A,FALSE,"Income Statement"}</definedName>
    <definedName name="wrn.Index." hidden="1">{#N/A,#N/A,FALSE,"INDEX"}</definedName>
    <definedName name="wrn.Individual._.Regions." hidden="1">{#N/A,#N/A,FALSE,"Summary";#N/A,#N/A,FALSE,"AIME";#N/A,#N/A,FALSE,"Asia (2)";#N/A,#N/A,FALSE,"Europe";#N/A,#N/A,FALSE,"LA"}</definedName>
    <definedName name="wrn.Input." hidden="1">{"Input",#N/A,FALSE,"Proforma"}</definedName>
    <definedName name="wrn.Inputs." hidden="1">{"Inflation-BaseYear",#N/A,FALSE,"Inputs"}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vest." hidden="1">{#N/A,#N/A,FALSE,"1Summary";#N/A,#N/A,FALSE,"2Assumptions";#N/A,#N/A,FALSE,"3Cash Flow";#N/A,#N/A,FALSE,"3Cash Flow";#N/A,#N/A,FALSE,"developer";#N/A,#N/A,FALSE,"monthly";#N/A,#N/A,FALSE,"4Residual";#N/A,#N/A,FALSE,"5Residual (Year 20)";#N/A,#N/A,FALSE,"6Pricing Matrix";#N/A,#N/A,FALSE,"7Vacancy Matrix";#N/A,#N/A,FALSE,"8Expiration Schedule";#N/A,#N/A,FALSE,"9Lease-up Schedule";#N/A,#N/A,FALSE,"CNSTRBGT.XLS"}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ipovalue." hidden="1">{#N/A,#N/A,FALSE,"puboff";#N/A,#N/A,FALSE,"valuation";#N/A,#N/A,FALSE,"finanalsis";#N/A,#N/A,FALSE,"split";#N/A,#N/A,FALSE,"ownership"}</definedName>
    <definedName name="wrn.IRR._.and._.Sources._.and._.Uses." hidden="1">{"IRR",#N/A,FALSE,"IRR.XLS";"Sources and Uses",#N/A,FALSE,"IRR.XLS"}</definedName>
    <definedName name="wrn.IRR_Calc." hidden="1">{#N/A,#N/A,FALSE,"objekt";#N/A,#N/A,FALSE,"huurders";#N/A,#N/A,FALSE,"cash flow"}</definedName>
    <definedName name="wrn.ISCG._.model." hidden="1">{#N/A,#N/A,FALSE,"Second";#N/A,#N/A,FALSE,"ownership";#N/A,#N/A,FALSE,"Valuation";#N/A,#N/A,FALSE,"Eqiv";#N/A,#N/A,FALSE,"Mults";#N/A,#N/A,FALSE,"ISCG Graphics"}</definedName>
    <definedName name="wrn.jan._.98." hidden="1">{"sheet a",#N/A,FALSE,"A";"sheet b 1",#N/A,FALSE,"B";"sheet b 2",#N/A,FALSE,"B"}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V." hidden="1">{"One",#N/A,FALSE,"JV"}</definedName>
    <definedName name="wrn.Konzept._.2." hidden="1">{#N/A,#N/A,FALSE,"Report 2";#N/A,#N/A,FALSE,"Report 3";#N/A,#N/A,FALSE,"Report 4";#N/A,#N/A,FALSE,"Report 5";#N/A,#N/A,FALSE,"Aktiv";#N/A,#N/A,FALSE,"Fil_A_Bestand";#N/A,#N/A,FALSE,"Fil_A_Zins";#N/A,#N/A,FALSE,"Fil_A_D-Zins";#N/A,#N/A,FALSE,"Passiv";#N/A,#N/A,FALSE,"Fil_P_Bestand";#N/A,#N/A,FALSE,"Fil_P_Zins";#N/A,#N/A,FALSE,"Fil_P_Neu";#N/A,#N/A,FALSE,"D-Bestand";#N/A,#N/A,FALSE,"D-Zins";#N/A,#N/A,FALSE,"peiodisch1";#N/A,#N/A,FALSE,"periodisch2";#N/A,#N/A,FALSE,"Finale1";#N/A,#N/A,FALSE,"Finale2";#N/A,#N/A,FALSE,"EWB-2";#N/A,#N/A,FALSE,"EWB";#N/A,#N/A,FALSE,"Headcount";#N/A,#N/A,FALSE,"Headcount2";#N/A,#N/A,FALSE,"Investitionsgüter";#N/A,#N/A,FALSE,"Konzern";#N/A,#N/A,FALSE,"BIS 2";#N/A,#N/A,FALSE,"BIS 1";#N/A,#N/A,FALSE,"Summary";#N/A,#N/A,FALSE,"Actual-Budget (kum)";#N/A,#N/A,FALSE,"Actual-Budget (per)";#N/A,#N/A,FALSE,"Comparison YTD";#N/A,#N/A,FALSE,"stat.con.";#N/A,#N/A,FALSE,"Zusatz1";#N/A,#N/A,FALSE,"BIS-Assets"}</definedName>
    <definedName name="wrn.Kosten." hidden="1">{#N/A,#N/A,FALSE,"KST 1";#N/A,#N/A,FALSE,"KST 2";#N/A,#N/A,FALSE,"KST 3";#N/A,#N/A,FALSE,"KST Gesamt";#N/A,#N/A,FALSE,"KST D1"}</definedName>
    <definedName name="wrn.Land." hidden="1">{"Land",#N/A,FALSE,"Land"}</definedName>
    <definedName name="wrn.Land._.Takedown._.Summary." hidden="1">{"land1",#N/A,FALSE,"Land";"land2",#N/A,FALSE,"Land";"land3",#N/A,FALSE,"Land"}</definedName>
    <definedName name="wrn.Large._.Cash._.Flow.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_.Summary." hidden="1">{"Cash Flow_Large",#N/A,FALSE,"CashFlowSummary";"Finance_Large",#N/A,FALSE,"FinanceCashFlow";"Equity_Large",#N/A,FALSE,"EquityReturns";"LeaseUp_Large",#N/A,FALSE,"LeaseUp"}</definedName>
    <definedName name="wrn.Latent._.Demand._.Inputs." hidden="1">{#N/A,#N/A,FALSE,"Latent"}</definedName>
    <definedName name="wrn.Lease._.Rollover." hidden="1">{#N/A,#N/A,FALSE,"Lease Rollover"}</definedName>
    <definedName name="wrn.Lease._.Up._.Summary." hidden="1">{"Lease Up Summary",#N/A,FALSE,"2033K-R6"}</definedName>
    <definedName name="wrn.Leases." hidden="1">{#N/A,#N/A,FALSE,"Leases"}</definedName>
    <definedName name="wrn.LEASING." hidden="1">{#N/A,#N/A,FALSE,"96 RENT SUM";#N/A,#N/A,FALSE,"LSGACTSCHED";#N/A,#N/A,FALSE,"Conc. Sched"}</definedName>
    <definedName name="wrn.Leasing._.Assumptions." hidden="1">{"Assumptions",#N/A,FALSE,"Leasing Assumptions"}</definedName>
    <definedName name="wrn.Leasing._.Variance." hidden="1">{#N/A,#N/A,FALSE,"Leasing 6A"}</definedName>
    <definedName name="wrn.LeasingResults." hidden="1">{#N/A,#N/A,FALSE,"Retention";#N/A,#N/A,FALSE,"ZL Roll";#N/A,#N/A,FALSE,"FC Roll";#N/A,#N/A,FALSE,"zmlConsildated";#N/A,#N/A,FALSE,"ZM ROll SbyS";#N/A,#N/A,FALSE,"ZL";#N/A,#N/A,FALSE,"FCOccy";#N/A,#N/A,FALSE,"ZM123";#N/A,#N/A,FALSE,"portfolio"}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vel._.4." hidden="1">{#N/A,#N/A,FALSE,"Income";#N/A,#N/A,FALSE,"EPS";#N/A,#N/A,FALSE,"Quarterly";#N/A,#N/A,FALSE,"CashFlow";#N/A,#N/A,FALSE,"Other";#N/A,#N/A,FALSE,"Dividend";#N/A,#N/A,FALSE,"Financials &amp; Ratios";#N/A,#N/A,FALSE,"Return On Equity";#N/A,#N/A,FALSE,"Inventory"}</definedName>
    <definedName name="wrn.lnsum" hidden="1">{"Loan Summary",#N/A,FALSE,"Phase 1 loan &amp; data"}</definedName>
    <definedName name="wrn.Loan._.Pricing._.Analysis." hidden="1">{#N/A,#N/A,FALSE,"LOAN ANALYSIS"}</definedName>
    <definedName name="wrn.Loan._.Summary." hidden="1">{"Loan Summary",#N/A,FALSE,"Phase 1 loan &amp; data"}</definedName>
    <definedName name="wrn.LoanInformation." hidden="1">{#N/A,#N/A,FALSE,"LoanAssumptions"}</definedName>
    <definedName name="wrn.Lot._.Inventory." hidden="1">{"lot inventory",#N/A,FALSE,"Lot List"}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tr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TV._.Output." hidden="1">{"LTV Output",#N/A,FALSE,"Output"}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Values." hidden="1">{#N/A,#N/A,TRUE,"10 Yr Hold";#N/A,#N/A,TRUE,"7 Yr Hold";#N/A,#N/A,TRUE,"5 Yr Hold";#N/A,#N/A,TRUE,"3 Yr Hold"}</definedName>
    <definedName name="wrn.Market._.Values2" hidden="1">{#N/A,#N/A,TRUE,"10 Yr Hold";#N/A,#N/A,TRUE,"7 Yr Hold";#N/A,#N/A,TRUE,"5 Yr Hold";#N/A,#N/A,TRUE,"3 Yr Hold"}</definedName>
    <definedName name="wrn.Market_Report." hidden="1">{#N/A,#N/A,FALSE,"1Summary";#N/A,#N/A,FALSE,"2Assumptions";"CashFlowTen",#N/A,FALSE,"3Cash Flow";"Residual",#N/A,FALSE,"5Residual";#N/A,#N/A,FALSE,"9Vacancy Matrix";#N/A,#N/A,FALSE,"10Expiration Schedule"}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erge." hidden="1">{#N/A,#N/A,FALSE,"IPO";#N/A,#N/A,FALSE,"DCF";#N/A,#N/A,FALSE,"LBO";#N/A,#N/A,FALSE,"MULT_VAL";#N/A,#N/A,FALSE,"Status Quo";#N/A,#N/A,FALSE,"Recap"}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FJVO._.and._.Summary._.Inputs._.Only." hidden="1">{#N/A,#N/A,FALSE,"Summary";#N/A,#N/A,FALSE,"General Inputs &amp; Assumptions";"Franchise Inputs",#N/A,FALSE,"Franchise";"Managed Inputs a",#N/A,FALSE,"Managed";"JV Inputs",#N/A,FALSE,"JV";"Owned Inputs",#N/A,FALSE,"Owned"}</definedName>
    <definedName name="wrn.migration." hidden="1">{"migration",#N/A,FALSE,"Credit Migration"}</definedName>
    <definedName name="wrn.minrenn" hidden="1">{"MINRENT2",#N/A,FALSE,"SCHEDULE B"}</definedName>
    <definedName name="wrn.MINRENT." hidden="1">{"MINRENT2",#N/A,FALSE,"SCHEDULE B"}</definedName>
    <definedName name="wrn.minrent.2" hidden="1">{"MINRENT2",#N/A,FALSE,"SCHEDULE B"}</definedName>
    <definedName name="wrn.mkting" hidden="1">{#N/A,#N/A,FALSE,"MARKETING I";#N/A,#N/A,FALSE,"MARKETING II";#N/A,#N/A,FALSE,"MARKETING III"}</definedName>
    <definedName name="wrn.MN._.Montreal." hidden="1">{#N/A,#N/A,FALSE,"Coversheet RPT";#N/A,#N/A,FALSE,"Investment Summary RPT";#N/A,#N/A,FALSE,"Annual CF RPT";#N/A,#N/A,FALSE,"Financing Summary RPT";#N/A,#N/A,FALSE,"Dev Cost RPT";#N/A,#N/A,FALSE,"Lease up RPT";#N/A,#N/A,FALSE,"Rent Roll RPT";#N/A,#N/A,FALSE,"Stabile NOI RPT"}</definedName>
    <definedName name="wrn.Mo._.Over._.Mo._.Rev._.Com." hidden="1">{"Mo Over Mo Rev Com",#N/A,FALSE,"Report"}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." hidden="1">{"MONTHLY",#N/A,FALSE,"Pro Forma";"MONTHLY",#N/A,FALSE,"Equity"}</definedName>
    <definedName name="wrn.Monthly._.Cash._.Flow._.Report.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ost._.Report.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Monthly._.Detail._.Reports." hidden="1">{"Detail Project Cash Flow",#N/A,TRUE,"Cash Flow Grid";"Financing Calculation",#N/A,TRUE,"Cash Flow Grid"}</definedName>
    <definedName name="wrn.monthly._.financial." hidden="1">{#N/A,#N/A,FALSE,"SUMMARY 4a";#N/A,#N/A,FALSE,"GBA 4b";#N/A,#N/A,FALSE,"TENANT 4c";#N/A,#N/A,FALSE,"BUDGET DETAIL";#N/A,#N/A,FALSE,"PRO FORMA"}</definedName>
    <definedName name="wrn.Monthly._.Report." hidden="1">{"pro forma monthly",#N/A,FALSE,"Pro Forma";"equity monthly",#N/A,FALSE,"Equity";"TCC monthly",#N/A,FALSE,"TCC"}</definedName>
    <definedName name="wrn.MonthlyRentRoll." hidden="1">{"MonthlyRentRoll",#N/A,FALSE,"RentRoll"}</definedName>
    <definedName name="wrn.Months._.1999." hidden="1">{"Monthly 1999 Stats",#N/A,FALSE,"Months";"Monthly 1999 IS",#N/A,FALSE,"Months"}</definedName>
    <definedName name="wrn.Months._.2000." hidden="1">{"Monthly 2000 Stats",#N/A,FALSE,"Months";"Monthly 2000 IS",#N/A,FALSE,"Months"}</definedName>
    <definedName name="wrn.Months._.2001." hidden="1">{"Monthly 2001 Stats",#N/A,FALSE,"Months";"Monthly 2001 IS",#N/A,FALSE,"Months"}</definedName>
    <definedName name="wrn.Months._.2002." hidden="1">{"Monthly 2002 Stats",#N/A,FALSE,"Months";"Monthly 2002 IS",#N/A,FALSE,"Months"}</definedName>
    <definedName name="wrn.Months._.2003." hidden="1">{"Monthly 2003 Stats",#N/A,FALSE,"Months";"Monthly 2003 IS",#N/A,FALSE,"Months"}</definedName>
    <definedName name="wrn.Mortgage._.Loan._.Sch." hidden="1">{#N/A,#N/A,FALSE,"Mortgage Loan Sch"}</definedName>
    <definedName name="wrn.new." hidden="1">{#N/A,#N/A,FALSE,"Impl";#N/A,#N/A,FALSE,"sum";#N/A,#N/A,FALSE,"cat";#N/A,#N/A,FALSE,"cum";#N/A,#N/A,FALSE,"varity";#N/A,#N/A,FALSE,"ddc";#N/A,#N/A,FALSE,"man";#N/A,#N/A,FALSE,"metra";#N/A,#N/A,FALSE,"volvo"}</definedName>
    <definedName name="wrn.New_Business." hidden="1">{"One",#N/A,FALSE,"New Business"}</definedName>
    <definedName name="wrn.newest." hidden="1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OI._.Input." hidden="1">{#N/A,#N/A,FALSE,"Input"}</definedName>
    <definedName name="wrn.NOI_Summary." hidden="1">{#N/A,#N/A,FALSE,"NOI"}</definedName>
    <definedName name="wrn.North._.America." hidden="1">{#N/A,#N/A,FALSE,"NA All";#N/A,#N/A,FALSE,"Joe Champ";#N/A,#N/A,FALSE,"Joe Long"}</definedName>
    <definedName name="wrn.northpoint." hidden="1">{#N/A,#N/A,FALSE,"softdraw";#N/A,#N/A,FALSE,"linereclass";"northpint loan",#N/A,FALSE,"LOAN"}</definedName>
    <definedName name="wrn.NOV30." hidden="1">{#N/A,#N/A,FALSE,"BALLY COSTS";#N/A,#N/A,FALSE,"FF&amp;E";#N/A,#N/A,FALSE,"FEES";#N/A,#N/A,FALSE,"CONTINGENCY";#N/A,#N/A,FALSE,"SOFT COSTS";#N/A,#N/A,FALSE,"DETAIL";#N/A,#N/A,FALSE,"sum12-3"}</definedName>
    <definedName name="wrn.november._.17.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wrn.Occupancy._.Calcs." hidden="1">{#N/A,#N/A,FALSE,"Occ. Calcs"}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tario." hidden="1">{"page1",#N/A,FALSE,"sheet 1";"Page2",#N/A,FALSE,"sheet 1";"page3",#N/A,FALSE,"sheet 1";"page4",#N/A,FALSE,"sheet 1"}</definedName>
    <definedName name="wrn.Operating._.Expenses." hidden="1">{"Operating Expenses",#N/A,FALSE,"2033K-R6"}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PTIMIZATION.2." hidden="1">{#N/A,#N/A,FALSE,"Optimization,sum";#N/A,#N/A,FALSE,"Optimization,1";#N/A,#N/A,FALSE,"Optimization,2";#N/A,#N/A,FALSE,"Optimization,3";#N/A,#N/A,FALSE,"Optimization,4"}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3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CKAGE._1" hidden="1">{#N/A,#N/A,TRUE,"COVER";#N/A,#N/A,TRUE,"PROFORMA";#N/A,#N/A,TRUE,"Construction CF";#N/A,#N/A,TRUE,"CASHFLOW"}</definedName>
    <definedName name="wrn.PACKAGE._2" hidden="1">{#N/A,#N/A,TRUE,"COVER";#N/A,#N/A,TRUE,"PROFORMA";#N/A,#N/A,TRUE,"Construction CF";#N/A,#N/A,TRUE,"CASHFLOW"}</definedName>
    <definedName name="wrn.PACKAGE._3" hidden="1">{#N/A,#N/A,TRUE,"COVER";#N/A,#N/A,TRUE,"PROFORMA";#N/A,#N/A,TRUE,"Construction CF";#N/A,#N/A,TRUE,"CASHFLOW"}</definedName>
    <definedName name="wrn.PACKAGE._4" hidden="1">{#N/A,#N/A,TRUE,"COVER";#N/A,#N/A,TRUE,"PROFORMA";#N/A,#N/A,TRUE,"Construction CF";#N/A,#N/A,TRUE,"CASHFLOW"}</definedName>
    <definedName name="wrn.PACKAGE._5" hidden="1">{#N/A,#N/A,TRUE,"COVER";#N/A,#N/A,TRUE,"PROFORMA";#N/A,#N/A,TRUE,"Construction CF";#N/A,#N/A,TRUE,"CASHFLOW"}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lms._.at._.South._.Shore." hidden="1">{#N/A,#N/A,FALSE,"loananalysis";#N/A,#N/A,FALSE,"proforma";#N/A,#N/A,FALSE,"unitmix"}</definedName>
    <definedName name="wrn.Parking." hidden="1">{"Parking",#N/A,FALSE,"Parking"}</definedName>
    <definedName name="wrn.Partial." hidden="1">{#N/A,#N/A,FALSE,"Assumptions";#N/A,#N/A,FALSE,"Year One Pro Forma";#N/A,#N/A,FALSE,"Rent Roll Summary";#N/A,#N/A,FALSE,"Market Rent Detail";#N/A,#N/A,FALSE,"Rent Roll Summary";#N/A,#N/A,FALSE,"Market Rent Increases";#N/A,#N/A,FALSE,"Exec Sum 10Yr";#N/A,#N/A,FALSE,"Cash Flow Projections";#N/A,#N/A,FALSE,"Net Residual Value";#N/A,#N/A,FALSE,"Effective Rental Income Detail";#N/A,#N/A,FALSE,"Turnovers";#N/A,#N/A,FALSE,"Matrices"}</definedName>
    <definedName name="wrn.Partial_Template." hidden="1">{#N/A,#N/A,FALSE,"1Summary";#N/A,#N/A,FALSE,"2Assumptions";#N/A,#N/A,FALSE,"3Cash Flow";#N/A,#N/A,FALSE,"6Residual";#N/A,#N/A,FALSE,"AExpiration Schedule"}</definedName>
    <definedName name="wrn.Pavilion." hidden="1">{"Pavilion-Investor",#N/A,FALSE,"Pavilion";"Pavilion-Property",#N/A,FALSE,"Pavilion"}</definedName>
    <definedName name="wrn.Penetration." hidden="1">{#N/A,#N/A,FALSE,"Mkt Pen"}</definedName>
    <definedName name="wrn.PERCENTAGE._.RENT." hidden="1">{"PERCENTAGE RENT",#N/A,TRUE,"SCHEDULE B"}</definedName>
    <definedName name="wrn.Phase._.I." hidden="1">{#N/A,#N/A,FALSE,"Transaction Summary-DTW";#N/A,#N/A,FALSE,"Proforma Five Yr";#N/A,#N/A,FALSE,"Occ and Rate"}</definedName>
    <definedName name="wrn.Pineway." hidden="1">{#N/A,#N/A,FALSE,"rent schedule";#N/A,#N/A,FALSE,"income expenses";#N/A,#N/A,FALSE,"proforma";#N/A,#N/A,FALSE,"proforma stab";#N/A,#N/A,FALSE,"loan analysis";#N/A,#N/A,FALSE,"loan analysis stab";#N/A,#N/A,FALSE,"income expenses"}</definedName>
    <definedName name="wrn.Plan." hidden="1">{#N/A,#N/A,FALSE,"Highridge Return Analysis";#N/A,#N/A,FALSE,"Sale @ end of year 3 (4yr Plan)";#N/A,#N/A,FALSE,"Highridge Assumption Page"}</definedName>
    <definedName name="wrn.Plan._1" hidden="1">{#N/A,#N/A,FALSE,"Highridge Return Analysis";#N/A,#N/A,FALSE,"Sale @ end of year 3 (4yr Plan)";#N/A,#N/A,FALSE,"Highridge Assumption Page"}</definedName>
    <definedName name="wrn.Plan._2" hidden="1">{#N/A,#N/A,FALSE,"Highridge Return Analysis";#N/A,#N/A,FALSE,"Sale @ end of year 3 (4yr Plan)";#N/A,#N/A,FALSE,"Highridge Assumption Page"}</definedName>
    <definedName name="wrn.Plan._3" hidden="1">{#N/A,#N/A,FALSE,"Highridge Return Analysis";#N/A,#N/A,FALSE,"Sale @ end of year 3 (4yr Plan)";#N/A,#N/A,FALSE,"Highridge Assumption Page"}</definedName>
    <definedName name="wrn.Plan._4" hidden="1">{#N/A,#N/A,FALSE,"Highridge Return Analysis";#N/A,#N/A,FALSE,"Sale @ end of year 3 (4yr Plan)";#N/A,#N/A,FALSE,"Highridge Assumption Page"}</definedName>
    <definedName name="wrn.Plan._5" hidden="1">{#N/A,#N/A,FALSE,"Highridge Return Analysis";#N/A,#N/A,FALSE,"Sale @ end of year 3 (4yr Plan)";#N/A,#N/A,FALSE,"Highridge Assumption Page"}</definedName>
    <definedName name="wrn.plbscf." hidden="1">{"p_l",#N/A,FALSE,"Summary Accounts"}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folioFinancialSummary." hidden="1">{#N/A,#N/A,FALSE,"ZellLurieFinSummary";#N/A,#N/A,FALSE,"FirstCapFinSummary";#N/A,#N/A,FALSE,"ZM I-III Consol FinSummary"}</definedName>
    <definedName name="wrn.Portfolio." hidden="1">{#N/A,#N/A,FALSE,"Portfolio Summary";#N/A,#N/A,FALSE,"Portfolio Operating Stmt";#N/A,#N/A,FALSE,"Portfolio Cash Flow"}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BFinancials.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cntrent" hidden="1">{"PERCENTAGE RENT",#N/A,TRUE,"SCHEDULE B"}</definedName>
    <definedName name="wrn.Prepaid_Recov.." hidden="1">{#N/A,#N/A,FALSE,"Prepaid Recoverable"}</definedName>
    <definedName name="wrn.PRES_OUT." hidden="1">{"page1",#N/A,FALSE,"PRESENTATION";"page2",#N/A,FALSE,"PRESENTATION";#N/A,#N/A,FALSE,"Valuation Summary"}</definedName>
    <definedName name="wrn.Presentation." hidden="1">{#N/A,#N/A,TRUE,"Summary";"AnnualRentRoll",#N/A,TRUE,"RentRoll";#N/A,#N/A,TRUE,"ExitStratigy";#N/A,#N/A,TRUE,"OperatingAssumptions"}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nt." hidden="1">{"content",#N/A,FALSE,"content";"conbs",#N/A,FALSE,"consobs";"bs",#N/A,FALSE,"historicBS";"is",#N/A,FALSE,"historicIS";"ratio",#N/A,FALSE,"ratios";"dcf",#N/A,FALSE,"DCF";"capm",#N/A,FALSE,"capm";"glcbs",#N/A,FALSE,"GLCBS";"glccsbs",#N/A,FALSE,"GLCCSBS";"glcis",#N/A,FALSE,"GLCIS";"glccsis",#N/A,FALSE,"GLCCSIS";"glcratio1",#N/A,FALSE,"GLC-ratios1";"glcratio2",#N/A,FALSE,"GLC-ratios2";"norm",#N/A,FALSE,"normalized";"glcap",#N/A,FALSE,"glcapproach";"trans",#N/A,FALSE,"Transactions";"sum",#N/A,FALSE,"summary";"control",#N/A,FALSE,"control";"market",#N/A,FALSE,"marketibility";"reg",#N/A,FALSE,"regression";#N/A,#N/A,FALSE,"DCF support"}</definedName>
    <definedName name="wrn.Print._.4." localSheetId="3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3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{#N/A,#N/A,TRUE,"Equity Output";#N/A,#N/A,TRUE,"IPO";#N/A,#N/A,TRUE,"Allocation IPO";#N/A,#N/A,TRUE,"Allocation FD";#N/A,#N/A,TRUE,"BS";#N/A,#N/A,TRUE,"IS";#N/A,#N/A,TRUE,"CF";"CF Summary",#N/A,TRUE,"CF Summary";#N/A,#N/A,TRUE,"Debt Decision";#N/A,#N/A,TRUE,"Debt";#N/A,#N/A,TRUE,"New Debt Amort. (Fixed)";#N/A,#N/A,TRUE,"New Debt Amort. (Floating)";#N/A,#N/A,TRUE,"Acq";#N/A,#N/A,TRUE,"Insider Equity"}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Full." hidden="1">{"Combined Prices",#N/A,FALSE,"Tab 1-Price Performance";"Combined Summary",#N/A,FALSE,"Tab 2-Valuation Summary";"Combined FCF",#N/A,FALSE,"Tab 3-FCF";"Combined Sensitivity",#N/A,FALSE,"Tab 4-Earnings Sensitivity";"Combined Credit",#N/A,FALSE,"Tab 5-Credit";"Print NAV",#N/A,FALSE,"Tab 6-Lodging NAV Analysis"}</definedName>
    <definedName name="wrn.Print._.Gaming._.Only." hidden="1">{"Gaming Prices",#N/A,FALSE,"Tab 1-Price Performance";"Gaming Summary",#N/A,FALSE,"Tab 2-Valuation Summary";"Gaming FCF",#N/A,FALSE,"Tab 3-FCF";"Gaming Sensitivity",#N/A,FALSE,"Tab 4-Earnings Sensitivity";"Gaming Credit",#N/A,FALSE,"Tab 5-Credit"}</definedName>
    <definedName name="wrn.print._.graphs." hidden="1">{"cap_structure",#N/A,FALSE,"Graph-Mkt Cap";"price",#N/A,FALSE,"Graph-Price";"ebit",#N/A,FALSE,"Graph-EBITDA";"ebitda",#N/A,FALSE,"Graph-EBITDA"}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Lodging._.Only." hidden="1">{"Lodging Prices",#N/A,FALSE,"Tab 1-Price Performance";"Lodging Summary",#N/A,FALSE,"Tab 2-Valuation Summary";"Lodging FCF",#N/A,FALSE,"Tab 3-FCF";"Lodging Sensitivity",#N/A,FALSE,"Tab 4-Earnings Sensitivity";"Lodging Credit",#N/A,FALSE,"Tab 5-Credit";"Print NAV",#N/A,FALSE,"Tab 6-Lodging NAV Analysis"}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B" hidden="1">{"View1",#N/A,FALSE,"Sheet1";"View2",#N/A,FALSE,"Sheet1"}</definedName>
    <definedName name="wrn.Print_CSC." hidden="1">{"CSC_1",#N/A,FALSE,"CSC Outputs";"CSC_2",#N/A,FALSE,"CSC Outputs"}</definedName>
    <definedName name="wrn.print2" hidden="1">{"View1",#N/A,FALSE,"Sheet1";"View2",#N/A,FALSE,"Sheet1"}</definedName>
    <definedName name="wrn.print2.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All." hidden="1">{#N/A,#N/A,FALSE,"Broker Sheet";#N/A,#N/A,FALSE,"Exec.Summary";#N/A,#N/A,FALSE,"Argus Cash Flow";#N/A,#N/A,FALSE,"SPF";#N/A,#N/A,FALSE,"RentRoll"}</definedName>
    <definedName name="wrn.printb2" hidden="1">{"View1",#N/A,FALSE,"Sheet1";"View2",#N/A,FALSE,"Sheet1"}</definedName>
    <definedName name="wrn.Printfinancialsmth." hidden="1">{"incomemth",#N/A,TRUE,"forecast00";"incomepercentmth",#N/A,TRUE,"forecast00";"balancemth",#N/A,TRUE,"forecast00";"cashmth",#N/A,TRUE,"forecast00";"covenantmth",#N/A,TRUE,"forecast00"}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or._.Year._.Amounts." hidden="1">{"PriorYr1",#N/A,FALSE,"Prior Year Amounts";"PriorYr2",#N/A,FALSE,"Prior Year Amounts"}</definedName>
    <definedName name="wrn.PRO." hidden="1">{#N/A,#N/A,FALSE,"COVER";#N/A,#N/A,FALSE,"Construction CF";#N/A,#N/A,FALSE,"PROFORMA";#N/A,#N/A,FALSE,"CASHFLOW"}</definedName>
    <definedName name="wrn.Pro._.Forma." localSheetId="3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1" hidden="1">{#N/A,#N/A,FALSE,"COVER";#N/A,#N/A,FALSE,"Construction CF";#N/A,#N/A,FALSE,"PROFORMA";#N/A,#N/A,FALSE,"CASHFLOW"}</definedName>
    <definedName name="wrn.PRO._2" hidden="1">{#N/A,#N/A,FALSE,"COVER";#N/A,#N/A,FALSE,"Construction CF";#N/A,#N/A,FALSE,"PROFORMA";#N/A,#N/A,FALSE,"CASHFLOW"}</definedName>
    <definedName name="wrn.PRO._3" hidden="1">{#N/A,#N/A,FALSE,"COVER";#N/A,#N/A,FALSE,"Construction CF";#N/A,#N/A,FALSE,"PROFORMA";#N/A,#N/A,FALSE,"CASHFLOW"}</definedName>
    <definedName name="wrn.PRO._4" hidden="1">{#N/A,#N/A,FALSE,"COVER";#N/A,#N/A,FALSE,"Construction CF";#N/A,#N/A,FALSE,"PROFORMA";#N/A,#N/A,FALSE,"CASHFLOW"}</definedName>
    <definedName name="wrn.PRO._5" hidden="1">{#N/A,#N/A,FALSE,"COVER";#N/A,#N/A,FALSE,"Construction CF";#N/A,#N/A,FALSE,"PROFORMA";#N/A,#N/A,FALSE,"CASHFLOW"}</definedName>
    <definedName name="wrn.Product_Assumptions.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ject._.Summary." hidden="1">{"Project Summary",#N/A,FALSE,"Proforma"}</definedName>
    <definedName name="wrn.Projections." hidden="1">{#N/A,#N/A,FALSE,"Release Price";#N/A,#N/A,FALSE,"Cash flow for 50 Unit";#N/A,#N/A,FALSE,"Cash Flow for 3 Models"}</definedName>
    <definedName name="wrn.Property._.Description." hidden="1">{#N/A,#N/A,FALSE,"PROP. DESCRIPTION"}</definedName>
    <definedName name="wrn.Property._.Improvements." hidden="1">{"Property Improvements",#N/A,FALSE,"Property Improvements"}</definedName>
    <definedName name="wrn.PropertyInformation." hidden="1">{#N/A,#N/A,FALSE,"PropertyInfo"}</definedName>
    <definedName name="wrn.Proposal." hidden="1">{"Bid",#N/A,FALSE,"Estimate";"Breakdowm",#N/A,FALSE,"Estimate"}</definedName>
    <definedName name="wrn.Prototypes." hidden="1">{"One",#N/A,FALSE,"Prototypes";"Two",#N/A,FALSE,"Prototypes";"Three",#N/A,FALSE,"Prototypes";"Four",#N/A,FALSE,"Prototypes";"Five",#N/A,FALSE,"Prototypes"}</definedName>
    <definedName name="wrn.PSell_Out." hidden="1">{"PSell_Out",#N/A,FALSE,"PSell_Out"}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Q198._.Cash._.Flow._.Package." hidden="1">{#N/A,#N/A,FALSE,"Top level";#N/A,#N/A,FALSE,"Worksheet - Q1'98";#N/A,#N/A,FALSE,"Detail - Q1'98";#N/A,#N/A,FALSE,"Depreciation"}</definedName>
    <definedName name="wrn.Qty._.Monthly._.Cash._.Flow." hidden="1">{"Cash Flow_Small",#N/A,FALSE,"CashFlowSummary";"Finance_Small",#N/A,FALSE,"FinanceCashFlow";"Equity_Small",#N/A,FALSE,"EquityReturns"}</definedName>
    <definedName name="wrn.Quarterly._.All._.Stmts." hidden="1">{"Quarterly Inc Stmt",#N/A,TRUE,"Financials";"Quarterly BS",#N/A,TRUE,"Financials";"Quarterly CF",#N/A,TRUE,"Financials";"Quarterly Ratios",#N/A,TRUE,"Financials"}</definedName>
    <definedName name="wrn.Quarterly._.BS." hidden="1">{"Quarterly BS",#N/A,FALSE,"Financials"}</definedName>
    <definedName name="wrn.Quarterly._.CF." hidden="1">{"Quarterly CF",#N/A,FALSE,"Financials"}</definedName>
    <definedName name="wrn.Quarterly._.Inc._.Stmt." hidden="1">{"Quarterly Inc Stmt",#N/A,FALSE,"Financials"}</definedName>
    <definedName name="wrn.Quarterly._.Ratios." hidden="1">{"Quarterly Ratios",#N/A,FALSE,"Financials"}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Quick._.Print." hidden="1">{"Pro Forma",#N/A,FALSE,"Prof";"Statistics",#N/A,FALSE,"Stats";"Incentive Fee Calc",#N/A,FALSE,"Incent"}</definedName>
    <definedName name="wrn.Quick._.View." hidden="1">{"Pro Forma",#N/A,FALSE,"Prof";"Statistics",#N/A,FALSE,"Stats";"Incentive Fee Calc",#N/A,FALSE,"Incent"}</definedName>
    <definedName name="wrn.Rapport." hidden="1">{#N/A,#N/A,FALSE,"SHEET1";#N/A,#N/A,FALSE,"SHEET2";#N/A,#N/A,FALSE,"SHEET3";#N/A,#N/A,FALSE,"SHEET4"}</definedName>
    <definedName name="wrn.rate.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atios." hidden="1">{"ratios",#N/A,FALSE,"Summary Accounts"}</definedName>
    <definedName name="wrn.Recovery._.Calcs." hidden="1">{#N/A,#N/A,FALSE,"Recovery Calcs"}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SHEETS." hidden="1">{#N/A,#N/A,FALSE,"AD_Purch";#N/A,#N/A,FALSE,"Projections";#N/A,#N/A,FALSE,"DCF";#N/A,#N/A,FALSE,"Mkt Val"}</definedName>
    <definedName name="wrn.Rent._.Roll." hidden="1">{#N/A,#N/A,FALSE,"Rent Roll"}</definedName>
    <definedName name="wrn.Rental._.Scenario." hidden="1">{#N/A,#N/A,TRUE,"Summary";#N/A,#N/A,TRUE,"Rental Summary";#N/A,#N/A,TRUE,"Budget";#N/A,#N/A,TRUE,"Assumptions";#N/A,#N/A,TRUE,"Financing"}</definedName>
    <definedName name="wrn.Repayments." hidden="1">{"One",#N/A,FALSE,"Repayments";"Two",#N/A,FALSE,"Repayments"}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_.2." hidden="1">{#N/A,#N/A,TRUE,"Pivots-Employee";#N/A,"Scenerio2",TRUE,"Assumptions Summary"}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eport._1" hidden="1">{#N/A,#N/A,FALSE,"Loan Summary";#N/A,#N/A,FALSE,"NOI";"RR and Expir",#N/A,FALSE,"Rental";"Sales History",#N/A,FALSE,"Rental";#N/A,#N/A,FALSE,"Reserves"}</definedName>
    <definedName name="wrn.Report._2" hidden="1">{#N/A,#N/A,FALSE,"Loan Summary";#N/A,#N/A,FALSE,"NOI";"RR and Expir",#N/A,FALSE,"Rental";"Sales History",#N/A,FALSE,"Rental";#N/A,#N/A,FALSE,"Reserves"}</definedName>
    <definedName name="wrn.Report._3" hidden="1">{#N/A,#N/A,FALSE,"Loan Summary";#N/A,#N/A,FALSE,"NOI";"RR and Expir",#N/A,FALSE,"Rental";"Sales History",#N/A,FALSE,"Rental";#N/A,#N/A,FALSE,"Reserves"}</definedName>
    <definedName name="wrn.Report._4" hidden="1">{#N/A,#N/A,FALSE,"Loan Summary";#N/A,#N/A,FALSE,"NOI";"RR and Expir",#N/A,FALSE,"Rental";"Sales History",#N/A,FALSE,"Rental";#N/A,#N/A,FALSE,"Reserves"}</definedName>
    <definedName name="wrn.Report._5" hidden="1">{#N/A,#N/A,FALSE,"Loan Summary";#N/A,#N/A,FALSE,"NOI";"RR and Expir",#N/A,FALSE,"Rental";"Sales History",#N/A,FALSE,"Rental";#N/A,#N/A,FALSE,"Reserves"}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_.to._.EBITDARM." hidden="1">{"Q&amp;A Dollars to EBITDARM",#N/A,FALSE,"Fin STMT";"Q&amp;A Stats",#N/A,FALSE,"Fin STMT";"Monthly IS 1999 to EBITDARM",#N/A,FALSE,"Months";"Monthly 1999 Stats",#N/A,FALSE,"Months";"Monthly IS 2000 to EBITDARM",#N/A,FALSE,"Months";"Monthly 2000 Stats",#N/A,FALSE,"Months";"Monthly IS 2001 to EBITDAR",#N/A,FALSE,"Months";"Monthly 2001 Stats",#N/A,FALSE,"Months";"Monthly IS 2002 to EBITDARM",#N/A,FALSE,"Months";"Monthly 2002 Stats",#N/A,FALSE,"Months";"Monthly IS 2003 to EBITDARM",#N/A,FALSE,"Months";"Monthly 2003 Stats",#N/A,FALSE,"Months"}</definedName>
    <definedName name="wrn.RESIDUALS." hidden="1">{#N/A,#N/A,FALSE,"For-Sale";#N/A,#N/A,FALSE,"For-Rent"}</definedName>
    <definedName name="wrn.Restbericht." hidden="1">{#N/A,#N/A,FALSE,"DATA";#N/A,#N/A,FALSE,"BS";#N/A,#N/A,FALSE,"P&amp;L";#N/A,#N/A,FALSE,"stat.con.";#N/A,#N/A,FALSE,"Average";#N/A,#N/A,FALSE,"Zusatz1";#N/A,#N/A,FALSE,"Konzern";#N/A,#N/A,FALSE,"BIS 1";#N/A,#N/A,FALSE,"BIS-Assets";#N/A,#N/A,FALSE,"BIS 2"}</definedName>
    <definedName name="wrn.Retail." hidden="1">{"Retail",#N/A,FALSE,"Retail"}</definedName>
    <definedName name="wrn.Revenue." hidden="1">{"Revenue",#N/A,FALSE,"2033K-R6"}</definedName>
    <definedName name="wrn.Revenue._.Reports." hidden="1">{"Tenant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Input"}</definedName>
    <definedName name="wrn.Revenue._.Summary." hidden="1">{"Revenue Summary",#N/A,FALSE,"Revenue Schedules"}</definedName>
    <definedName name="wrn.review." localSheetId="3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_.File." hidden="1">{"Venture Summary",#N/A,FALSE,"Summary";"Sensitivity Tables",#N/A,FALSE,"Summary";"Argus Assumptions",#N/A,FALSE,"Bldg Info";"Annual",#N/A,FALSE,"Annual";"Development Budget",#N/A,FALSE,"Summary";"DevPF",#N/A,FALSE,"Dev PF"}</definedName>
    <definedName name="wrn.Rmgmtfee." hidden="1">{#N/A,#N/A,FALSE,"Rmgmtfee"}</definedName>
    <definedName name="wrn.Roll_Out." hidden="1">{"One",#N/A,FALSE,"Roll-out";"Two",#N/A,FALSE,"Roll-out";"Three",#N/A,FALSE,"Roll-out";"Four",#N/A,FALSE,"Roll-out";"Five",#N/A,FALSE,"Roll-out"}</definedName>
    <definedName name="wrn.Roof._.Report." hidden="1">{"Roofs Page 1",#N/A,FALSE,"Roof Outline";"Roofs Page 2",#N/A,FALSE,"Roof Outline"}</definedName>
    <definedName name="wrn.RRDOMINION._.TOWER.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RSH._.Perf._.Update." hidden="1">{"RSH Perf Update",#N/A,FALSE,"Perf Update"}</definedName>
    <definedName name="wrn.sales." hidden="1">{"sales",#N/A,FALSE,"Sales";"sales existing",#N/A,FALSE,"Sales";"sales rd1",#N/A,FALSE,"Sales";"sales rd2",#N/A,FALSE,"Sales"}</definedName>
    <definedName name="wrn.Sales._.Information." hidden="1">{#N/A,#N/A,FALSE,"Cover Page";#N/A,#N/A,FALSE,"Table of Contents";#N/A,#N/A,FALSE,"Investment-Acquisition Costs";#N/A,#N/A,FALSE,"Financing Assumptions";#N/A,#N/A,FALSE,"Proforma Assumptions";#N/A,#N/A,FALSE,"Rent Roll";#N/A,#N/A,FALSE,"Taxes and Assessments"}</definedName>
    <definedName name="wrn.Sales._.Package._.MPS._.01.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wrn.Scenario." hidden="1">{"scen1",#N/A,FALSE,"Scenarios";"scen2",#N/A,FALSE,"Scenarios"}</definedName>
    <definedName name="wrn.Sch._.Sel._.Chg." hidden="1">{"Sch Sel Chg",#N/A,FALSE,"Report"}</definedName>
    <definedName name="wrn.Sch._.Sel._.Var." hidden="1">{"Sch Sel Var",#N/A,FALSE,"Report"}</definedName>
    <definedName name="wrn.SCHAs." hidden="1">{"ACCOUNTING COPY",#N/A,FALSE,"SCHEDULE A";"FINANCE COPY",#N/A,FALSE,"SCHEDULE A";"P.L. COPY",#N/A,FALSE,"SCHEDULE A"}</definedName>
    <definedName name="wrn.schas2" hidden="1">{"ACCOUNTING COPY",#N/A,FALSE,"SCHEDULE A";"FINANCE COPY",#N/A,FALSE,"SCHEDULE A";"P.L. COPY",#N/A,FALSE,"SCHEDULE A"}</definedName>
    <definedName name="wrn.sched." hidden="1">{#N/A,#N/A,FALSE,"PDINS-10410";#N/A,#N/A,FALSE,"PDMANT-10435";#N/A,#N/A,FALSE,"PPDMAIN98";#N/A,#N/A,FALSE,"PDRENT10455";#N/A,#N/A,FALSE,"BUSLIC98";#N/A,#N/A,FALSE,"PDOTHRS-10499"}</definedName>
    <definedName name="wrn.SCHEDULE._.H." hidden="1">{"ACCOUNT DETAIL",#N/A,FALSE,"SCHEDULE E";"ACCOUNT DETAIL",#N/A,FALSE,"SCHEDULE G";"ACCOUNT DETAIL",#N/A,FALSE,"SCHEDULE H";"ACCOUNT DETAIL",#N/A,FALSE,"SCHEDULE I"}</definedName>
    <definedName name="wrn.scheduleA." hidden="1">{"scheduleA",#N/A,FALSE,"CTT_CLO"}</definedName>
    <definedName name="wrn.scheduleB." hidden="1">{"scheduleB",#N/A,FALSE,"CTT_CLO"}</definedName>
    <definedName name="wrn.scheduleEF." hidden="1">{"scheduleEF",#N/A,FALSE,"CTT_CLO"}</definedName>
    <definedName name="wrn.scheduleF." hidden="1">{"scheduleF",#N/A,FALSE,"CTT_CLO"}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CHEDULES._.ABC." hidden="1">{#N/A,#N/A,FALSE,"SCHEDULE A";"MINIMUM RENT",#N/A,FALSE,"SCHEDULES B &amp; C";"PERCENTAGE RENT",#N/A,FALSE,"SCHEDULES B &amp; C"}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condary._.Competition." hidden="1">{#N/A,#N/A,FALSE,"Secondary"}</definedName>
    <definedName name="wrn.sensitivity." hidden="1">{"sensitivity",#N/A,FALSE,"Sensitivity"}</definedName>
    <definedName name="wrn.Short." hidden="1">{#N/A,#N/A,FALSE,"ExecutiveSummary";#N/A,#N/A,FALSE,"CostDetail";#N/A,#N/A,FALSE,"IncomeDetail"}</definedName>
    <definedName name="wrn.Short._.Print." hidden="1">{#N/A,#N/A,FALSE,"Cover";#N/A,#N/A,FALSE,"Stack";#N/A,#N/A,FALSE,"Cost S";#N/A,#N/A,FALSE," CF";#N/A,#N/A,FALSE,"Investor"}</definedName>
    <definedName name="wrn.Side._.by._.Side." hidden="1">{"Side 99",#N/A,FALSE,"S&amp;U Side by Side"}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uthTrust." hidden="1">{"SouthTrust-Investor",#N/A,FALSE,"SouthTrust";"SouthTrust-Property",#N/A,FALSE,"SouthTrust"}</definedName>
    <definedName name="wrn.SPG._.Estimate." hidden="1">{#N/A,#N/A,FALSE,"Detail";#N/A,#N/A,FALSE,"Totals"}</definedName>
    <definedName name="wrn.STAND_ALONE_BOTH." hidden="1">{"FCB_ALL",#N/A,FALSE,"FCB";"GREY_ALL",#N/A,FALSE,"GREY"}</definedName>
    <definedName name="wrn.Stand_alone_both._dcf" hidden="1">{"FCB_ALL",#N/A,FALSE,"FCB";"GREY_ALL",#N/A,FALSE,"GREY"}</definedName>
    <definedName name="wrn.Sterling._.House." hidden="1">{"One",#N/A,FALSE,"SterlingHouse";"Two",#N/A,FALSE,"SterlingHouse";"Three",#N/A,FALSE,"SterlingHouse";"Four",#N/A,FALSE,"SterlingHouse";"Five",#N/A,FALSE,"SterlingHouse"}</definedName>
    <definedName name="wrn.Sterling_House." hidden="1">{"One",#N/A,FALSE,"SterlingHouse";"Two",#N/A,FALSE,"SterlingHouse";"Three",#N/A,FALSE,"SterlingHouse";"Four",#N/A,FALSE,"SterlingHouse";"Five",#N/A,FALSE,"SterlingHouse"}</definedName>
    <definedName name="wrn.Strengths._.Weaknesses." hidden="1">{#N/A,#N/A,FALSE,"Strengths &amp; Weaknesses"}</definedName>
    <definedName name="wrn.Style._.1." hidden="1">{"Summary",#N/A,FALSE,"Perimeter";"Detail",#N/A,FALSE,"Perimeter"}</definedName>
    <definedName name="wrn.Submittal._.Reconciliation._.Schedule." hidden="1">{"Submittable Reconciliation Schedule",#N/A,FALSE,"Reconciliation";"GSCP2 PCS 30 Day",#N/A,FALSE,"GSCP2 PCS 30 Day Activity List"}</definedName>
    <definedName name="wrn.Sugar." hidden="1">{"Sugar-Investor",#N/A,FALSE,"Sugar";"Sugar-Property",#N/A,FALSE,"Sugar"}</definedName>
    <definedName name="wrn.Summary." hidden="1">{#N/A,#N/A,TRUE,"Summary";#N/A,#N/A,TRUE,"Unit Mix"}</definedName>
    <definedName name="wrn.Summary._.and._.Budget." hidden="1">{#N/A,#N/A,TRUE,"Summary";#N/A,#N/A,TRUE,"Budget"}</definedName>
    <definedName name="wrn.Summary._.Budget._.Assumptions." hidden="1">{#N/A,#N/A,TRUE,"Summary";#N/A,#N/A,TRUE,"Budget";#N/A,#N/A,TRUE,"Assumptions"}</definedName>
    <definedName name="wrn.Summary._.Budget._.Stack._.Assumptions." hidden="1">{#N/A,#N/A,TRUE,"Summary";#N/A,#N/A,TRUE,"Budget";#N/A,#N/A,TRUE,"Stack";#N/A,#N/A,TRUE,"Assumptions"}</definedName>
    <definedName name="wrn.Summary._.Excluding._.DHC." hidden="1">{"Summary Excluding DHC",#N/A,FALSE,"SUMMARY"}</definedName>
    <definedName name="wrn.Summary._.Including._.DHC." hidden="1">{"Summary Including DHC",#N/A,FALSE,"SUMMARY"}</definedName>
    <definedName name="wrn.Summary._.Overview." hidden="1">{#N/A,#N/A,FALSE,"OVERVIEW"}</definedName>
    <definedName name="wrn.Summary._.Schedule." hidden="1">{#N/A,#N/A,FALSE,"Smry1";#N/A,#N/A,FALSE,"Smry2";#N/A,#N/A,FALSE,"Finance Cash Flow"}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Schedules.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wrn.Supply._.Additions." hidden="1">{#N/A,#N/A,FALSE,"Supply Addn"}</definedName>
    <definedName name="wrn.surveillance." hidden="1">{#N/A,#N/A,FALSE,"DELQ";#N/A,#N/A,FALSE,"REO";#N/A,#N/A,FALSE,"WATCHDSC";#N/A,#N/A,FALSE,"2LOSSMOD";#N/A,#N/A,FALSE,"2LOSS";#N/A,#N/A,FALSE,"DSC";#N/A,#N/A,FALSE,"OPERAT";#N/A,#N/A,FALSE,"ADJUST";#N/A,#N/A,FALSE,"PAIDOFF";#N/A,#N/A,FALSE,"TENANT";#N/A,#N/A,FALSE,"LEASE EXPIRE"}</definedName>
    <definedName name="wrn.TANASBOURNE._.ONLY." hidden="1">{#N/A,#N/A,FALSE,"Expense Comparison"}</definedName>
    <definedName name="wrn.Target." localSheetId="3" hidden="1">{"e_Target Assumptions",#N/A,FALSE,"Financials";"f_Target Income Statement",#N/A,FALSE,"Financials";"g_Target Balance Sheet",#N/A,FALSE,"Financials";"h_Target Cashflow Statement",#N/A,FALSE,"Financials"}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arget._.Comparison." hidden="1">{"Target Comparison",#N/A,FALSE,"Summary"}</definedName>
    <definedName name="wrn.taxes." hidden="1">{"taxes",#N/A,FALSE,"CTT_CLO"}</definedName>
    <definedName name="wrn.Taxes._.Title._.Insurance." hidden="1">{#N/A,#N/A,FALSE,"Taxes, Insurance, Title"}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nants." hidden="1">{#N/A,#N/A,FALSE,"TENANTS"}</definedName>
    <definedName name="wrn.test." hidden="1">{"test2",#N/A,TRUE,"Prices"}</definedName>
    <definedName name="wrn.test.2" hidden="1">{#N/A,#N/A,FALSE,"Calculator"}</definedName>
    <definedName name="wrn.test.2a" hidden="1">{#N/A,#N/A,FALSE,"Calculator"}</definedName>
    <definedName name="wrn.test1" hidden="1">{#N/A,#N/A,FALSE,"Calculator"}</definedName>
    <definedName name="wrn.test1." hidden="1">{#N/A,#N/A,FALSE,"Calculator"}</definedName>
    <definedName name="wrn.test11" hidden="1">{#N/A,#N/A,FALSE,"Calculator"}</definedName>
    <definedName name="wrn.test11." hidden="1">{#N/A,#N/A,FALSE,"Calculator"}</definedName>
    <definedName name="wrn.test11a" hidden="1">{#N/A,#N/A,FALSE,"Calculator"}</definedName>
    <definedName name="wrn.test11aa." hidden="1">{#N/A,#N/A,FALSE,"Calculator"}</definedName>
    <definedName name="wrn.test1a." hidden="1">{#N/A,#N/A,FALSE,"Calculator"}</definedName>
    <definedName name="wrn.test1a1" hidden="1">{#N/A,#N/A,FALSE,"Calculator"}</definedName>
    <definedName name="wrn.test1a1." hidden="1">{#N/A,#N/A,FALSE,"Calculator"}</definedName>
    <definedName name="wrn.test2" hidden="1">{#N/A,#N/A,FALSE,"Calculator"}</definedName>
    <definedName name="wrn.test21" hidden="1">{#N/A,#N/A,FALSE,"Calculator"}</definedName>
    <definedName name="wrn.test21b" hidden="1">{#N/A,#N/A,FALSE,"Calculator"}</definedName>
    <definedName name="wrn.test2a" hidden="1">{#N/A,#N/A,FALSE,"Calculator"}</definedName>
    <definedName name="wrn.test2a1" hidden="1">{#N/A,#N/A,FALSE,"Calculator"}</definedName>
    <definedName name="wrn.test3" hidden="1">{#N/A,#N/A,FALSE,"Calculator"}</definedName>
    <definedName name="wrn.test31" hidden="1">{#N/A,#N/A,FALSE,"Calculator"}</definedName>
    <definedName name="wrn.test31a" hidden="1">{#N/A,#N/A,FALSE,"Calculator"}</definedName>
    <definedName name="wrn.test3a" hidden="1">{#N/A,#N/A,FALSE,"Calculator"}</definedName>
    <definedName name="wrn.test3b" hidden="1">{#N/A,#N/A,FALSE,"Calculator"}</definedName>
    <definedName name="wrn.THR._.Budget." hidden="1">{"7-Year Pro Forma",#N/A,FALSE,"Prof";"Statistics",#N/A,FALSE,"Stats"}</definedName>
    <definedName name="wrn.TI._.Fit._.Up." hidden="1">{"TI Fit Up",#N/A,FALSE,"2033K-R6"}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M." hidden="1">{#N/A,#N/A,FALSE,"coversheet mmyy";#N/A,#N/A,FALSE,"bal sheet";#N/A,#N/A,FALSE,"cash flow";#N/A,#N/A,FALSE,"changes in net worth";#N/A,#N/A,FALSE,"comp inc stmt";#N/A,#N/A,FALSE,"DATA 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closing." hidden="1">{"page1",#N/A,FALSE,"CTT_CLO";"page2",#N/A,FALSE,"CTT_CLO";"schedules",#N/A,FALSE,"CTT_CLO";"scheduleA",#N/A,FALSE,"CTT_CLO";"scheduleBC",#N/A,FALSE,"CTT_CLO";"scheduleDE",#N/A,FALSE,"CTT_CLO";"scheduleF",#N/A,FALSE,"CTT_CLO"}</definedName>
    <definedName name="wrn.TOTAL._.SHEETS." hidden="1">{#N/A,#N/A,FALSE,"DEV COSTS";#N/A,#N/A,FALSE,"10-YR C. F."}</definedName>
    <definedName name="wrn.TOTAL._.SHEETS5" hidden="1">{#N/A,#N/A,FALSE,"DEV COSTS";#N/A,#N/A,FALSE,"10-YR C. F."}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s." localSheetId="3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wnPoint." hidden="1">{"Townpoint-Investor",#N/A,FALSE,"TownPoint";"Townpoint-Property",#N/A,FALSE,"TownPoint"}</definedName>
    <definedName name="wrn.TransPrcd_123." hidden="1">{#N/A,#N/A,TRUE,"TransPrcd 1";#N/A,#N/A,TRUE,"TransPrcd 2";#N/A,#N/A,TRUE,"TransPrcd 3"}</definedName>
    <definedName name="wrn.TTLPACK." hidden="1">{#N/A,#N/A,FALSE,"Property Profile";#N/A,#N/A,FALSE,"IncStmt";#N/A,#N/A,FALSE,"1997 Budget Worksheet";#N/A,#N/A,FALSE,"97 RENT SUM";#N/A,#N/A,FALSE,"LSGACTSCHED";#N/A,#N/A,FALSE,"Conc. Sched";#N/A,#N/A,FALSE,"Parking";#N/A,#N/A,FALSE,"Oper Exp";#N/A,#N/A,FALSE,"Ppd Ins 1997";#N/A,#N/A,FALSE,"PpdIns1996";#N/A,#N/A,FALSE,"Cap Expenditures";#N/A,#N/A,FALSE,"Monthly Spread"}</definedName>
    <definedName name="wrn.Tweety." hidden="1">{#N/A,#N/A,FALSE,"A&amp;E";#N/A,#N/A,FALSE,"HighTop";#N/A,#N/A,FALSE,"JG";#N/A,#N/A,FALSE,"RI";#N/A,#N/A,FALSE,"woHT";#N/A,#N/A,FALSE,"woHT&amp;JG"}</definedName>
    <definedName name="wrn.Tycon._.Model." localSheetId="3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Underwriting." hidden="1">{#N/A,#N/A,FALSE,"proforma";#N/A,#N/A,FALSE,"loananalysis";#N/A,#N/A,FALSE,"unitmix"}</definedName>
    <definedName name="wrn.Underwriting._.Analysis." hidden="1">{#N/A,#N/A,FALSE,"Underwriting Analysis"}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UTL._.Position." hidden="1">{"UTL effect",#N/A,FALSE,"Sensitivity"}</definedName>
    <definedName name="wrn.valuation." hidden="1">{"Page1",#N/A,FALSE,"7979";"Page2",#N/A,FALSE,"7979";"Page3",#N/A,FALSE,"7979"}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_.Worksheet." hidden="1">{#N/A,#N/A,FALSE,"VARSTRIP"}</definedName>
    <definedName name="wrn.ventana." hidden="1">{#N/A,#N/A,FALSE,"Cash Flow";#N/A,#N/A,FALSE,"scenario 1"}</definedName>
    <definedName name="wrn.villages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Vorstand." hidden="1">{#N/A,#N/A,FALSE,"Report 2";#N/A,#N/A,FALSE,"Report 3";#N/A,#N/A,FALSE,"Report 4";#N/A,#N/A,FALSE,"Actual-Budget (per)";#N/A,#N/A,FALSE,"Actual-Budget (kum)";#N/A,#N/A,FALSE,"Comparison YTD";#N/A,#N/A,FALSE,"Summary";#N/A,#N/A,FALSE,"Aktiv";#N/A,#N/A,FALSE,"Passiv";#N/A,#N/A,FALSE,"peiodisch1";#N/A,#N/A,FALSE,"periodisch2";#N/A,#N/A,FALSE,"Finale1";#N/A,#N/A,FALSE,"Finale2";#N/A,#N/A,FALSE,"D-Bestand";#N/A,#N/A,FALSE,"D-Zins";#N/A,#N/A,FALSE,"Fil_A_Bestand";#N/A,#N/A,FALSE,"Fil_A_D-Zins";#N/A,#N/A,FALSE,"Fil_A_Zins";#N/A,#N/A,FALSE,"Fil_P_Bestand";#N/A,#N/A,FALSE,"Fil_P_Neu";#N/A,#N/A,FALSE,"Fil_P_Zins";#N/A,#N/A,FALSE,"Report 5";#N/A,#N/A,FALSE,"EWB-2";#N/A,#N/A,FALSE,"EWB";#N/A,#N/A,FALSE,"Headcount";#N/A,#N/A,FALSE,"Headcount2";#N/A,#N/A,FALSE,"Investitionsgüter"}</definedName>
    <definedName name="wrn.Weißrock." hidden="1">{#N/A,#N/A,FALSE,"Finale1";#N/A,#N/A,FALSE,"Finale2";#N/A,#N/A,FALSE,"peiodisch1";#N/A,#N/A,FALSE,"periodisch2";#N/A,#N/A,FALSE,"Aktiv";#N/A,#N/A,FALSE,"Passiv";#N/A,#N/A,FALSE,"D-Bestand";#N/A,#N/A,FALSE,"D-Zins"}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cor." hidden="1">{#N/A,#N/A,FALSE,"FACTSHEETS";#N/A,#N/A,FALSE,"pump";#N/A,#N/A,FALSE,"filter"}</definedName>
    <definedName name="wrn.Working._.Party._.List." hidden="1">{#N/A,#N/A,FALSE,"Working List"}</definedName>
    <definedName name="wrn.Wovenhearts." hidden="1">{"One",#N/A,FALSE,"Wovenhearts";"Two",#N/A,FALSE,"Wovenhearts";"Three",#N/A,FALSE,"Wovenhearts";"Four",#N/A,FALSE,"Wovenhearts";"Five",#N/A,FALSE,"Wovenhearts"}</definedName>
    <definedName name="wrn.Wynwood." hidden="1">{"One",#N/A,FALSE,"Wynwood";"Two",#N/A,FALSE,"Wynwood";"Three",#N/A,FALSE,"Wynwood";"Four",#N/A,FALSE,"Wynwood";"Five",#N/A,FALSE,"Wynwood"}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Yearly." hidden="1">{"One",#N/A,FALSE,"Yearly"}</definedName>
    <definedName name="wrn.Yield." hidden="1">{"Yield",#N/A,FALSE,"Yield"}</definedName>
    <definedName name="wrn.Yield._.Graph." hidden="1">{#N/A,#N/A,FALSE,"Yield Graph"}</definedName>
    <definedName name="wrn.Yield._.Graph._.plus._.Input." hidden="1">{#N/A,#N/A,FALSE,"Yield Graph";#N/A,#N/A,FALSE,"Rent Roll";#N/A,#N/A,FALSE,"OE Yr1";#N/A,#N/A,FALSE,"Repl.Cst.+Ins."}</definedName>
    <definedName name="wrn.z_ALL." localSheetId="3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insen." hidden="1">{#N/A,#N/A,FALSE,"peiodisch1";#N/A,#N/A,FALSE,"D-Bestand";#N/A,#N/A,FALSE,"D-Zins"}</definedName>
    <definedName name="wrn.ZML123._.Financial._.Summaries." hidden="1">{#N/A,#N/A,FALSE,"ZM3 FinSummary";#N/A,#N/A,FALSE,"ZM2 FinSummary";#N/A,#N/A,FALSE,"ZM1 FinSummary"}</definedName>
    <definedName name="wrnm" hidden="1">{#N/A,#N/A,FALSE,"pop.hh";#N/A,#N/A,FALSE,"age.dist";#N/A,#N/A,FALSE,"hh.income";#N/A,#N/A,FALSE,"hh.chars"}</definedName>
    <definedName name="wrnpkg" hidden="1">{#N/A,#N/A,FALSE,"Income Stmt";#N/A,#N/A,FALSE,"Income Summary"}</definedName>
    <definedName name="wrnpkgs" hidden="1">{#N/A,#N/A,FALSE,"Income Stmt";#N/A,#N/A,FALSE,"Income Summary"}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s" hidden="1">{#N/A,#N/A,FALSE,"Chart 2 by Prop Type"}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.FileType.">"AUDIT_WKPR"</definedName>
    <definedName name="WVar">[22]Selections!$W$32:$W$49</definedName>
    <definedName name="wvu.Escalation._.Table." hidden="1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hidden="1">{#N/A,#N/A,FALSE,"Chart 2 by Prop Type"}</definedName>
    <definedName name="wwas" hidden="1">{#N/A,#N/A,FALSE,"Chart 2 by Prop Type"}</definedName>
    <definedName name="wwass" hidden="1">{#N/A,#N/A,FALSE,"Chart 2 by Prop Type"}</definedName>
    <definedName name="www" hidden="1">{#N/A,#N/A,FALSE,"Calculator"}</definedName>
    <definedName name="www11c" hidden="1">{#N/A,#N/A,FALSE,"Calculator"}</definedName>
    <definedName name="www1a" hidden="1">{#N/A,#N/A,FALSE,"Calculator"}</definedName>
    <definedName name="wwww" hidden="1">{#N/A,#N/A,FALSE,"Calculator"}</definedName>
    <definedName name="wwwww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x">'[3]Dbase for Annex'!#REF!</definedName>
    <definedName name="X20010623_PPM_RAK_Position_DEALS_List">#REF!</definedName>
    <definedName name="xbaddebt">#REF!</definedName>
    <definedName name="xc" hidden="1">{#N/A,#N/A,FALSE,"pop.hh";#N/A,#N/A,FALSE,"age.dist";#N/A,#N/A,FALSE,"hh.income";#N/A,#N/A,FALSE,"hh.chars"}</definedName>
    <definedName name="xebit">#REF!</definedName>
    <definedName name="xebitda">#REF!</definedName>
    <definedName name="xebitdar">#REF!</definedName>
    <definedName name="xebitdarm">#REF!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hidden="1">{"Year 1",#N/A,FALSE,"Budget";"Year 2",#N/A,FALSE,"Budget";"Year 3",#N/A,FALSE,"Budget";"Year 4",#N/A,FALSE,"Budget"}</definedName>
    <definedName name="xnetincome">#REF!</definedName>
    <definedName name="Xpatdays">#REF!</definedName>
    <definedName name="XRefColumnsCount" hidden="1">1</definedName>
    <definedName name="XRefCopyRangeCount" hidden="1">1</definedName>
    <definedName name="Xrevenue">#REF!</definedName>
    <definedName name="XVar">[22]Selections!$X$32:$X$49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#REF!</definedName>
    <definedName name="xxx3" hidden="1">{"AnnualRentRoll",#N/A,FALSE,"RentRoll"}</definedName>
    <definedName name="xxx4" hidden="1">{#N/A,#N/A,FALSE,"ExitStratigy"}</definedName>
    <definedName name="xxxx" hidden="1">#REF!</definedName>
    <definedName name="xxxxx" hidden="1">{"10yp capex",#N/A,FALSE,"Celtel alternative 6"}</definedName>
    <definedName name="xxxxxx" hidden="1">{"10yp graphs",#N/A,FALSE,"Market Data"}</definedName>
    <definedName name="xxxxxxx" hidden="1">#REF!</definedName>
    <definedName name="Xyotdt" localSheetId="3">#REF!</definedName>
    <definedName name="Xyotdt">#REF!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z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xzy" hidden="1">{#N/A,#N/A,FALSE,"II-2 POP.HH";#N/A,#N/A,FALSE,"II-3 AGE.DIST";#N/A,#N/A,FALSE,"II-4 HH.DIST";#N/A,#N/A,FALSE,"II-5 EMP.INDUS"}</definedName>
    <definedName name="y">'[3]Dbase for Annex'!#REF!</definedName>
    <definedName name="Year">#REF!</definedName>
    <definedName name="Year_Exit">#REF!</definedName>
    <definedName name="Year_Sale_Land">#REF!</definedName>
    <definedName name="year1">#REF!</definedName>
    <definedName name="Years">[22]Selections!$C$50:$C$55</definedName>
    <definedName name="YesNo">'[31]Drop-Downs'!$G$3:$G$4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N">#REF!</definedName>
    <definedName name="YOS">#REF!</definedName>
    <definedName name="you" hidden="1">{"Financials",#N/A,FALSE,"Financials";"AVP",#N/A,FALSE,"AVP";"DCF",#N/A,FALSE,"DCF";"CSC",#N/A,FALSE,"CSC";"Deal_Comp",#N/A,FALSE,"DealComp"}</definedName>
    <definedName name="Yr1NOIPerend" localSheetId="3">#REF!</definedName>
    <definedName name="Yr1NOIPerend">#REF!</definedName>
    <definedName name="Yr2NOIPerend" localSheetId="3">#REF!</definedName>
    <definedName name="Yr2NOIPerend">#REF!</definedName>
    <definedName name="Yr3NOIPerend" localSheetId="3">#REF!</definedName>
    <definedName name="Yr3NOIPerend">#REF!</definedName>
    <definedName name="YRBT">#N/A</definedName>
    <definedName name="YrBuilt">#REF!</definedName>
    <definedName name="YTDAcrit">#REF!</definedName>
    <definedName name="YTDDrop">#REF!</definedName>
    <definedName name="YTDlabel">#REF!</definedName>
    <definedName name="yui" hidden="1">{#N/A,#N/A,FALSE,"Chart 2 by Prop Type"}</definedName>
    <definedName name="yuuuuuuu" hidden="1">{"ratios",#N/A,FALSE,"Summary Accounts"}</definedName>
    <definedName name="YVar">[22]Selections!$Y$32:$Y$49</definedName>
    <definedName name="yyyyyy" hidden="1">{"p_l",#N/A,FALSE,"Summary Accounts"}</definedName>
    <definedName name="z">'[3]Dbase for Annex'!#REF!</definedName>
    <definedName name="Z_6188BF32_9D6B_402D_B864_7A1178662966_.wvu.Cols" hidden="1">#REF!</definedName>
    <definedName name="Z_D62B40C2_1FA0_11D1_BBA3_080009EF765a" hidden="1">#REF!</definedName>
    <definedName name="Z_D62B40C2_1FA0_11D1_BBA3_080009EF765C_.wvu.PrintArea" hidden="1">#REF!</definedName>
    <definedName name="zf" hidden="1">{#N/A,#N/A,FALSE,"II-2 POP.HH";#N/A,#N/A,FALSE,"II-3 AGE.DIST";#N/A,#N/A,FALSE,"II-4 HH.DIST";#N/A,#N/A,FALSE,"II-5 EMP.INDUS"}</definedName>
    <definedName name="ZipCd">#REF!</definedName>
    <definedName name="ZipCode">#REF!</definedName>
    <definedName name="ZN">#N/A</definedName>
    <definedName name="zsdf" hidden="1">{"AnnualRentRoll",#N/A,FALSE,"RentRoll"}</definedName>
    <definedName name="ZVar">[22]Selections!$Z$32:$Z$49</definedName>
    <definedName name="zx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zxc" hidden="1">{"mgmt forecast",#N/A,FALSE,"Mgmt Forecast";"dcf table",#N/A,FALSE,"Mgmt Forecast";"sensitivity",#N/A,FALSE,"Mgmt Forecast";"table inputs",#N/A,FALSE,"Mgmt Forecast";"calculations",#N/A,FALSE,"Mgmt Forecast"}</definedName>
    <definedName name="zyx" hidden="1">{#N/A,#N/A,FALSE,"pop.hh";#N/A,#N/A,FALSE,"age.dist";#N/A,#N/A,FALSE,"hh.income";#N/A,#N/A,FALSE,"hh.chars"}</definedName>
    <definedName name="zzzz" hidden="1">{"Commish",#N/A,FALSE,"LAWTC"}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" i="17" l="1"/>
  <c r="Z39" i="17" l="1"/>
  <c r="Z69" i="17" s="1"/>
  <c r="V39" i="17"/>
  <c r="V69" i="17" s="1"/>
  <c r="J40" i="17"/>
  <c r="J70" i="17" s="1"/>
  <c r="J39" i="17"/>
  <c r="J69" i="17" s="1"/>
  <c r="F40" i="17"/>
  <c r="F70" i="17" s="1"/>
  <c r="F39" i="17"/>
  <c r="F69" i="17" s="1"/>
  <c r="Y96" i="17" l="1"/>
  <c r="Y94" i="17"/>
  <c r="Y95" i="17" s="1"/>
  <c r="Y71" i="17"/>
  <c r="Y41" i="17"/>
  <c r="Z7" i="17"/>
  <c r="Z6" i="17"/>
  <c r="M5" i="19" l="1"/>
  <c r="M4" i="19"/>
  <c r="C28" i="19"/>
  <c r="C29" i="19" s="1"/>
  <c r="C16" i="19"/>
  <c r="C17" i="19" s="1"/>
  <c r="E71" i="17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66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A26" i="11"/>
  <c r="D2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4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4" i="11"/>
  <c r="U96" i="17"/>
  <c r="U94" i="17"/>
  <c r="U95" i="17" s="1"/>
  <c r="U71" i="17"/>
  <c r="U41" i="17"/>
  <c r="V7" i="17"/>
  <c r="V6" i="17"/>
  <c r="I71" i="17"/>
  <c r="I41" i="17"/>
  <c r="I96" i="17"/>
  <c r="I94" i="17"/>
  <c r="I95" i="17" s="1"/>
  <c r="E41" i="17"/>
  <c r="E96" i="17"/>
  <c r="E94" i="17"/>
  <c r="E95" i="17" s="1"/>
  <c r="C131" i="17"/>
  <c r="B131" i="17"/>
  <c r="D2" i="11"/>
  <c r="A2" i="11" s="1"/>
  <c r="C2" i="11" s="1"/>
  <c r="B2" i="11" s="1"/>
  <c r="A67" i="11"/>
  <c r="A575" i="1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C3" i="11"/>
  <c r="B125" i="17" l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8" i="1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Y60" i="17" a="1"/>
  <c r="Y51" i="17" a="1"/>
  <c r="Y82" i="17" a="1"/>
  <c r="I73" i="17" a="1"/>
  <c r="Y76" i="17" a="1"/>
  <c r="Y80" i="17" a="1"/>
  <c r="Y54" i="17" a="1"/>
  <c r="Y85" i="17" a="1"/>
  <c r="Y72" i="17" a="1"/>
  <c r="U72" i="17" a="1"/>
  <c r="Y84" i="17" a="1"/>
  <c r="U55" i="17" a="1"/>
  <c r="Y75" i="17" a="1"/>
  <c r="U79" i="17" a="1"/>
  <c r="Y83" i="17" a="1"/>
  <c r="Y87" i="17" a="1"/>
  <c r="Y67" i="17" a="1"/>
  <c r="Y77" i="17" a="1"/>
  <c r="Y62" i="17" a="1"/>
  <c r="Y65" i="17" a="1"/>
  <c r="Y19" i="17" a="1"/>
  <c r="Y47" i="17" a="1"/>
  <c r="Y52" i="17" a="1"/>
  <c r="Y61" i="17" a="1"/>
  <c r="Y78" i="17" a="1"/>
  <c r="U77" i="17" a="1"/>
  <c r="Y73" i="17" a="1"/>
  <c r="U29" i="17" a="1"/>
  <c r="Y79" i="17" a="1"/>
  <c r="Y24" i="17" a="1"/>
  <c r="Y66" i="17" a="1"/>
  <c r="U78" i="17" a="1"/>
  <c r="Y23" i="17" a="1"/>
  <c r="Y59" i="17" a="1"/>
  <c r="Y86" i="17" a="1"/>
  <c r="Y55" i="17" a="1"/>
  <c r="U74" i="17" a="1"/>
  <c r="Y74" i="17" a="1"/>
  <c r="Y29" i="17" a="1"/>
  <c r="Y44" i="17" a="1"/>
  <c r="Y48" i="17" a="1"/>
  <c r="U48" i="17" a="1"/>
  <c r="Y81" i="17" a="1"/>
  <c r="E62" i="17" a="1"/>
  <c r="Y28" i="17" a="1"/>
  <c r="Y72" i="17" l="1"/>
  <c r="Y19" i="17"/>
  <c r="Y20" i="17" s="1"/>
  <c r="Y33" i="17" s="1"/>
  <c r="Y66" i="17"/>
  <c r="Y87" i="17"/>
  <c r="Y59" i="17"/>
  <c r="Y51" i="17"/>
  <c r="Y73" i="17"/>
  <c r="Y48" i="17"/>
  <c r="Y61" i="17"/>
  <c r="Y74" i="17"/>
  <c r="Y79" i="17"/>
  <c r="Y67" i="17"/>
  <c r="Y62" i="17"/>
  <c r="Y81" i="17"/>
  <c r="Y52" i="17"/>
  <c r="Y24" i="17"/>
  <c r="Y75" i="17"/>
  <c r="Y65" i="17"/>
  <c r="Y78" i="17"/>
  <c r="Y82" i="17"/>
  <c r="Y28" i="17"/>
  <c r="Y84" i="17"/>
  <c r="Y54" i="17"/>
  <c r="Y83" i="17"/>
  <c r="Y29" i="17"/>
  <c r="Y23" i="17"/>
  <c r="Y77" i="17"/>
  <c r="Y76" i="17"/>
  <c r="Y86" i="17"/>
  <c r="Y80" i="17"/>
  <c r="Y60" i="17"/>
  <c r="Y47" i="17"/>
  <c r="Y85" i="17"/>
  <c r="Y44" i="17"/>
  <c r="Y45" i="17" s="1"/>
  <c r="Y55" i="17"/>
  <c r="U79" i="17"/>
  <c r="U55" i="17"/>
  <c r="U29" i="17"/>
  <c r="U48" i="17"/>
  <c r="U74" i="17"/>
  <c r="U72" i="17"/>
  <c r="I73" i="17"/>
  <c r="U77" i="17"/>
  <c r="E62" i="17"/>
  <c r="U78" i="17"/>
  <c r="E67" i="17" a="1"/>
  <c r="Y49" i="17" l="1"/>
  <c r="Z44" i="17"/>
  <c r="Z19" i="17" s="1"/>
  <c r="Y25" i="17"/>
  <c r="Y88" i="17"/>
  <c r="Y63" i="17"/>
  <c r="Z47" i="17"/>
  <c r="Z23" i="17" s="1"/>
  <c r="Y53" i="17"/>
  <c r="Z48" i="17"/>
  <c r="Z24" i="17" s="1"/>
  <c r="Z52" i="17"/>
  <c r="Z29" i="17" s="1"/>
  <c r="Z51" i="17"/>
  <c r="Z28" i="17" s="1"/>
  <c r="Y30" i="17"/>
  <c r="Z45" i="17"/>
  <c r="Z20" i="17" s="1"/>
  <c r="E67" i="17"/>
  <c r="Z60" i="17" l="1"/>
  <c r="Y35" i="17"/>
  <c r="Z59" i="17"/>
  <c r="Y34" i="17"/>
  <c r="Z49" i="17"/>
  <c r="Z25" i="17" s="1"/>
  <c r="Y32" i="17"/>
  <c r="Y36" i="17" s="1"/>
  <c r="Z53" i="17"/>
  <c r="Z30" i="17" s="1"/>
  <c r="Y56" i="17"/>
  <c r="Z65" i="17" l="1"/>
  <c r="Z62" i="17"/>
  <c r="Z88" i="17"/>
  <c r="AA19" i="17"/>
  <c r="Z66" i="17"/>
  <c r="AA23" i="17"/>
  <c r="AA24" i="17"/>
  <c r="Z73" i="17"/>
  <c r="Z81" i="17"/>
  <c r="Z72" i="17"/>
  <c r="Z83" i="17"/>
  <c r="Z56" i="17"/>
  <c r="Z32" i="17" s="1"/>
  <c r="Z87" i="17"/>
  <c r="Z77" i="17"/>
  <c r="Z75" i="17"/>
  <c r="Z86" i="17"/>
  <c r="Z67" i="17"/>
  <c r="AA29" i="17"/>
  <c r="Z74" i="17"/>
  <c r="Z82" i="17"/>
  <c r="AA32" i="17"/>
  <c r="Z55" i="17"/>
  <c r="AA28" i="17"/>
  <c r="Z76" i="17"/>
  <c r="Z78" i="17"/>
  <c r="AA20" i="17"/>
  <c r="Z54" i="17"/>
  <c r="Z85" i="17"/>
  <c r="Y37" i="17"/>
  <c r="AA30" i="17"/>
  <c r="Z84" i="17"/>
  <c r="AA25" i="17"/>
  <c r="Z80" i="17"/>
  <c r="Z61" i="17"/>
  <c r="Z79" i="17"/>
  <c r="Z63" i="17"/>
  <c r="Y68" i="17"/>
  <c r="AA56" i="17" l="1"/>
  <c r="AA53" i="17"/>
  <c r="AA63" i="17"/>
  <c r="AA49" i="17"/>
  <c r="AA74" i="17"/>
  <c r="AA86" i="17"/>
  <c r="AA77" i="17"/>
  <c r="AA66" i="17"/>
  <c r="AA67" i="17"/>
  <c r="AA62" i="17"/>
  <c r="AA59" i="17"/>
  <c r="AA65" i="17"/>
  <c r="AA85" i="17"/>
  <c r="AA80" i="17"/>
  <c r="AA44" i="17"/>
  <c r="AA83" i="17"/>
  <c r="AA73" i="17"/>
  <c r="AA48" i="17"/>
  <c r="AA75" i="17"/>
  <c r="AA51" i="17"/>
  <c r="AA45" i="17"/>
  <c r="AA61" i="17"/>
  <c r="AA68" i="17"/>
  <c r="AA47" i="17"/>
  <c r="AA78" i="17"/>
  <c r="Y91" i="17"/>
  <c r="AA82" i="17"/>
  <c r="AA52" i="17"/>
  <c r="AA87" i="17"/>
  <c r="AA79" i="17"/>
  <c r="Y90" i="17"/>
  <c r="Z90" i="17" s="1"/>
  <c r="AA88" i="17"/>
  <c r="AA76" i="17"/>
  <c r="AA72" i="17"/>
  <c r="AA81" i="17"/>
  <c r="Z68" i="17"/>
  <c r="AA55" i="17"/>
  <c r="AA54" i="17"/>
  <c r="AA60" i="17"/>
  <c r="AA84" i="17"/>
  <c r="AA91" i="17" l="1"/>
  <c r="Z91" i="17"/>
  <c r="AA90" i="17"/>
  <c r="Y92" i="17"/>
  <c r="Z92" i="17" s="1"/>
  <c r="AA92" i="17" l="1"/>
  <c r="U87" i="17" a="1"/>
  <c r="E76" i="17" a="1"/>
  <c r="I60" i="17" a="1"/>
  <c r="I65" i="17" a="1"/>
  <c r="E29" i="17" a="1"/>
  <c r="I19" i="17" a="1"/>
  <c r="E87" i="17" a="1"/>
  <c r="E48" i="17" a="1"/>
  <c r="U83" i="17" a="1"/>
  <c r="U81" i="17" a="1"/>
  <c r="U19" i="17" a="1"/>
  <c r="U60" i="17" a="1"/>
  <c r="I80" i="17" a="1"/>
  <c r="I47" i="17" a="1"/>
  <c r="I87" i="17" a="1"/>
  <c r="U84" i="17" a="1"/>
  <c r="I78" i="17" a="1"/>
  <c r="E82" i="17" a="1"/>
  <c r="E54" i="17" a="1"/>
  <c r="E77" i="17" a="1"/>
  <c r="U47" i="17" a="1"/>
  <c r="E44" i="17" a="1"/>
  <c r="I24" i="17" a="1"/>
  <c r="E52" i="17" a="1"/>
  <c r="U80" i="17" a="1"/>
  <c r="I62" i="17" a="1"/>
  <c r="I55" i="17" a="1"/>
  <c r="U62" i="17" a="1"/>
  <c r="I29" i="17" a="1"/>
  <c r="E24" i="17" a="1"/>
  <c r="I77" i="17" a="1"/>
  <c r="U24" i="17" a="1"/>
  <c r="U28" i="17" a="1"/>
  <c r="U65" i="17" a="1"/>
  <c r="I76" i="17" a="1"/>
  <c r="E83" i="17" a="1"/>
  <c r="E23" i="17" a="1"/>
  <c r="E79" i="17" a="1"/>
  <c r="I59" i="17" a="1"/>
  <c r="E66" i="17" a="1"/>
  <c r="U76" i="17" a="1"/>
  <c r="E55" i="17" a="1"/>
  <c r="E28" i="17" a="1"/>
  <c r="U86" i="17" a="1"/>
  <c r="E51" i="17" a="1"/>
  <c r="E85" i="17" a="1"/>
  <c r="U66" i="17" a="1"/>
  <c r="U67" i="17" a="1"/>
  <c r="I44" i="17" a="1"/>
  <c r="U44" i="17" a="1"/>
  <c r="E73" i="17" a="1"/>
  <c r="E80" i="17" a="1"/>
  <c r="E74" i="17" a="1"/>
  <c r="I83" i="17" a="1"/>
  <c r="I61" i="17" a="1"/>
  <c r="U73" i="17" a="1"/>
  <c r="U23" i="17" a="1"/>
  <c r="I85" i="17" a="1"/>
  <c r="I86" i="17" a="1"/>
  <c r="U51" i="17" a="1"/>
  <c r="I84" i="17" a="1"/>
  <c r="I48" i="17" a="1"/>
  <c r="U75" i="17" a="1"/>
  <c r="E61" i="17" a="1"/>
  <c r="U54" i="17" a="1"/>
  <c r="I28" i="17" a="1"/>
  <c r="E75" i="17" a="1"/>
  <c r="E81" i="17" a="1"/>
  <c r="U82" i="17" a="1"/>
  <c r="I67" i="17" a="1"/>
  <c r="U85" i="17" a="1"/>
  <c r="I75" i="17" a="1"/>
  <c r="I66" i="17" a="1"/>
  <c r="I54" i="17" a="1"/>
  <c r="E19" i="17" a="1"/>
  <c r="I23" i="17" a="1"/>
  <c r="I81" i="17" a="1"/>
  <c r="I52" i="17" a="1"/>
  <c r="E78" i="17" a="1"/>
  <c r="E72" i="17" a="1"/>
  <c r="U52" i="17" a="1"/>
  <c r="U59" i="17" a="1"/>
  <c r="E86" i="17" a="1"/>
  <c r="I51" i="17" a="1"/>
  <c r="E84" i="17" a="1"/>
  <c r="E59" i="17" a="1"/>
  <c r="E47" i="17" a="1"/>
  <c r="U61" i="17" a="1"/>
  <c r="E65" i="17" a="1"/>
  <c r="I72" i="17" a="1"/>
  <c r="I74" i="17" a="1"/>
  <c r="I82" i="17" a="1"/>
  <c r="I79" i="17" a="1"/>
  <c r="E60" i="17" a="1"/>
  <c r="I24" i="17" l="1"/>
  <c r="I79" i="17"/>
  <c r="E81" i="17"/>
  <c r="I82" i="17"/>
  <c r="E29" i="17"/>
  <c r="I47" i="17"/>
  <c r="E52" i="17"/>
  <c r="I44" i="17"/>
  <c r="I45" i="17" s="1"/>
  <c r="E76" i="17"/>
  <c r="E65" i="17"/>
  <c r="I28" i="17"/>
  <c r="I61" i="17"/>
  <c r="E59" i="17"/>
  <c r="I23" i="17"/>
  <c r="I65" i="17"/>
  <c r="E75" i="17"/>
  <c r="I54" i="17"/>
  <c r="U28" i="17"/>
  <c r="U30" i="17" s="1"/>
  <c r="U35" i="17" s="1"/>
  <c r="E86" i="17"/>
  <c r="E82" i="17"/>
  <c r="E13" i="19"/>
  <c r="G13" i="19" s="1"/>
  <c r="I81" i="17"/>
  <c r="U61" i="17"/>
  <c r="I72" i="17"/>
  <c r="U59" i="17"/>
  <c r="I75" i="17"/>
  <c r="U60" i="17"/>
  <c r="I86" i="17"/>
  <c r="E26" i="19"/>
  <c r="G26" i="19" s="1"/>
  <c r="E47" i="17"/>
  <c r="I83" i="17"/>
  <c r="U54" i="17"/>
  <c r="E77" i="17"/>
  <c r="U76" i="17"/>
  <c r="I59" i="17"/>
  <c r="E61" i="17"/>
  <c r="U24" i="17"/>
  <c r="V48" i="17" s="1"/>
  <c r="V24" i="17" s="1"/>
  <c r="E14" i="19"/>
  <c r="G14" i="19" s="1"/>
  <c r="U82" i="17"/>
  <c r="E44" i="17"/>
  <c r="E45" i="17" s="1"/>
  <c r="E85" i="17"/>
  <c r="I51" i="17"/>
  <c r="E74" i="17"/>
  <c r="U65" i="17"/>
  <c r="I48" i="17"/>
  <c r="E19" i="17"/>
  <c r="E20" i="17" s="1"/>
  <c r="E33" i="17" s="1"/>
  <c r="U52" i="17"/>
  <c r="V52" i="17" s="1"/>
  <c r="V29" i="17" s="1"/>
  <c r="E78" i="17"/>
  <c r="U73" i="17"/>
  <c r="E51" i="17"/>
  <c r="E55" i="17"/>
  <c r="I87" i="17"/>
  <c r="E84" i="17"/>
  <c r="E23" i="17"/>
  <c r="U62" i="17"/>
  <c r="E83" i="17"/>
  <c r="I84" i="17"/>
  <c r="U51" i="17"/>
  <c r="I62" i="17"/>
  <c r="U81" i="17"/>
  <c r="E60" i="17"/>
  <c r="I60" i="17"/>
  <c r="E66" i="17"/>
  <c r="I67" i="17"/>
  <c r="I85" i="17"/>
  <c r="U85" i="17"/>
  <c r="E72" i="17"/>
  <c r="U19" i="17"/>
  <c r="U20" i="17" s="1"/>
  <c r="U33" i="17" s="1"/>
  <c r="E15" i="19"/>
  <c r="I15" i="19" s="1"/>
  <c r="U75" i="17"/>
  <c r="I74" i="17"/>
  <c r="I77" i="17"/>
  <c r="U67" i="17"/>
  <c r="U66" i="17"/>
  <c r="I29" i="17"/>
  <c r="E27" i="19"/>
  <c r="G27" i="19" s="1"/>
  <c r="I78" i="17"/>
  <c r="E79" i="17"/>
  <c r="E24" i="17"/>
  <c r="I66" i="17"/>
  <c r="I55" i="17"/>
  <c r="U44" i="17"/>
  <c r="U45" i="17" s="1"/>
  <c r="U83" i="17"/>
  <c r="E80" i="17"/>
  <c r="E28" i="17"/>
  <c r="U86" i="17"/>
  <c r="U23" i="17"/>
  <c r="E54" i="17"/>
  <c r="I76" i="17"/>
  <c r="U84" i="17"/>
  <c r="E73" i="17"/>
  <c r="I52" i="17"/>
  <c r="E25" i="19"/>
  <c r="G25" i="19" s="1"/>
  <c r="I80" i="17"/>
  <c r="E48" i="17"/>
  <c r="U47" i="17"/>
  <c r="U49" i="17" s="1"/>
  <c r="U87" i="17"/>
  <c r="E87" i="17"/>
  <c r="U80" i="17"/>
  <c r="I19" i="17"/>
  <c r="I20" i="17" s="1"/>
  <c r="I33" i="17" s="1"/>
  <c r="E53" i="17" l="1"/>
  <c r="J51" i="17"/>
  <c r="J28" i="17" s="1"/>
  <c r="V60" i="17"/>
  <c r="J48" i="17"/>
  <c r="J24" i="17" s="1"/>
  <c r="I25" i="17"/>
  <c r="I34" i="17" s="1"/>
  <c r="V51" i="17"/>
  <c r="V28" i="17" s="1"/>
  <c r="F52" i="17"/>
  <c r="F29" i="17" s="1"/>
  <c r="F48" i="17"/>
  <c r="F24" i="17" s="1"/>
  <c r="J47" i="17"/>
  <c r="J23" i="17" s="1"/>
  <c r="I25" i="19"/>
  <c r="E63" i="17"/>
  <c r="I13" i="19"/>
  <c r="E25" i="17"/>
  <c r="E34" i="17" s="1"/>
  <c r="I49" i="17"/>
  <c r="V44" i="17"/>
  <c r="V19" i="17" s="1"/>
  <c r="I14" i="19"/>
  <c r="U88" i="17"/>
  <c r="U114" i="17" s="1"/>
  <c r="W114" i="17" s="1"/>
  <c r="W115" i="17" s="1"/>
  <c r="I27" i="19"/>
  <c r="I53" i="17"/>
  <c r="E30" i="17"/>
  <c r="I30" i="17"/>
  <c r="I35" i="17" s="1"/>
  <c r="F45" i="17"/>
  <c r="F20" i="17" s="1"/>
  <c r="I63" i="17"/>
  <c r="I88" i="17"/>
  <c r="I114" i="17" s="1"/>
  <c r="K114" i="17" s="1"/>
  <c r="K115" i="17" s="1"/>
  <c r="J52" i="17"/>
  <c r="J29" i="17" s="1"/>
  <c r="F47" i="17"/>
  <c r="F23" i="17" s="1"/>
  <c r="E88" i="17"/>
  <c r="I26" i="19"/>
  <c r="V45" i="17"/>
  <c r="V20" i="17" s="1"/>
  <c r="J44" i="17"/>
  <c r="J19" i="17" s="1"/>
  <c r="E11" i="19"/>
  <c r="G11" i="19" s="1"/>
  <c r="E49" i="17"/>
  <c r="V47" i="17"/>
  <c r="V23" i="17" s="1"/>
  <c r="U25" i="17"/>
  <c r="U32" i="17" s="1"/>
  <c r="U36" i="17" s="1"/>
  <c r="F51" i="17"/>
  <c r="F28" i="17" s="1"/>
  <c r="J45" i="17"/>
  <c r="J20" i="17" s="1"/>
  <c r="F44" i="17"/>
  <c r="F19" i="17" s="1"/>
  <c r="U53" i="17"/>
  <c r="V53" i="17" s="1"/>
  <c r="V30" i="17" s="1"/>
  <c r="U63" i="17"/>
  <c r="G15" i="19"/>
  <c r="J59" i="17"/>
  <c r="F53" i="17" l="1"/>
  <c r="F30" i="17" s="1"/>
  <c r="J49" i="17"/>
  <c r="J25" i="17" s="1"/>
  <c r="I56" i="17"/>
  <c r="I68" i="17" s="1"/>
  <c r="F59" i="17"/>
  <c r="F49" i="17"/>
  <c r="F25" i="17" s="1"/>
  <c r="E35" i="17"/>
  <c r="V49" i="17"/>
  <c r="V25" i="17" s="1"/>
  <c r="I32" i="17"/>
  <c r="K30" i="17" s="1"/>
  <c r="F60" i="17"/>
  <c r="E32" i="17"/>
  <c r="F76" i="17" s="1"/>
  <c r="J60" i="17"/>
  <c r="E56" i="17"/>
  <c r="E68" i="17" s="1"/>
  <c r="E111" i="17" s="1"/>
  <c r="G111" i="17" s="1"/>
  <c r="G112" i="17" s="1"/>
  <c r="J53" i="17"/>
  <c r="J30" i="17" s="1"/>
  <c r="E114" i="17"/>
  <c r="G114" i="17" s="1"/>
  <c r="G115" i="17" s="1"/>
  <c r="U34" i="17"/>
  <c r="V59" i="17"/>
  <c r="U56" i="17"/>
  <c r="U68" i="17" s="1"/>
  <c r="U111" i="17" s="1"/>
  <c r="W111" i="17" s="1"/>
  <c r="W112" i="17" s="1"/>
  <c r="I11" i="19"/>
  <c r="E23" i="19"/>
  <c r="G23" i="19" s="1"/>
  <c r="W20" i="17"/>
  <c r="V76" i="17"/>
  <c r="W24" i="17"/>
  <c r="W28" i="17"/>
  <c r="V78" i="17"/>
  <c r="V61" i="17"/>
  <c r="U37" i="17"/>
  <c r="V88" i="17"/>
  <c r="V55" i="17"/>
  <c r="W23" i="17"/>
  <c r="V85" i="17"/>
  <c r="W19" i="17"/>
  <c r="V62" i="17"/>
  <c r="V65" i="17"/>
  <c r="V79" i="17"/>
  <c r="W30" i="17"/>
  <c r="V54" i="17"/>
  <c r="V74" i="17"/>
  <c r="V87" i="17"/>
  <c r="V82" i="17"/>
  <c r="V86" i="17"/>
  <c r="W32" i="17"/>
  <c r="V66" i="17"/>
  <c r="V73" i="17"/>
  <c r="V83" i="17"/>
  <c r="V84" i="17"/>
  <c r="W29" i="17"/>
  <c r="V80" i="17"/>
  <c r="V72" i="17"/>
  <c r="V67" i="17"/>
  <c r="V81" i="17"/>
  <c r="V75" i="17"/>
  <c r="V77" i="17"/>
  <c r="V63" i="17"/>
  <c r="W25" i="17"/>
  <c r="I111" i="17" l="1"/>
  <c r="K111" i="17" s="1"/>
  <c r="K112" i="17" s="1"/>
  <c r="I91" i="17"/>
  <c r="K91" i="17" s="1"/>
  <c r="W44" i="17"/>
  <c r="F86" i="17"/>
  <c r="W56" i="17"/>
  <c r="G86" i="17"/>
  <c r="W62" i="17"/>
  <c r="G66" i="17"/>
  <c r="G52" i="17"/>
  <c r="F88" i="17"/>
  <c r="G73" i="17"/>
  <c r="G55" i="17"/>
  <c r="K53" i="17"/>
  <c r="E22" i="19"/>
  <c r="G22" i="19" s="1"/>
  <c r="F79" i="17"/>
  <c r="K48" i="17"/>
  <c r="K65" i="17"/>
  <c r="J67" i="17"/>
  <c r="K86" i="17"/>
  <c r="F67" i="17"/>
  <c r="F63" i="17"/>
  <c r="K79" i="17"/>
  <c r="G24" i="17"/>
  <c r="K60" i="17"/>
  <c r="F61" i="17"/>
  <c r="K88" i="17"/>
  <c r="K61" i="17"/>
  <c r="F73" i="17"/>
  <c r="K78" i="17"/>
  <c r="K81" i="17"/>
  <c r="F75" i="17"/>
  <c r="K75" i="17"/>
  <c r="K66" i="17"/>
  <c r="F78" i="17"/>
  <c r="E20" i="19"/>
  <c r="G20" i="19" s="1"/>
  <c r="W63" i="17"/>
  <c r="G25" i="17"/>
  <c r="K63" i="17"/>
  <c r="W84" i="17"/>
  <c r="F54" i="17"/>
  <c r="U91" i="17"/>
  <c r="V91" i="17" s="1"/>
  <c r="F80" i="17"/>
  <c r="K82" i="17"/>
  <c r="K62" i="17"/>
  <c r="V56" i="17"/>
  <c r="V32" i="17" s="1"/>
  <c r="W74" i="17"/>
  <c r="G19" i="17"/>
  <c r="F66" i="17"/>
  <c r="K85" i="17"/>
  <c r="K47" i="17"/>
  <c r="F62" i="17"/>
  <c r="F77" i="17"/>
  <c r="E37" i="17"/>
  <c r="K80" i="17"/>
  <c r="K76" i="17"/>
  <c r="J86" i="17"/>
  <c r="W82" i="17"/>
  <c r="G32" i="17"/>
  <c r="F74" i="17"/>
  <c r="G28" i="17"/>
  <c r="G30" i="17"/>
  <c r="K54" i="17"/>
  <c r="K52" i="17"/>
  <c r="F87" i="17"/>
  <c r="F55" i="17"/>
  <c r="K59" i="17"/>
  <c r="K49" i="17"/>
  <c r="K77" i="17"/>
  <c r="K25" i="17"/>
  <c r="J88" i="17"/>
  <c r="J76" i="17"/>
  <c r="K68" i="17"/>
  <c r="G23" i="17"/>
  <c r="F83" i="17"/>
  <c r="G20" i="17"/>
  <c r="F72" i="17"/>
  <c r="K51" i="17"/>
  <c r="K45" i="17"/>
  <c r="K74" i="17"/>
  <c r="I90" i="17"/>
  <c r="J90" i="17" s="1"/>
  <c r="K19" i="17"/>
  <c r="J80" i="17"/>
  <c r="K72" i="17"/>
  <c r="E36" i="17"/>
  <c r="K29" i="17"/>
  <c r="J62" i="17"/>
  <c r="J63" i="17"/>
  <c r="E21" i="19"/>
  <c r="G21" i="19" s="1"/>
  <c r="J82" i="17"/>
  <c r="F85" i="17"/>
  <c r="G29" i="17"/>
  <c r="F65" i="17"/>
  <c r="F84" i="17"/>
  <c r="K83" i="17"/>
  <c r="K56" i="17"/>
  <c r="J75" i="17"/>
  <c r="K55" i="17"/>
  <c r="G49" i="17"/>
  <c r="G65" i="17"/>
  <c r="G60" i="17"/>
  <c r="G62" i="17"/>
  <c r="I23" i="19"/>
  <c r="G45" i="17"/>
  <c r="G44" i="17"/>
  <c r="G84" i="17"/>
  <c r="E8" i="19"/>
  <c r="G8" i="19" s="1"/>
  <c r="E90" i="17"/>
  <c r="G90" i="17" s="1"/>
  <c r="G82" i="17"/>
  <c r="E91" i="17"/>
  <c r="G91" i="17" s="1"/>
  <c r="E9" i="19"/>
  <c r="G9" i="19" s="1"/>
  <c r="F68" i="17"/>
  <c r="K24" i="17"/>
  <c r="J85" i="17"/>
  <c r="J68" i="17"/>
  <c r="K23" i="17"/>
  <c r="K20" i="17"/>
  <c r="J87" i="17"/>
  <c r="G77" i="17"/>
  <c r="G48" i="17"/>
  <c r="W67" i="17"/>
  <c r="W80" i="17"/>
  <c r="W83" i="17"/>
  <c r="J65" i="17"/>
  <c r="K28" i="17"/>
  <c r="J78" i="17"/>
  <c r="J84" i="17"/>
  <c r="E10" i="19"/>
  <c r="G10" i="19" s="1"/>
  <c r="G76" i="17"/>
  <c r="G54" i="17"/>
  <c r="G79" i="17"/>
  <c r="F82" i="17"/>
  <c r="F81" i="17"/>
  <c r="K87" i="17"/>
  <c r="K84" i="17"/>
  <c r="J81" i="17"/>
  <c r="K73" i="17"/>
  <c r="K44" i="17"/>
  <c r="K67" i="17"/>
  <c r="G81" i="17"/>
  <c r="G67" i="17"/>
  <c r="G47" i="17"/>
  <c r="J54" i="17"/>
  <c r="W47" i="17"/>
  <c r="W66" i="17"/>
  <c r="W75" i="17"/>
  <c r="J79" i="17"/>
  <c r="J73" i="17"/>
  <c r="J56" i="17"/>
  <c r="J32" i="17" s="1"/>
  <c r="J66" i="17"/>
  <c r="U90" i="17"/>
  <c r="W90" i="17" s="1"/>
  <c r="W81" i="17"/>
  <c r="W45" i="17"/>
  <c r="J72" i="17"/>
  <c r="K32" i="17"/>
  <c r="J77" i="17"/>
  <c r="J55" i="17"/>
  <c r="I37" i="17"/>
  <c r="J83" i="17"/>
  <c r="I36" i="17"/>
  <c r="G80" i="17"/>
  <c r="G53" i="17"/>
  <c r="G85" i="17"/>
  <c r="G63" i="17"/>
  <c r="G51" i="17"/>
  <c r="F56" i="17"/>
  <c r="F32" i="17" s="1"/>
  <c r="G87" i="17"/>
  <c r="G61" i="17"/>
  <c r="G68" i="17"/>
  <c r="G72" i="17"/>
  <c r="G78" i="17"/>
  <c r="W79" i="17"/>
  <c r="W87" i="17"/>
  <c r="W53" i="17"/>
  <c r="W60" i="17"/>
  <c r="J74" i="17"/>
  <c r="J61" i="17"/>
  <c r="G59" i="17"/>
  <c r="G56" i="17"/>
  <c r="G75" i="17"/>
  <c r="G83" i="17"/>
  <c r="G74" i="17"/>
  <c r="W76" i="17"/>
  <c r="W78" i="17"/>
  <c r="W88" i="17"/>
  <c r="W86" i="17"/>
  <c r="W52" i="17"/>
  <c r="W85" i="17"/>
  <c r="W73" i="17"/>
  <c r="W59" i="17"/>
  <c r="W51" i="17"/>
  <c r="W68" i="17"/>
  <c r="W55" i="17"/>
  <c r="W65" i="17"/>
  <c r="V68" i="17"/>
  <c r="W72" i="17"/>
  <c r="W54" i="17"/>
  <c r="W48" i="17"/>
  <c r="W77" i="17"/>
  <c r="W61" i="17"/>
  <c r="W49" i="17"/>
  <c r="G88" i="17"/>
  <c r="E12" i="19" l="1"/>
  <c r="G12" i="19" s="1"/>
  <c r="K90" i="17"/>
  <c r="E24" i="19"/>
  <c r="I24" i="19" s="1"/>
  <c r="I22" i="19"/>
  <c r="J91" i="17"/>
  <c r="I21" i="19"/>
  <c r="I20" i="19"/>
  <c r="I8" i="19"/>
  <c r="F91" i="17"/>
  <c r="I92" i="17"/>
  <c r="J102" i="17" s="1"/>
  <c r="K102" i="17" s="1"/>
  <c r="I9" i="19"/>
  <c r="F90" i="17"/>
  <c r="W91" i="17"/>
  <c r="V90" i="17"/>
  <c r="I10" i="19"/>
  <c r="E92" i="17"/>
  <c r="F103" i="17" s="1"/>
  <c r="G103" i="17" s="1"/>
  <c r="U92" i="17"/>
  <c r="Z105" i="17" s="1"/>
  <c r="I12" i="19" l="1"/>
  <c r="E16" i="19"/>
  <c r="I16" i="19" s="1"/>
  <c r="F100" i="17"/>
  <c r="G100" i="17" s="1"/>
  <c r="E28" i="19"/>
  <c r="I28" i="19" s="1"/>
  <c r="J104" i="17"/>
  <c r="K104" i="17" s="1"/>
  <c r="K92" i="17"/>
  <c r="V92" i="17"/>
  <c r="G24" i="19"/>
  <c r="J100" i="17"/>
  <c r="K100" i="17" s="1"/>
  <c r="J107" i="17"/>
  <c r="K107" i="17" s="1"/>
  <c r="J106" i="17"/>
  <c r="K106" i="17" s="1"/>
  <c r="J92" i="17"/>
  <c r="J105" i="17"/>
  <c r="K105" i="17" s="1"/>
  <c r="J103" i="17"/>
  <c r="K103" i="17" s="1"/>
  <c r="V103" i="17"/>
  <c r="W103" i="17" s="1"/>
  <c r="J101" i="17"/>
  <c r="K101" i="17" s="1"/>
  <c r="F102" i="17"/>
  <c r="G102" i="17" s="1"/>
  <c r="F101" i="17"/>
  <c r="G101" i="17" s="1"/>
  <c r="F106" i="17"/>
  <c r="G106" i="17" s="1"/>
  <c r="F92" i="17"/>
  <c r="V101" i="17"/>
  <c r="W101" i="17" s="1"/>
  <c r="Z101" i="17"/>
  <c r="Z104" i="17"/>
  <c r="V107" i="17"/>
  <c r="W107" i="17" s="1"/>
  <c r="W92" i="17"/>
  <c r="V100" i="17"/>
  <c r="AA100" i="17" s="1"/>
  <c r="Z102" i="17"/>
  <c r="Z107" i="17"/>
  <c r="V106" i="17"/>
  <c r="W106" i="17" s="1"/>
  <c r="F107" i="17"/>
  <c r="G107" i="17" s="1"/>
  <c r="F105" i="17"/>
  <c r="G105" i="17" s="1"/>
  <c r="V102" i="17"/>
  <c r="W102" i="17" s="1"/>
  <c r="V104" i="17"/>
  <c r="AA104" i="17" s="1"/>
  <c r="Z106" i="17"/>
  <c r="Z103" i="17"/>
  <c r="V105" i="17"/>
  <c r="W105" i="17" s="1"/>
  <c r="F104" i="17"/>
  <c r="G104" i="17" s="1"/>
  <c r="G92" i="17"/>
  <c r="Z100" i="17"/>
  <c r="G16" i="19" l="1"/>
  <c r="E17" i="19"/>
  <c r="I17" i="19" s="1"/>
  <c r="AA106" i="17"/>
  <c r="AA103" i="17"/>
  <c r="G28" i="19"/>
  <c r="E29" i="19"/>
  <c r="I29" i="19" s="1"/>
  <c r="AA102" i="17"/>
  <c r="W104" i="17"/>
  <c r="AA101" i="17"/>
  <c r="AA107" i="17"/>
  <c r="AA105" i="17"/>
  <c r="W10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<sst xmlns="http://schemas.openxmlformats.org/spreadsheetml/2006/main" count="1080" uniqueCount="359">
  <si>
    <t>T12</t>
  </si>
  <si>
    <t>Operator Proforma</t>
  </si>
  <si>
    <t>Helios Proforma</t>
  </si>
  <si>
    <t>AMC</t>
  </si>
  <si>
    <t>Total Revenue</t>
  </si>
  <si>
    <t>Total Adjusted Expense</t>
  </si>
  <si>
    <t>Margin</t>
  </si>
  <si>
    <t>Price/Unit</t>
  </si>
  <si>
    <t>Marketing</t>
  </si>
  <si>
    <t>Employee Benefits</t>
  </si>
  <si>
    <t>Payroll Taxes</t>
  </si>
  <si>
    <t>Utilities</t>
  </si>
  <si>
    <t>Bad Debt</t>
  </si>
  <si>
    <t>EBITDAR</t>
  </si>
  <si>
    <t>Cap Rate</t>
  </si>
  <si>
    <t xml:space="preserve">EBITDAR </t>
  </si>
  <si>
    <t>Trend Analysis</t>
  </si>
  <si>
    <t>Time Horizon</t>
  </si>
  <si>
    <t>DAYS: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</si>
  <si>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</si>
  <si>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</si>
  <si>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</si>
  <si>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</si>
  <si>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</si>
  <si>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</si>
  <si>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</si>
  <si>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</si>
  <si>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</si>
  <si>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Avg. Monthly Rent</t>
  </si>
  <si>
    <t>Resident Care &amp; Services</t>
  </si>
  <si>
    <t>Dietary</t>
  </si>
  <si>
    <t>General Administrative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</si>
  <si>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</si>
  <si>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</si>
  <si>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</si>
  <si>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</si>
  <si>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</si>
  <si>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</si>
  <si>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</si>
  <si>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</si>
  <si>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</si>
  <si>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</si>
  <si>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Private Pay</t>
  </si>
  <si>
    <t>-</t>
  </si>
  <si>
    <t>Medicaid Waiver</t>
  </si>
  <si>
    <t>Service Income</t>
  </si>
  <si>
    <t>PROPERTY NAME</t>
  </si>
  <si>
    <t>TOTAL UNITS</t>
  </si>
  <si>
    <t>Trailing 12 Months</t>
  </si>
  <si>
    <t>Asset Codes</t>
  </si>
  <si>
    <t>(1/1/2022 - 12/31/2022)</t>
  </si>
  <si>
    <t>DATE RANGE</t>
  </si>
  <si>
    <t>CODE RANGE</t>
  </si>
  <si>
    <t>DATA RANGE</t>
  </si>
  <si>
    <t>$B$2:$B$500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</si>
  <si>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</si>
  <si>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</si>
  <si>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</si>
  <si>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</si>
  <si>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</si>
  <si>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</si>
  <si>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</si>
  <si>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</si>
  <si>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</si>
  <si>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</si>
  <si>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vertAlign val="superscript"/>
        <sz val="14"/>
        <color theme="1"/>
        <rFont val="Calibri (Body)"/>
      </rPr>
      <t>1</t>
    </r>
  </si>
  <si>
    <t>Per Resident</t>
  </si>
  <si>
    <t>%-CENSUS</t>
  </si>
  <si>
    <t>Independent Living Census</t>
  </si>
  <si>
    <t>TOTAL INDEPENDENT LIVING CENSUS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</si>
  <si>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</si>
  <si>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</si>
  <si>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</si>
  <si>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</si>
  <si>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</si>
  <si>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</si>
  <si>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</si>
  <si>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</si>
  <si>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</si>
  <si>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</si>
  <si>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</si>
  <si>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</si>
  <si>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</si>
  <si>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</si>
  <si>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</si>
  <si>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</si>
  <si>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</si>
  <si>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</si>
  <si>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Rent Concessions</t>
  </si>
  <si>
    <t>TOTAL RENTAL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</si>
  <si>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</si>
  <si>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</si>
  <si>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</si>
  <si>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</si>
  <si>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</si>
  <si>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</si>
  <si>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</si>
  <si>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vertAlign val="superscript"/>
        <sz val="14"/>
        <color theme="1"/>
        <rFont val="Calibri (Body)"/>
      </rPr>
      <t>3</t>
    </r>
  </si>
  <si>
    <t>TOTAL REVENUE</t>
  </si>
  <si>
    <t>OPERATING EXPENSES</t>
  </si>
  <si>
    <t>Activities</t>
  </si>
  <si>
    <t>Housekeeping</t>
  </si>
  <si>
    <t>Laundry</t>
  </si>
  <si>
    <t>Worker's Compensation</t>
  </si>
  <si>
    <t>Insurance</t>
  </si>
  <si>
    <t>Real Estate Taxes</t>
  </si>
  <si>
    <t>Property, Plant, &amp; Maintenance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</si>
  <si>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</si>
  <si>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</si>
  <si>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</si>
  <si>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</si>
  <si>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MULTIPLIER (annualization factor):</t>
  </si>
  <si>
    <t>MONTHS:</t>
  </si>
  <si>
    <t>Underwriting Notes:</t>
  </si>
  <si>
    <t>Valuation Metrics:</t>
  </si>
  <si>
    <t>1) "AMC" defined as average monthly census</t>
  </si>
  <si>
    <t>Value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</si>
  <si>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</si>
  <si>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</si>
  <si>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</si>
  <si>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</si>
  <si>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TABLE</t>
  </si>
  <si>
    <t>CODE</t>
  </si>
  <si>
    <t>ITEM</t>
  </si>
  <si>
    <t>FORMATTED FIELD</t>
  </si>
  <si>
    <t>PRICING MODEL IDENTIFICATION</t>
  </si>
  <si>
    <t>FIELD</t>
  </si>
  <si>
    <t>CENSUS</t>
  </si>
  <si>
    <t>CENSUS DETAIL</t>
  </si>
  <si>
    <t>REVENUE</t>
  </si>
  <si>
    <t>EXPENSES</t>
  </si>
  <si>
    <t> </t>
  </si>
  <si>
    <t>Master Request List – Production Processing</t>
  </si>
  <si>
    <t>Op. Proforma</t>
  </si>
  <si>
    <t>$H$1:$BZ$1</t>
  </si>
  <si>
    <t>$H$2:$BZ$500</t>
  </si>
  <si>
    <t>HUD</t>
  </si>
  <si>
    <t>Conventional</t>
  </si>
  <si>
    <t>Financing Programs</t>
  </si>
  <si>
    <t>SBA</t>
  </si>
  <si>
    <t xml:space="preserve"> </t>
  </si>
  <si>
    <t>Revenue/Expense Checks:</t>
  </si>
  <si>
    <t>Model Rev</t>
  </si>
  <si>
    <t>Source Rev</t>
  </si>
  <si>
    <t>Difference</t>
  </si>
  <si>
    <t>Model Exp</t>
  </si>
  <si>
    <t>Source Exp</t>
  </si>
  <si>
    <t>%:</t>
  </si>
  <si>
    <t xml:space="preserve">Skilled Nursing Specific: 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</si>
  <si>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</si>
  <si>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</si>
  <si>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</si>
  <si>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</si>
  <si>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</si>
  <si>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</si>
  <si>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</si>
  <si>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>1.     Most recent Medicaid Rate Letter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</si>
  <si>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</si>
  <si>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</si>
  <si>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</si>
  <si>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</si>
  <si>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</si>
  <si>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 xml:space="preserve">    40012 - Assisted Living Base Rent</t>
  </si>
  <si>
    <t xml:space="preserve">    Total Assisted Living Current Rent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</si>
  <si>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</si>
  <si>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</si>
  <si>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</si>
  <si>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</si>
  <si>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</si>
  <si>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</si>
  <si>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</si>
  <si>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</si>
  <si>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</si>
  <si>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</si>
  <si>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</si>
  <si>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</si>
  <si>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</si>
  <si>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</si>
  <si>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</si>
  <si>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</si>
  <si>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</si>
  <si>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</si>
  <si>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</si>
  <si>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</si>
  <si>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</si>
  <si>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</si>
  <si>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</si>
  <si>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</si>
  <si>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</si>
  <si>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</si>
  <si>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</si>
  <si>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    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</si>
  <si>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</si>
  <si>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</si>
  <si>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</si>
  <si>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</si>
  <si>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</si>
  <si>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</si>
  <si>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</si>
  <si>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</si>
  <si>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</si>
  <si>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</si>
  <si>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</si>
  <si>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</si>
  <si>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</si>
  <si>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</si>
  <si>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</si>
  <si>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</si>
  <si>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</si>
  <si>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</si>
  <si>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</si>
  <si>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</si>
  <si>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</si>
  <si>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</si>
  <si>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</si>
  <si>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</si>
  <si>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</si>
  <si>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</si>
  <si>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</si>
  <si>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</si>
  <si>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</si>
  <si>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</si>
  <si>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</si>
  <si>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</si>
  <si>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</si>
  <si>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</si>
  <si>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</si>
  <si>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</si>
  <si>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</si>
  <si>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</si>
  <si>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</si>
  <si>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</si>
  <si>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</si>
  <si>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</si>
  <si>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</si>
  <si>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</si>
  <si>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</si>
  <si>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</si>
  <si>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</si>
  <si>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</si>
  <si>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</si>
  <si>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</si>
  <si>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</si>
  <si>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</si>
  <si>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</si>
  <si>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</si>
  <si>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</si>
  <si>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</si>
  <si>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</si>
  <si>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</si>
  <si>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</si>
  <si>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</si>
  <si>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</si>
  <si>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</si>
  <si>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</si>
  <si>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</si>
  <si>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</si>
  <si>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</si>
  <si>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</si>
  <si>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</si>
  <si>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</si>
  <si>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</si>
  <si>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</si>
  <si>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</si>
  <si>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</si>
  <si>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</si>
  <si>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</si>
  <si>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</si>
  <si>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</si>
  <si>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</si>
  <si>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</si>
  <si>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</si>
  <si>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</si>
  <si>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</si>
  <si>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</si>
  <si>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</si>
  <si>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</si>
  <si>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</si>
  <si>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</si>
  <si>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</si>
  <si>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</si>
  <si>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</si>
  <si>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</si>
  <si>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</si>
  <si>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</si>
  <si>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</si>
  <si>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</si>
  <si>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</si>
  <si>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</si>
  <si>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</si>
  <si>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</si>
  <si>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</si>
  <si>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</si>
  <si>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</si>
  <si>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</si>
  <si>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</si>
  <si>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</si>
  <si>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</si>
  <si>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</si>
  <si>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</si>
  <si>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</si>
  <si>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</si>
  <si>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</si>
  <si>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</si>
  <si>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</si>
  <si>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</si>
  <si>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</si>
  <si>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</si>
  <si>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</si>
  <si>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</si>
  <si>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</si>
  <si>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</si>
  <si>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</si>
  <si>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</si>
  <si>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</si>
  <si>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</si>
  <si>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</si>
  <si>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</si>
  <si>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</si>
  <si>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</si>
  <si>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</si>
  <si>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</si>
  <si>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</si>
  <si>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</si>
  <si>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</si>
  <si>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</si>
  <si>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</si>
  <si>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</si>
  <si>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</si>
  <si>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</si>
  <si>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</si>
  <si>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</si>
  <si>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</si>
  <si>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</si>
  <si>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</si>
  <si>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</si>
  <si>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</si>
  <si>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</si>
  <si>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</si>
  <si>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</si>
  <si>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</si>
  <si>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</si>
  <si>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</si>
  <si>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</si>
  <si>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</si>
  <si>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</si>
  <si>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</si>
  <si>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</si>
  <si>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</si>
  <si>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</si>
  <si>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</si>
  <si>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</si>
  <si>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</si>
  <si>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</si>
  <si>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</si>
  <si>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  </t>
  </si>
  <si>
    <t>Assisted Living/Memory Care Census</t>
  </si>
  <si>
    <t>(6/1/2023 - 5/31/2024)</t>
  </si>
  <si>
    <t>Resident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</si>
</sst>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%"/>
    <numFmt numFmtId="167" formatCode="0.000"/>
    <numFmt numFmtId="168" formatCode="0.0"/>
    <numFmt numFmtId="169" formatCode="mmm\ yyyy"/>
    <numFmt numFmtId="170" formatCode="_(* #,##0.0_);_(* \(#,##0.0\);_(* &quot;-&quot;??_);_(@_)"/>
    <numFmt numFmtId="171" formatCode="_(* #,##0_);_(* \(#,##0\);_(* &quot;-&quot;??_);_(@_)"/>
    <numFmt numFmtId="172" formatCode="0.000%"/>
    <numFmt numFmtId="173" formatCode="#,##0.00;\(#,##0.00\)"/>
    <numFmt numFmtId="174" formatCode="#,##0.0\ %;\(#,##0.0\)\ %"/>
    <numFmt numFmtId="175" formatCode="#,##0;\(#,##0\)"/>
  </numFmts>
  <fonts count="3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/>
      <name val="Open Sans"/>
      <family val="2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Open Sans"/>
      <family val="2"/>
    </font>
    <font>
      <sz val="14"/>
      <name val="Open Sans"/>
      <family val="2"/>
    </font>
    <font>
      <b/>
      <sz val="14"/>
      <name val="Open Sans"/>
      <family val="2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4"/>
      <color theme="8" tint="-0.499984740745262"/>
      <name val="Open Sans"/>
      <family val="2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i/>
      <sz val="14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vertAlign val="superscript"/>
      <sz val="14"/>
      <color theme="1"/>
      <name val="Calibri (Body)"/>
    </font>
    <font>
      <u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vertAlign val="superscript"/>
      <sz val="14"/>
      <name val="Calibri (Body)"/>
    </font>
    <font>
      <vertAlign val="superscript"/>
      <sz val="14"/>
      <name val="Calibri (Body)"/>
    </font>
    <font>
      <i/>
      <sz val="11"/>
      <color theme="1"/>
      <name val="Aptos Narrow"/>
      <family val="2"/>
      <scheme val="minor"/>
    </font>
    <font>
      <i/>
      <sz val="14"/>
      <color rgb="FF000000"/>
      <name val="Aptos Narrow"/>
      <family val="2"/>
      <scheme val="minor"/>
    </font>
    <font>
      <sz val="14"/>
      <color rgb="FF0066FF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vertAlign val="superscript"/>
      <sz val="14"/>
      <color theme="1"/>
      <name val="Calibri (Body)"/>
    </font>
    <font>
      <b/>
      <i/>
      <sz val="14"/>
      <name val="Open Sans"/>
      <family val="2"/>
    </font>
    <font>
      <b/>
      <u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0" fontId="10" fillId="0" borderId="0"/>
    <xf numFmtId="44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</cellStyleXfs>
  <cellXfs count="364">
    <xf numFmtId="0" fontId="0" fillId="0" borderId="0" xfId="0"/>
    <xf numFmtId="0" fontId="6" fillId="0" borderId="0" xfId="3" applyFont="1" applyAlignment="1">
      <alignment vertical="center"/>
    </xf>
    <xf numFmtId="0" fontId="6" fillId="10" borderId="0" xfId="3" applyFont="1" applyFill="1" applyAlignment="1">
      <alignment vertical="center"/>
    </xf>
    <xf numFmtId="0" fontId="7" fillId="11" borderId="0" xfId="3" applyFont="1" applyFill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11" borderId="0" xfId="3" applyFont="1" applyFill="1" applyAlignment="1">
      <alignment horizontal="center" vertical="center"/>
    </xf>
    <xf numFmtId="169" fontId="3" fillId="5" borderId="0" xfId="3" applyNumberFormat="1" applyFont="1" applyFill="1" applyAlignment="1">
      <alignment horizontal="center" vertical="center"/>
    </xf>
    <xf numFmtId="169" fontId="3" fillId="5" borderId="0" xfId="3" quotePrefix="1" applyNumberFormat="1" applyFont="1" applyFill="1" applyAlignment="1">
      <alignment horizontal="center" vertical="center"/>
    </xf>
    <xf numFmtId="0" fontId="12" fillId="6" borderId="0" xfId="6" applyFont="1" applyFill="1" applyAlignment="1" applyProtection="1">
      <alignment vertical="center"/>
      <protection locked="0"/>
    </xf>
    <xf numFmtId="0" fontId="12" fillId="0" borderId="0" xfId="3" applyFont="1" applyProtection="1">
      <protection locked="0"/>
    </xf>
    <xf numFmtId="0" fontId="13" fillId="6" borderId="0" xfId="2" applyFont="1" applyFill="1" applyAlignment="1" applyProtection="1">
      <alignment vertical="center"/>
      <protection locked="0"/>
    </xf>
    <xf numFmtId="0" fontId="4" fillId="5" borderId="6" xfId="3" applyFont="1" applyFill="1" applyBorder="1" applyAlignment="1" applyProtection="1">
      <alignment horizontal="center"/>
      <protection locked="0"/>
    </xf>
    <xf numFmtId="0" fontId="12" fillId="0" borderId="0" xfId="3" applyFont="1"/>
    <xf numFmtId="0" fontId="16" fillId="4" borderId="6" xfId="3" applyFont="1" applyFill="1" applyBorder="1" applyAlignment="1" applyProtection="1">
      <alignment horizontal="center"/>
      <protection locked="0"/>
    </xf>
    <xf numFmtId="0" fontId="17" fillId="6" borderId="0" xfId="2" applyFont="1" applyFill="1" applyAlignment="1" applyProtection="1">
      <alignment horizontal="center" vertical="center"/>
      <protection locked="0"/>
    </xf>
    <xf numFmtId="0" fontId="16" fillId="9" borderId="0" xfId="6" applyFont="1" applyFill="1" applyAlignment="1" applyProtection="1">
      <alignment horizontal="center" vertical="center"/>
      <protection locked="0"/>
    </xf>
    <xf numFmtId="0" fontId="16" fillId="6" borderId="0" xfId="2" applyFont="1" applyFill="1" applyAlignment="1" applyProtection="1">
      <alignment vertical="center"/>
      <protection locked="0"/>
    </xf>
    <xf numFmtId="165" fontId="12" fillId="6" borderId="0" xfId="2" applyNumberFormat="1" applyFont="1" applyFill="1" applyAlignment="1" applyProtection="1">
      <alignment horizontal="right" vertical="center"/>
      <protection locked="0"/>
    </xf>
    <xf numFmtId="166" fontId="12" fillId="6" borderId="5" xfId="2" applyNumberFormat="1" applyFont="1" applyFill="1" applyBorder="1" applyAlignment="1" applyProtection="1">
      <alignment horizontal="right" vertical="center"/>
      <protection locked="0"/>
    </xf>
    <xf numFmtId="0" fontId="14" fillId="6" borderId="0" xfId="2" applyFont="1" applyFill="1" applyAlignment="1" applyProtection="1">
      <alignment horizontal="right" vertical="center"/>
      <protection locked="0"/>
    </xf>
    <xf numFmtId="0" fontId="16" fillId="8" borderId="0" xfId="6" applyFont="1" applyFill="1" applyAlignment="1" applyProtection="1">
      <alignment horizontal="center" vertical="center"/>
      <protection locked="0"/>
    </xf>
    <xf numFmtId="6" fontId="16" fillId="0" borderId="0" xfId="3" applyNumberFormat="1" applyFont="1" applyAlignment="1">
      <alignment horizontal="center"/>
    </xf>
    <xf numFmtId="165" fontId="12" fillId="2" borderId="0" xfId="2" applyNumberFormat="1" applyFont="1" applyFill="1" applyAlignment="1" applyProtection="1">
      <alignment horizontal="right" vertical="center"/>
      <protection locked="0"/>
    </xf>
    <xf numFmtId="0" fontId="16" fillId="7" borderId="0" xfId="6" applyFont="1" applyFill="1" applyAlignment="1" applyProtection="1">
      <alignment horizontal="center" vertical="center"/>
      <protection locked="0"/>
    </xf>
    <xf numFmtId="8" fontId="12" fillId="0" borderId="0" xfId="3" applyNumberFormat="1" applyFont="1" applyProtection="1">
      <protection locked="0"/>
    </xf>
    <xf numFmtId="0" fontId="12" fillId="0" borderId="0" xfId="3" applyFont="1" applyAlignment="1" applyProtection="1">
      <alignment vertical="center"/>
      <protection locked="0"/>
    </xf>
    <xf numFmtId="165" fontId="12" fillId="0" borderId="0" xfId="3" applyNumberFormat="1" applyFont="1" applyAlignment="1" applyProtection="1">
      <alignment vertical="center"/>
      <protection locked="0"/>
    </xf>
    <xf numFmtId="0" fontId="9" fillId="0" borderId="0" xfId="3" applyFont="1"/>
    <xf numFmtId="0" fontId="0" fillId="6" borderId="0" xfId="0" applyFill="1"/>
    <xf numFmtId="165" fontId="16" fillId="6" borderId="0" xfId="2" applyNumberFormat="1" applyFont="1" applyFill="1" applyAlignment="1" applyProtection="1">
      <alignment horizontal="right" vertical="center"/>
      <protection locked="0"/>
    </xf>
    <xf numFmtId="0" fontId="11" fillId="0" borderId="0" xfId="3" applyFont="1" applyAlignment="1">
      <alignment vertical="center"/>
    </xf>
    <xf numFmtId="0" fontId="14" fillId="6" borderId="0" xfId="2" applyFont="1" applyFill="1" applyAlignment="1" applyProtection="1">
      <alignment vertical="center"/>
      <protection locked="0"/>
    </xf>
    <xf numFmtId="166" fontId="12" fillId="6" borderId="0" xfId="2" applyNumberFormat="1" applyFont="1" applyFill="1" applyAlignment="1" applyProtection="1">
      <alignment horizontal="right" vertical="center"/>
      <protection locked="0"/>
    </xf>
    <xf numFmtId="166" fontId="16" fillId="6" borderId="0" xfId="2" applyNumberFormat="1" applyFont="1" applyFill="1" applyAlignment="1" applyProtection="1">
      <alignment horizontal="right" vertical="center"/>
      <protection locked="0"/>
    </xf>
    <xf numFmtId="166" fontId="12" fillId="2" borderId="0" xfId="2" applyNumberFormat="1" applyFont="1" applyFill="1" applyAlignment="1" applyProtection="1">
      <alignment horizontal="right" vertical="center"/>
      <protection locked="0"/>
    </xf>
    <xf numFmtId="0" fontId="16" fillId="6" borderId="0" xfId="2" quotePrefix="1" applyFont="1" applyFill="1" applyAlignment="1">
      <alignment horizontal="right"/>
    </xf>
    <xf numFmtId="0" fontId="16" fillId="6" borderId="0" xfId="2" applyFont="1" applyFill="1" applyAlignment="1">
      <alignment horizontal="right"/>
    </xf>
    <xf numFmtId="0" fontId="17" fillId="6" borderId="0" xfId="5" applyFont="1" applyFill="1" applyAlignment="1" applyProtection="1">
      <alignment vertical="center"/>
      <protection locked="0"/>
    </xf>
    <xf numFmtId="0" fontId="12" fillId="0" borderId="2" xfId="3" applyFont="1" applyBorder="1" applyProtection="1">
      <protection locked="0"/>
    </xf>
    <xf numFmtId="0" fontId="17" fillId="6" borderId="4" xfId="2" applyFont="1" applyFill="1" applyBorder="1" applyAlignment="1" applyProtection="1">
      <alignment vertical="center"/>
      <protection locked="0"/>
    </xf>
    <xf numFmtId="0" fontId="12" fillId="0" borderId="8" xfId="3" applyFont="1" applyBorder="1" applyProtection="1">
      <protection locked="0"/>
    </xf>
    <xf numFmtId="0" fontId="18" fillId="6" borderId="1" xfId="5" applyFont="1" applyFill="1" applyBorder="1" applyAlignment="1" applyProtection="1">
      <alignment horizontal="left" vertical="center"/>
      <protection locked="0"/>
    </xf>
    <xf numFmtId="165" fontId="12" fillId="6" borderId="2" xfId="2" applyNumberFormat="1" applyFont="1" applyFill="1" applyBorder="1" applyAlignment="1" applyProtection="1">
      <alignment horizontal="right" vertical="center"/>
      <protection locked="0"/>
    </xf>
    <xf numFmtId="166" fontId="12" fillId="6" borderId="2" xfId="2" applyNumberFormat="1" applyFont="1" applyFill="1" applyBorder="1" applyAlignment="1" applyProtection="1">
      <alignment horizontal="right" vertical="center"/>
      <protection locked="0"/>
    </xf>
    <xf numFmtId="0" fontId="12" fillId="6" borderId="4" xfId="2" applyFont="1" applyFill="1" applyBorder="1" applyAlignment="1" applyProtection="1">
      <alignment horizontal="left" vertical="center" indent="1"/>
      <protection locked="0"/>
    </xf>
    <xf numFmtId="0" fontId="17" fillId="6" borderId="4" xfId="5" applyFont="1" applyFill="1" applyBorder="1" applyAlignment="1" applyProtection="1">
      <alignment horizontal="left" vertical="center"/>
      <protection locked="0"/>
    </xf>
    <xf numFmtId="0" fontId="18" fillId="6" borderId="4" xfId="5" applyFont="1" applyFill="1" applyBorder="1" applyAlignment="1" applyProtection="1">
      <alignment horizontal="left" vertical="center"/>
      <protection locked="0"/>
    </xf>
    <xf numFmtId="0" fontId="17" fillId="6" borderId="7" xfId="2" applyFont="1" applyFill="1" applyBorder="1" applyAlignment="1" applyProtection="1">
      <alignment vertical="center"/>
      <protection locked="0"/>
    </xf>
    <xf numFmtId="0" fontId="14" fillId="6" borderId="8" xfId="2" applyFont="1" applyFill="1" applyBorder="1" applyAlignment="1" applyProtection="1">
      <alignment horizontal="right" vertical="center"/>
      <protection locked="0"/>
    </xf>
    <xf numFmtId="6" fontId="4" fillId="3" borderId="7" xfId="2" applyNumberFormat="1" applyFont="1" applyFill="1" applyBorder="1" applyAlignment="1" applyProtection="1">
      <alignment horizontal="left" vertical="center"/>
      <protection locked="0"/>
    </xf>
    <xf numFmtId="165" fontId="4" fillId="3" borderId="12" xfId="2" applyNumberFormat="1" applyFont="1" applyFill="1" applyBorder="1" applyAlignment="1" applyProtection="1">
      <alignment horizontal="right" vertical="center"/>
      <protection locked="0"/>
    </xf>
    <xf numFmtId="166" fontId="4" fillId="3" borderId="12" xfId="2" applyNumberFormat="1" applyFont="1" applyFill="1" applyBorder="1" applyAlignment="1" applyProtection="1">
      <alignment horizontal="right" vertical="center"/>
      <protection locked="0"/>
    </xf>
    <xf numFmtId="0" fontId="14" fillId="6" borderId="4" xfId="5" quotePrefix="1" applyFont="1" applyFill="1" applyBorder="1" applyAlignment="1" applyProtection="1">
      <alignment horizontal="left" indent="1"/>
      <protection locked="0"/>
    </xf>
    <xf numFmtId="0" fontId="14" fillId="6" borderId="4" xfId="7" quotePrefix="1" applyFont="1" applyFill="1" applyBorder="1" applyAlignment="1" applyProtection="1">
      <alignment horizontal="left" indent="1"/>
      <protection locked="0"/>
    </xf>
    <xf numFmtId="6" fontId="4" fillId="3" borderId="10" xfId="2" quotePrefix="1" applyNumberFormat="1" applyFont="1" applyFill="1" applyBorder="1" applyAlignment="1" applyProtection="1">
      <alignment horizontal="left"/>
      <protection locked="0"/>
    </xf>
    <xf numFmtId="6" fontId="4" fillId="3" borderId="10" xfId="2" quotePrefix="1" applyNumberFormat="1" applyFont="1" applyFill="1" applyBorder="1" applyAlignment="1" applyProtection="1">
      <alignment horizontal="left" vertical="center"/>
      <protection locked="0"/>
    </xf>
    <xf numFmtId="170" fontId="6" fillId="0" borderId="0" xfId="12" applyNumberFormat="1" applyFont="1" applyAlignment="1">
      <alignment vertical="center"/>
    </xf>
    <xf numFmtId="0" fontId="21" fillId="0" borderId="0" xfId="3" applyFont="1"/>
    <xf numFmtId="0" fontId="7" fillId="13" borderId="0" xfId="3" applyFont="1" applyFill="1" applyAlignment="1">
      <alignment horizontal="left" vertical="center"/>
    </xf>
    <xf numFmtId="0" fontId="17" fillId="6" borderId="1" xfId="5" applyFont="1" applyFill="1" applyBorder="1" applyAlignment="1" applyProtection="1">
      <alignment horizontal="left" vertical="center"/>
      <protection locked="0"/>
    </xf>
    <xf numFmtId="165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3" applyFont="1" applyProtection="1">
      <protection locked="0"/>
    </xf>
    <xf numFmtId="165" fontId="22" fillId="6" borderId="0" xfId="2" applyNumberFormat="1" applyFont="1" applyFill="1" applyAlignment="1" applyProtection="1">
      <alignment horizontal="right" vertical="center"/>
      <protection locked="0"/>
    </xf>
    <xf numFmtId="166" fontId="22" fillId="6" borderId="0" xfId="2" applyNumberFormat="1" applyFont="1" applyFill="1" applyAlignment="1" applyProtection="1">
      <alignment horizontal="right" vertical="center"/>
      <protection locked="0"/>
    </xf>
    <xf numFmtId="0" fontId="15" fillId="0" borderId="0" xfId="3" applyFont="1"/>
    <xf numFmtId="6" fontId="15" fillId="0" borderId="0" xfId="3" applyNumberFormat="1" applyFont="1" applyAlignment="1">
      <alignment horizontal="left"/>
    </xf>
    <xf numFmtId="6" fontId="22" fillId="0" borderId="0" xfId="3" applyNumberFormat="1" applyFont="1" applyAlignment="1">
      <alignment horizontal="left"/>
    </xf>
    <xf numFmtId="168" fontId="12" fillId="6" borderId="1" xfId="2" applyNumberFormat="1" applyFont="1" applyFill="1" applyBorder="1" applyAlignment="1" applyProtection="1">
      <alignment horizontal="right" vertical="center"/>
      <protection locked="0"/>
    </xf>
    <xf numFmtId="168" fontId="12" fillId="6" borderId="4" xfId="2" applyNumberFormat="1" applyFont="1" applyFill="1" applyBorder="1" applyAlignment="1" applyProtection="1">
      <alignment horizontal="right" vertical="center"/>
      <protection locked="0"/>
    </xf>
    <xf numFmtId="168" fontId="16" fillId="6" borderId="4" xfId="2" applyNumberFormat="1" applyFont="1" applyFill="1" applyBorder="1" applyAlignment="1" applyProtection="1">
      <alignment horizontal="right" vertical="center"/>
      <protection locked="0"/>
    </xf>
    <xf numFmtId="166" fontId="16" fillId="6" borderId="4" xfId="1" applyNumberFormat="1" applyFont="1" applyFill="1" applyBorder="1" applyAlignment="1" applyProtection="1">
      <alignment horizontal="right" vertical="center"/>
      <protection locked="0"/>
    </xf>
    <xf numFmtId="9" fontId="17" fillId="6" borderId="4" xfId="1" applyFont="1" applyFill="1" applyBorder="1" applyAlignment="1" applyProtection="1">
      <alignment horizontal="right" vertical="center"/>
      <protection locked="0"/>
    </xf>
    <xf numFmtId="0" fontId="14" fillId="6" borderId="7" xfId="2" applyFont="1" applyFill="1" applyBorder="1" applyAlignment="1" applyProtection="1">
      <alignment horizontal="right" vertical="center"/>
      <protection locked="0"/>
    </xf>
    <xf numFmtId="165" fontId="16" fillId="6" borderId="1" xfId="2" applyNumberFormat="1" applyFont="1" applyFill="1" applyBorder="1" applyAlignment="1" applyProtection="1">
      <alignment horizontal="right" vertical="center"/>
      <protection locked="0"/>
    </xf>
    <xf numFmtId="165" fontId="12" fillId="6" borderId="4" xfId="2" applyNumberFormat="1" applyFont="1" applyFill="1" applyBorder="1" applyAlignment="1" applyProtection="1">
      <alignment horizontal="right" vertical="center"/>
      <protection locked="0"/>
    </xf>
    <xf numFmtId="165" fontId="22" fillId="6" borderId="4" xfId="2" applyNumberFormat="1" applyFont="1" applyFill="1" applyBorder="1" applyAlignment="1" applyProtection="1">
      <alignment horizontal="right" vertical="center"/>
      <protection locked="0"/>
    </xf>
    <xf numFmtId="165" fontId="16" fillId="6" borderId="4" xfId="2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Alignment="1">
      <alignment horizontal="left" vertical="center"/>
    </xf>
    <xf numFmtId="0" fontId="8" fillId="14" borderId="0" xfId="3" applyFont="1" applyFill="1" applyAlignment="1">
      <alignment horizontal="center" vertical="center"/>
    </xf>
    <xf numFmtId="0" fontId="6" fillId="12" borderId="0" xfId="3" applyFont="1" applyFill="1" applyAlignment="1">
      <alignment vertical="center"/>
    </xf>
    <xf numFmtId="0" fontId="7" fillId="12" borderId="0" xfId="3" applyFont="1" applyFill="1" applyAlignment="1">
      <alignment vertical="center"/>
    </xf>
    <xf numFmtId="0" fontId="16" fillId="6" borderId="0" xfId="2" applyFont="1" applyFill="1" applyAlignment="1" applyProtection="1">
      <alignment horizontal="right" vertical="center"/>
      <protection locked="0"/>
    </xf>
    <xf numFmtId="0" fontId="16" fillId="0" borderId="0" xfId="6" applyFont="1" applyAlignment="1" applyProtection="1">
      <alignment horizontal="center" vertical="center"/>
      <protection locked="0"/>
    </xf>
    <xf numFmtId="0" fontId="12" fillId="15" borderId="0" xfId="6" applyFont="1" applyFill="1" applyAlignment="1" applyProtection="1">
      <alignment vertical="center"/>
      <protection locked="0"/>
    </xf>
    <xf numFmtId="0" fontId="16" fillId="15" borderId="0" xfId="3" applyFont="1" applyFill="1" applyAlignment="1" applyProtection="1">
      <alignment horizontal="center"/>
      <protection locked="0"/>
    </xf>
    <xf numFmtId="0" fontId="12" fillId="2" borderId="4" xfId="3" applyFont="1" applyFill="1" applyBorder="1" applyProtection="1">
      <protection locked="0"/>
    </xf>
    <xf numFmtId="0" fontId="12" fillId="2" borderId="0" xfId="3" applyFont="1" applyFill="1" applyProtection="1">
      <protection locked="0"/>
    </xf>
    <xf numFmtId="165" fontId="12" fillId="2" borderId="4" xfId="2" applyNumberFormat="1" applyFont="1" applyFill="1" applyBorder="1" applyAlignment="1" applyProtection="1">
      <alignment horizontal="right" vertical="center"/>
      <protection locked="0"/>
    </xf>
    <xf numFmtId="0" fontId="6" fillId="16" borderId="0" xfId="3" applyFont="1" applyFill="1" applyAlignment="1">
      <alignment vertical="center"/>
    </xf>
    <xf numFmtId="171" fontId="12" fillId="0" borderId="0" xfId="3" applyNumberFormat="1" applyFont="1" applyAlignment="1">
      <alignment vertical="center"/>
    </xf>
    <xf numFmtId="165" fontId="4" fillId="3" borderId="8" xfId="2" applyNumberFormat="1" applyFont="1" applyFill="1" applyBorder="1" applyAlignment="1" applyProtection="1">
      <alignment horizontal="right" vertical="center"/>
      <protection locked="0"/>
    </xf>
    <xf numFmtId="166" fontId="4" fillId="3" borderId="8" xfId="2" applyNumberFormat="1" applyFont="1" applyFill="1" applyBorder="1" applyAlignment="1" applyProtection="1">
      <alignment horizontal="right" vertical="center"/>
      <protection locked="0"/>
    </xf>
    <xf numFmtId="0" fontId="25" fillId="0" borderId="0" xfId="3" applyFont="1"/>
    <xf numFmtId="172" fontId="22" fillId="0" borderId="0" xfId="1" applyNumberFormat="1" applyFont="1" applyAlignment="1">
      <alignment horizontal="left"/>
    </xf>
    <xf numFmtId="0" fontId="12" fillId="6" borderId="0" xfId="3" applyFont="1" applyFill="1" applyProtection="1">
      <protection locked="0"/>
    </xf>
    <xf numFmtId="166" fontId="16" fillId="6" borderId="4" xfId="8" applyNumberFormat="1" applyFont="1" applyFill="1" applyBorder="1" applyAlignment="1" applyProtection="1">
      <alignment horizontal="right" vertical="center"/>
      <protection locked="0"/>
    </xf>
    <xf numFmtId="0" fontId="12" fillId="6" borderId="0" xfId="7" applyFont="1" applyFill="1" applyAlignment="1" applyProtection="1">
      <alignment vertical="center"/>
      <protection locked="0"/>
    </xf>
    <xf numFmtId="165" fontId="4" fillId="3" borderId="12" xfId="2" applyNumberFormat="1" applyFont="1" applyFill="1" applyBorder="1" applyAlignment="1">
      <alignment horizontal="right" vertical="center"/>
    </xf>
    <xf numFmtId="168" fontId="12" fillId="6" borderId="4" xfId="2" applyNumberFormat="1" applyFont="1" applyFill="1" applyBorder="1" applyAlignment="1">
      <alignment horizontal="right" vertical="center"/>
    </xf>
    <xf numFmtId="165" fontId="12" fillId="6" borderId="0" xfId="2" applyNumberFormat="1" applyFont="1" applyFill="1" applyAlignment="1">
      <alignment horizontal="right" vertical="center"/>
    </xf>
    <xf numFmtId="166" fontId="12" fillId="6" borderId="0" xfId="2" applyNumberFormat="1" applyFont="1" applyFill="1" applyAlignment="1">
      <alignment horizontal="right" vertical="center"/>
    </xf>
    <xf numFmtId="168" fontId="16" fillId="6" borderId="4" xfId="2" applyNumberFormat="1" applyFont="1" applyFill="1" applyBorder="1" applyAlignment="1">
      <alignment horizontal="right" vertical="center"/>
    </xf>
    <xf numFmtId="165" fontId="16" fillId="6" borderId="0" xfId="2" applyNumberFormat="1" applyFont="1" applyFill="1" applyAlignment="1">
      <alignment horizontal="right" vertical="center"/>
    </xf>
    <xf numFmtId="166" fontId="16" fillId="6" borderId="0" xfId="1" applyNumberFormat="1" applyFont="1" applyFill="1" applyBorder="1" applyAlignment="1" applyProtection="1">
      <alignment horizontal="right" vertical="center"/>
    </xf>
    <xf numFmtId="0" fontId="12" fillId="6" borderId="0" xfId="7" applyFont="1" applyFill="1" applyAlignment="1">
      <alignment vertical="center"/>
    </xf>
    <xf numFmtId="9" fontId="17" fillId="6" borderId="4" xfId="1" applyFont="1" applyFill="1" applyBorder="1" applyAlignment="1" applyProtection="1">
      <alignment horizontal="right" vertical="center"/>
    </xf>
    <xf numFmtId="0" fontId="14" fillId="6" borderId="0" xfId="2" applyFont="1" applyFill="1" applyAlignment="1">
      <alignment horizontal="right" vertical="center"/>
    </xf>
    <xf numFmtId="0" fontId="14" fillId="6" borderId="7" xfId="2" applyFont="1" applyFill="1" applyBorder="1" applyAlignment="1">
      <alignment horizontal="right" vertical="center"/>
    </xf>
    <xf numFmtId="0" fontId="14" fillId="6" borderId="8" xfId="2" applyFont="1" applyFill="1" applyBorder="1" applyAlignment="1">
      <alignment horizontal="right" vertical="center"/>
    </xf>
    <xf numFmtId="165" fontId="16" fillId="6" borderId="1" xfId="2" applyNumberFormat="1" applyFont="1" applyFill="1" applyBorder="1" applyAlignment="1">
      <alignment horizontal="right" vertical="center"/>
    </xf>
    <xf numFmtId="165" fontId="16" fillId="6" borderId="2" xfId="2" applyNumberFormat="1" applyFont="1" applyFill="1" applyBorder="1" applyAlignment="1">
      <alignment horizontal="right" vertical="center"/>
    </xf>
    <xf numFmtId="0" fontId="16" fillId="6" borderId="0" xfId="2" applyFont="1" applyFill="1" applyAlignment="1">
      <alignment horizontal="right" vertical="center"/>
    </xf>
    <xf numFmtId="165" fontId="12" fillId="6" borderId="4" xfId="2" applyNumberFormat="1" applyFont="1" applyFill="1" applyBorder="1" applyAlignment="1">
      <alignment horizontal="right" vertical="center"/>
    </xf>
    <xf numFmtId="165" fontId="16" fillId="6" borderId="4" xfId="2" applyNumberFormat="1" applyFont="1" applyFill="1" applyBorder="1" applyAlignment="1">
      <alignment horizontal="right" vertical="center"/>
    </xf>
    <xf numFmtId="165" fontId="22" fillId="6" borderId="4" xfId="2" applyNumberFormat="1" applyFont="1" applyFill="1" applyBorder="1" applyAlignment="1">
      <alignment horizontal="right" vertical="center"/>
    </xf>
    <xf numFmtId="165" fontId="22" fillId="6" borderId="0" xfId="2" applyNumberFormat="1" applyFont="1" applyFill="1" applyAlignment="1">
      <alignment horizontal="right" vertical="center"/>
    </xf>
    <xf numFmtId="165" fontId="12" fillId="2" borderId="4" xfId="2" applyNumberFormat="1" applyFont="1" applyFill="1" applyBorder="1" applyAlignment="1">
      <alignment horizontal="right" vertical="center"/>
    </xf>
    <xf numFmtId="165" fontId="12" fillId="2" borderId="0" xfId="2" applyNumberFormat="1" applyFont="1" applyFill="1" applyAlignment="1">
      <alignment horizontal="right" vertical="center"/>
    </xf>
    <xf numFmtId="166" fontId="12" fillId="2" borderId="0" xfId="2" applyNumberFormat="1" applyFont="1" applyFill="1" applyAlignment="1">
      <alignment horizontal="right" vertical="center"/>
    </xf>
    <xf numFmtId="166" fontId="4" fillId="3" borderId="12" xfId="2" applyNumberFormat="1" applyFont="1" applyFill="1" applyBorder="1" applyAlignment="1">
      <alignment horizontal="right" vertical="center"/>
    </xf>
    <xf numFmtId="166" fontId="12" fillId="6" borderId="2" xfId="2" applyNumberFormat="1" applyFont="1" applyFill="1" applyBorder="1" applyAlignment="1">
      <alignment horizontal="right" vertical="center"/>
    </xf>
    <xf numFmtId="0" fontId="12" fillId="0" borderId="0" xfId="3" applyFont="1" applyAlignment="1">
      <alignment vertical="center"/>
    </xf>
    <xf numFmtId="165" fontId="12" fillId="0" borderId="0" xfId="3" applyNumberFormat="1" applyFont="1" applyAlignment="1">
      <alignment vertical="center"/>
    </xf>
    <xf numFmtId="0" fontId="17" fillId="6" borderId="0" xfId="2" applyFont="1" applyFill="1" applyAlignment="1">
      <alignment horizontal="center" vertical="center"/>
    </xf>
    <xf numFmtId="0" fontId="4" fillId="5" borderId="11" xfId="5" applyFont="1" applyFill="1" applyBorder="1" applyAlignment="1" applyProtection="1">
      <alignment vertical="center"/>
      <protection locked="0"/>
    </xf>
    <xf numFmtId="0" fontId="4" fillId="5" borderId="11" xfId="5" applyFont="1" applyFill="1" applyBorder="1" applyAlignment="1">
      <alignment vertical="center"/>
    </xf>
    <xf numFmtId="167" fontId="4" fillId="5" borderId="11" xfId="5" applyNumberFormat="1" applyFont="1" applyFill="1" applyBorder="1" applyAlignment="1">
      <alignment vertical="center"/>
    </xf>
    <xf numFmtId="0" fontId="4" fillId="5" borderId="10" xfId="5" applyFont="1" applyFill="1" applyBorder="1" applyAlignment="1" applyProtection="1">
      <alignment vertical="center"/>
      <protection locked="0"/>
    </xf>
    <xf numFmtId="165" fontId="12" fillId="6" borderId="2" xfId="2" applyNumberFormat="1" applyFont="1" applyFill="1" applyBorder="1" applyAlignment="1" applyProtection="1">
      <alignment horizontal="right"/>
      <protection locked="0"/>
    </xf>
    <xf numFmtId="168" fontId="12" fillId="6" borderId="1" xfId="2" applyNumberFormat="1" applyFont="1" applyFill="1" applyBorder="1" applyAlignment="1" applyProtection="1">
      <alignment horizontal="right"/>
      <protection locked="0"/>
    </xf>
    <xf numFmtId="168" fontId="12" fillId="6" borderId="4" xfId="2" applyNumberFormat="1" applyFont="1" applyFill="1" applyBorder="1" applyAlignment="1">
      <alignment horizontal="right"/>
    </xf>
    <xf numFmtId="165" fontId="12" fillId="6" borderId="0" xfId="2" applyNumberFormat="1" applyFont="1" applyFill="1" applyAlignment="1">
      <alignment horizontal="right"/>
    </xf>
    <xf numFmtId="168" fontId="16" fillId="6" borderId="4" xfId="2" applyNumberFormat="1" applyFont="1" applyFill="1" applyBorder="1" applyAlignment="1">
      <alignment horizontal="right"/>
    </xf>
    <xf numFmtId="165" fontId="16" fillId="6" borderId="0" xfId="2" applyNumberFormat="1" applyFont="1" applyFill="1" applyAlignment="1">
      <alignment horizontal="right"/>
    </xf>
    <xf numFmtId="166" fontId="16" fillId="6" borderId="0" xfId="1" applyNumberFormat="1" applyFont="1" applyFill="1" applyBorder="1" applyAlignment="1" applyProtection="1">
      <alignment horizontal="right"/>
    </xf>
    <xf numFmtId="0" fontId="12" fillId="6" borderId="0" xfId="3" applyFont="1" applyFill="1"/>
    <xf numFmtId="0" fontId="12" fillId="6" borderId="0" xfId="7" applyFont="1" applyFill="1"/>
    <xf numFmtId="9" fontId="17" fillId="6" borderId="4" xfId="1" applyFont="1" applyFill="1" applyBorder="1" applyAlignment="1" applyProtection="1">
      <alignment horizontal="right"/>
    </xf>
    <xf numFmtId="0" fontId="14" fillId="6" borderId="0" xfId="2" applyFont="1" applyFill="1" applyAlignment="1">
      <alignment horizontal="right"/>
    </xf>
    <xf numFmtId="0" fontId="14" fillId="6" borderId="7" xfId="2" applyFont="1" applyFill="1" applyBorder="1" applyAlignment="1">
      <alignment horizontal="right"/>
    </xf>
    <xf numFmtId="0" fontId="14" fillId="6" borderId="8" xfId="2" applyFont="1" applyFill="1" applyBorder="1" applyAlignment="1">
      <alignment horizontal="right"/>
    </xf>
    <xf numFmtId="165" fontId="16" fillId="6" borderId="1" xfId="2" applyNumberFormat="1" applyFont="1" applyFill="1" applyBorder="1" applyAlignment="1">
      <alignment horizontal="right"/>
    </xf>
    <xf numFmtId="165" fontId="16" fillId="6" borderId="2" xfId="2" applyNumberFormat="1" applyFont="1" applyFill="1" applyBorder="1" applyAlignment="1">
      <alignment horizontal="right"/>
    </xf>
    <xf numFmtId="165" fontId="12" fillId="6" borderId="4" xfId="2" applyNumberFormat="1" applyFont="1" applyFill="1" applyBorder="1" applyAlignment="1">
      <alignment horizontal="right"/>
    </xf>
    <xf numFmtId="165" fontId="16" fillId="6" borderId="4" xfId="2" applyNumberFormat="1" applyFont="1" applyFill="1" applyBorder="1" applyAlignment="1">
      <alignment horizontal="right"/>
    </xf>
    <xf numFmtId="165" fontId="22" fillId="6" borderId="4" xfId="2" applyNumberFormat="1" applyFont="1" applyFill="1" applyBorder="1" applyAlignment="1">
      <alignment horizontal="right"/>
    </xf>
    <xf numFmtId="165" fontId="22" fillId="6" borderId="0" xfId="2" applyNumberFormat="1" applyFont="1" applyFill="1" applyAlignment="1">
      <alignment horizontal="right"/>
    </xf>
    <xf numFmtId="0" fontId="12" fillId="2" borderId="0" xfId="3" applyFont="1" applyFill="1"/>
    <xf numFmtId="165" fontId="12" fillId="2" borderId="4" xfId="2" applyNumberFormat="1" applyFont="1" applyFill="1" applyBorder="1" applyAlignment="1">
      <alignment horizontal="right"/>
    </xf>
    <xf numFmtId="165" fontId="12" fillId="2" borderId="0" xfId="2" applyNumberFormat="1" applyFont="1" applyFill="1" applyAlignment="1">
      <alignment horizontal="right"/>
    </xf>
    <xf numFmtId="166" fontId="12" fillId="0" borderId="0" xfId="4" applyNumberFormat="1" applyFont="1" applyBorder="1" applyAlignment="1" applyProtection="1">
      <alignment horizontal="center"/>
    </xf>
    <xf numFmtId="165" fontId="12" fillId="6" borderId="1" xfId="2" applyNumberFormat="1" applyFont="1" applyFill="1" applyBorder="1" applyAlignment="1">
      <alignment horizontal="right"/>
    </xf>
    <xf numFmtId="164" fontId="12" fillId="0" borderId="0" xfId="3" applyNumberFormat="1" applyFont="1" applyAlignment="1">
      <alignment vertical="center"/>
    </xf>
    <xf numFmtId="10" fontId="12" fillId="0" borderId="0" xfId="4" applyNumberFormat="1" applyFont="1" applyAlignment="1" applyProtection="1">
      <alignment vertical="center"/>
    </xf>
    <xf numFmtId="166" fontId="12" fillId="6" borderId="0" xfId="2" applyNumberFormat="1" applyFont="1" applyFill="1" applyAlignment="1">
      <alignment horizontal="right"/>
    </xf>
    <xf numFmtId="166" fontId="16" fillId="6" borderId="0" xfId="2" applyNumberFormat="1" applyFont="1" applyFill="1" applyAlignment="1">
      <alignment horizontal="right" vertical="center"/>
    </xf>
    <xf numFmtId="166" fontId="16" fillId="6" borderId="0" xfId="2" applyNumberFormat="1" applyFont="1" applyFill="1" applyAlignment="1">
      <alignment horizontal="right"/>
    </xf>
    <xf numFmtId="166" fontId="22" fillId="6" borderId="0" xfId="2" applyNumberFormat="1" applyFont="1" applyFill="1" applyAlignment="1">
      <alignment horizontal="right" vertical="center"/>
    </xf>
    <xf numFmtId="166" fontId="22" fillId="6" borderId="0" xfId="2" applyNumberFormat="1" applyFont="1" applyFill="1" applyAlignment="1">
      <alignment horizontal="right"/>
    </xf>
    <xf numFmtId="166" fontId="12" fillId="2" borderId="0" xfId="2" applyNumberFormat="1" applyFont="1" applyFill="1" applyAlignment="1">
      <alignment horizontal="right"/>
    </xf>
    <xf numFmtId="166" fontId="12" fillId="6" borderId="2" xfId="2" applyNumberFormat="1" applyFont="1" applyFill="1" applyBorder="1" applyAlignment="1" applyProtection="1">
      <alignment horizontal="right"/>
      <protection locked="0"/>
    </xf>
    <xf numFmtId="166" fontId="16" fillId="6" borderId="2" xfId="2" applyNumberFormat="1" applyFont="1" applyFill="1" applyBorder="1" applyAlignment="1">
      <alignment horizontal="right" vertical="center"/>
    </xf>
    <xf numFmtId="166" fontId="16" fillId="6" borderId="2" xfId="2" applyNumberFormat="1" applyFont="1" applyFill="1" applyBorder="1" applyAlignment="1">
      <alignment horizontal="right"/>
    </xf>
    <xf numFmtId="166" fontId="12" fillId="6" borderId="2" xfId="2" applyNumberFormat="1" applyFont="1" applyFill="1" applyBorder="1" applyAlignment="1">
      <alignment horizontal="right"/>
    </xf>
    <xf numFmtId="0" fontId="12" fillId="0" borderId="12" xfId="3" applyFont="1" applyBorder="1" applyProtection="1">
      <protection locked="0"/>
    </xf>
    <xf numFmtId="0" fontId="12" fillId="0" borderId="12" xfId="3" applyFont="1" applyBorder="1"/>
    <xf numFmtId="165" fontId="4" fillId="3" borderId="12" xfId="2" applyNumberFormat="1" applyFont="1" applyFill="1" applyBorder="1" applyAlignment="1">
      <alignment horizontal="right"/>
    </xf>
    <xf numFmtId="166" fontId="4" fillId="3" borderId="12" xfId="2" applyNumberFormat="1" applyFont="1" applyFill="1" applyBorder="1" applyAlignment="1">
      <alignment horizontal="right"/>
    </xf>
    <xf numFmtId="166" fontId="12" fillId="0" borderId="12" xfId="4" applyNumberFormat="1" applyFont="1" applyBorder="1" applyAlignment="1" applyProtection="1">
      <alignment horizontal="center"/>
    </xf>
    <xf numFmtId="6" fontId="4" fillId="3" borderId="1" xfId="2" applyNumberFormat="1" applyFont="1" applyFill="1" applyBorder="1" applyAlignment="1" applyProtection="1">
      <alignment horizontal="left" vertical="center"/>
      <protection locked="0"/>
    </xf>
    <xf numFmtId="0" fontId="4" fillId="3" borderId="2" xfId="2" quotePrefix="1" applyFont="1" applyFill="1" applyBorder="1" applyAlignment="1" applyProtection="1">
      <alignment vertical="center"/>
      <protection locked="0"/>
    </xf>
    <xf numFmtId="0" fontId="4" fillId="3" borderId="3" xfId="2" quotePrefix="1" applyFont="1" applyFill="1" applyBorder="1" applyAlignment="1" applyProtection="1">
      <alignment vertical="center"/>
      <protection locked="0"/>
    </xf>
    <xf numFmtId="0" fontId="14" fillId="6" borderId="4" xfId="2" applyFont="1" applyFill="1" applyBorder="1" applyAlignment="1" applyProtection="1">
      <alignment vertical="center"/>
      <protection locked="0"/>
    </xf>
    <xf numFmtId="0" fontId="14" fillId="6" borderId="5" xfId="2" applyFont="1" applyFill="1" applyBorder="1" applyAlignment="1" applyProtection="1">
      <alignment vertical="center"/>
      <protection locked="0"/>
    </xf>
    <xf numFmtId="0" fontId="16" fillId="6" borderId="7" xfId="2" applyFont="1" applyFill="1" applyBorder="1" applyAlignment="1" applyProtection="1">
      <alignment vertical="center"/>
      <protection locked="0"/>
    </xf>
    <xf numFmtId="0" fontId="16" fillId="6" borderId="8" xfId="2" applyFont="1" applyFill="1" applyBorder="1" applyAlignment="1" applyProtection="1">
      <alignment vertical="center"/>
      <protection locked="0"/>
    </xf>
    <xf numFmtId="0" fontId="16" fillId="6" borderId="9" xfId="2" applyFont="1" applyFill="1" applyBorder="1" applyAlignment="1" applyProtection="1">
      <alignment vertical="center"/>
      <protection locked="0"/>
    </xf>
    <xf numFmtId="0" fontId="16" fillId="6" borderId="0" xfId="2" quotePrefix="1" applyFont="1" applyFill="1" applyAlignment="1">
      <alignment horizontal="right" vertical="center"/>
    </xf>
    <xf numFmtId="165" fontId="12" fillId="6" borderId="1" xfId="2" applyNumberFormat="1" applyFont="1" applyFill="1" applyBorder="1" applyAlignment="1">
      <alignment horizontal="right" vertical="center"/>
    </xf>
    <xf numFmtId="165" fontId="12" fillId="18" borderId="4" xfId="2" applyNumberFormat="1" applyFont="1" applyFill="1" applyBorder="1" applyAlignment="1">
      <alignment horizontal="right"/>
    </xf>
    <xf numFmtId="166" fontId="12" fillId="18" borderId="0" xfId="2" applyNumberFormat="1" applyFont="1" applyFill="1" applyAlignment="1">
      <alignment horizontal="right"/>
    </xf>
    <xf numFmtId="166" fontId="12" fillId="18" borderId="0" xfId="4" applyNumberFormat="1" applyFont="1" applyFill="1" applyBorder="1" applyAlignment="1" applyProtection="1">
      <alignment horizontal="center"/>
    </xf>
    <xf numFmtId="0" fontId="4" fillId="3" borderId="2" xfId="2" quotePrefix="1" applyFont="1" applyFill="1" applyBorder="1" applyAlignment="1" applyProtection="1">
      <alignment horizontal="center" vertical="center"/>
      <protection locked="0"/>
    </xf>
    <xf numFmtId="0" fontId="28" fillId="0" borderId="0" xfId="3" applyFont="1" applyProtection="1">
      <protection locked="0"/>
    </xf>
    <xf numFmtId="0" fontId="16" fillId="6" borderId="0" xfId="3" applyFont="1" applyFill="1" applyProtection="1">
      <protection locked="0"/>
    </xf>
    <xf numFmtId="6" fontId="27" fillId="6" borderId="0" xfId="3" applyNumberFormat="1" applyFont="1" applyFill="1" applyProtection="1">
      <protection locked="0"/>
    </xf>
    <xf numFmtId="6" fontId="16" fillId="6" borderId="0" xfId="3" applyNumberFormat="1" applyFont="1" applyFill="1" applyAlignment="1">
      <alignment horizontal="center"/>
    </xf>
    <xf numFmtId="0" fontId="27" fillId="6" borderId="0" xfId="3" applyFont="1" applyFill="1" applyProtection="1">
      <protection locked="0"/>
    </xf>
    <xf numFmtId="0" fontId="6" fillId="0" borderId="0" xfId="3" applyFont="1" applyAlignment="1">
      <alignment horizontal="center" vertical="center"/>
    </xf>
    <xf numFmtId="0" fontId="6" fillId="19" borderId="0" xfId="3" applyFont="1" applyFill="1" applyAlignment="1">
      <alignment vertical="center"/>
    </xf>
    <xf numFmtId="0" fontId="4" fillId="5" borderId="0" xfId="3" applyFont="1" applyFill="1" applyAlignment="1" applyProtection="1">
      <alignment horizontal="center"/>
      <protection locked="0"/>
    </xf>
    <xf numFmtId="0" fontId="14" fillId="6" borderId="4" xfId="5" applyFont="1" applyFill="1" applyBorder="1" applyAlignment="1" applyProtection="1">
      <alignment horizontal="left" vertical="center"/>
      <protection locked="0"/>
    </xf>
    <xf numFmtId="6" fontId="4" fillId="0" borderId="4" xfId="2" quotePrefix="1" applyNumberFormat="1" applyFont="1" applyBorder="1" applyAlignment="1" applyProtection="1">
      <alignment horizontal="left"/>
      <protection locked="0"/>
    </xf>
    <xf numFmtId="165" fontId="4" fillId="0" borderId="0" xfId="2" applyNumberFormat="1" applyFont="1" applyAlignment="1" applyProtection="1">
      <alignment horizontal="right" vertical="center"/>
      <protection locked="0"/>
    </xf>
    <xf numFmtId="166" fontId="4" fillId="0" borderId="0" xfId="2" applyNumberFormat="1" applyFont="1" applyAlignment="1" applyProtection="1">
      <alignment horizontal="right" vertical="center"/>
      <protection locked="0"/>
    </xf>
    <xf numFmtId="165" fontId="4" fillId="0" borderId="0" xfId="2" applyNumberFormat="1" applyFont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165" fontId="4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6" fontId="12" fillId="0" borderId="0" xfId="4" applyNumberFormat="1" applyFont="1" applyFill="1" applyBorder="1" applyAlignment="1" applyProtection="1">
      <alignment horizontal="center"/>
    </xf>
    <xf numFmtId="0" fontId="26" fillId="6" borderId="0" xfId="0" quotePrefix="1" applyFont="1" applyFill="1" applyAlignment="1" applyProtection="1">
      <alignment horizontal="left"/>
      <protection locked="0"/>
    </xf>
    <xf numFmtId="3" fontId="27" fillId="6" borderId="0" xfId="1" applyNumberFormat="1" applyFont="1" applyFill="1" applyBorder="1" applyAlignment="1" applyProtection="1">
      <alignment horizontal="left"/>
      <protection locked="0"/>
    </xf>
    <xf numFmtId="0" fontId="17" fillId="6" borderId="0" xfId="3" applyFont="1" applyFill="1" applyProtection="1">
      <protection locked="0"/>
    </xf>
    <xf numFmtId="0" fontId="4" fillId="6" borderId="0" xfId="3" applyFont="1" applyFill="1" applyProtection="1">
      <protection locked="0"/>
    </xf>
    <xf numFmtId="0" fontId="27" fillId="6" borderId="0" xfId="1" applyNumberFormat="1" applyFont="1" applyFill="1" applyBorder="1" applyAlignment="1" applyProtection="1">
      <alignment horizontal="left"/>
      <protection locked="0"/>
    </xf>
    <xf numFmtId="9" fontId="27" fillId="6" borderId="0" xfId="1" applyFont="1" applyFill="1" applyBorder="1" applyAlignment="1" applyProtection="1">
      <alignment horizontal="left"/>
      <protection locked="0"/>
    </xf>
    <xf numFmtId="6" fontId="12" fillId="6" borderId="0" xfId="3" applyNumberFormat="1" applyFont="1" applyFill="1" applyAlignment="1" applyProtection="1">
      <alignment horizontal="left"/>
      <protection locked="0"/>
    </xf>
    <xf numFmtId="6" fontId="12" fillId="6" borderId="0" xfId="3" applyNumberFormat="1" applyFont="1" applyFill="1"/>
    <xf numFmtId="6" fontId="14" fillId="6" borderId="0" xfId="3" applyNumberFormat="1" applyFont="1" applyFill="1" applyAlignment="1">
      <alignment horizontal="left"/>
    </xf>
    <xf numFmtId="0" fontId="17" fillId="6" borderId="12" xfId="5" applyFont="1" applyFill="1" applyBorder="1" applyAlignment="1" applyProtection="1">
      <alignment vertical="center"/>
      <protection locked="0"/>
    </xf>
    <xf numFmtId="6" fontId="4" fillId="3" borderId="7" xfId="2" quotePrefix="1" applyNumberFormat="1" applyFont="1" applyFill="1" applyBorder="1" applyAlignment="1" applyProtection="1">
      <alignment horizontal="left"/>
      <protection locked="0"/>
    </xf>
    <xf numFmtId="0" fontId="14" fillId="2" borderId="7" xfId="5" quotePrefix="1" applyFont="1" applyFill="1" applyBorder="1" applyAlignment="1" applyProtection="1">
      <alignment horizontal="left" indent="1"/>
      <protection locked="0"/>
    </xf>
    <xf numFmtId="0" fontId="12" fillId="2" borderId="8" xfId="3" applyFont="1" applyFill="1" applyBorder="1" applyProtection="1">
      <protection locked="0"/>
    </xf>
    <xf numFmtId="165" fontId="12" fillId="2" borderId="7" xfId="2" applyNumberFormat="1" applyFont="1" applyFill="1" applyBorder="1" applyAlignment="1" applyProtection="1">
      <alignment horizontal="right" vertical="center"/>
      <protection locked="0"/>
    </xf>
    <xf numFmtId="165" fontId="12" fillId="18" borderId="8" xfId="2" applyNumberFormat="1" applyFont="1" applyFill="1" applyBorder="1" applyAlignment="1" applyProtection="1">
      <alignment horizontal="right" vertical="center"/>
      <protection locked="0"/>
    </xf>
    <xf numFmtId="166" fontId="12" fillId="2" borderId="8" xfId="2" applyNumberFormat="1" applyFont="1" applyFill="1" applyBorder="1" applyAlignment="1" applyProtection="1">
      <alignment horizontal="right" vertical="center"/>
      <protection locked="0"/>
    </xf>
    <xf numFmtId="6" fontId="4" fillId="3" borderId="10" xfId="2" applyNumberFormat="1" applyFont="1" applyFill="1" applyBorder="1" applyAlignment="1" applyProtection="1">
      <alignment horizontal="left" vertical="center"/>
      <protection locked="0"/>
    </xf>
    <xf numFmtId="0" fontId="12" fillId="0" borderId="12" xfId="3" applyFont="1" applyBorder="1" applyAlignment="1">
      <alignment horizontal="center"/>
    </xf>
    <xf numFmtId="0" fontId="4" fillId="3" borderId="8" xfId="2" quotePrefix="1" applyFont="1" applyFill="1" applyBorder="1" applyAlignment="1" applyProtection="1">
      <alignment vertical="center"/>
      <protection locked="0"/>
    </xf>
    <xf numFmtId="0" fontId="4" fillId="3" borderId="8" xfId="2" quotePrefix="1" applyFont="1" applyFill="1" applyBorder="1" applyAlignment="1" applyProtection="1">
      <alignment horizontal="center" vertical="center"/>
      <protection locked="0"/>
    </xf>
    <xf numFmtId="0" fontId="4" fillId="3" borderId="9" xfId="2" quotePrefix="1" applyFont="1" applyFill="1" applyBorder="1" applyAlignment="1" applyProtection="1">
      <alignment vertical="center"/>
      <protection locked="0"/>
    </xf>
    <xf numFmtId="166" fontId="12" fillId="6" borderId="3" xfId="2" applyNumberFormat="1" applyFont="1" applyFill="1" applyBorder="1" applyAlignment="1" applyProtection="1">
      <alignment horizontal="right"/>
      <protection locked="0"/>
    </xf>
    <xf numFmtId="166" fontId="12" fillId="6" borderId="5" xfId="2" applyNumberFormat="1" applyFont="1" applyFill="1" applyBorder="1" applyAlignment="1">
      <alignment horizontal="right"/>
    </xf>
    <xf numFmtId="166" fontId="16" fillId="6" borderId="5" xfId="2" applyNumberFormat="1" applyFont="1" applyFill="1" applyBorder="1" applyAlignment="1">
      <alignment horizontal="right"/>
    </xf>
    <xf numFmtId="166" fontId="16" fillId="6" borderId="5" xfId="1" applyNumberFormat="1" applyFont="1" applyFill="1" applyBorder="1" applyAlignment="1" applyProtection="1">
      <alignment horizontal="right"/>
    </xf>
    <xf numFmtId="0" fontId="14" fillId="6" borderId="5" xfId="2" applyFont="1" applyFill="1" applyBorder="1" applyAlignment="1">
      <alignment horizontal="right"/>
    </xf>
    <xf numFmtId="0" fontId="14" fillId="6" borderId="9" xfId="2" applyFont="1" applyFill="1" applyBorder="1" applyAlignment="1">
      <alignment horizontal="right"/>
    </xf>
    <xf numFmtId="166" fontId="16" fillId="6" borderId="3" xfId="2" applyNumberFormat="1" applyFont="1" applyFill="1" applyBorder="1" applyAlignment="1">
      <alignment horizontal="right"/>
    </xf>
    <xf numFmtId="0" fontId="16" fillId="6" borderId="5" xfId="2" applyFont="1" applyFill="1" applyBorder="1" applyAlignment="1">
      <alignment horizontal="right"/>
    </xf>
    <xf numFmtId="166" fontId="22" fillId="6" borderId="5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  <xf numFmtId="166" fontId="4" fillId="3" borderId="11" xfId="2" applyNumberFormat="1" applyFont="1" applyFill="1" applyBorder="1" applyAlignment="1">
      <alignment horizontal="right"/>
    </xf>
    <xf numFmtId="0" fontId="14" fillId="6" borderId="1" xfId="5" quotePrefix="1" applyFont="1" applyFill="1" applyBorder="1" applyAlignment="1" applyProtection="1">
      <alignment horizontal="left" indent="1"/>
      <protection locked="0"/>
    </xf>
    <xf numFmtId="165" fontId="12" fillId="6" borderId="1" xfId="2" applyNumberFormat="1" applyFont="1" applyFill="1" applyBorder="1" applyAlignment="1" applyProtection="1">
      <alignment horizontal="right" vertical="center"/>
      <protection locked="0"/>
    </xf>
    <xf numFmtId="166" fontId="12" fillId="6" borderId="3" xfId="2" applyNumberFormat="1" applyFont="1" applyFill="1" applyBorder="1" applyAlignment="1">
      <alignment horizontal="right"/>
    </xf>
    <xf numFmtId="166" fontId="12" fillId="18" borderId="5" xfId="2" applyNumberFormat="1" applyFont="1" applyFill="1" applyBorder="1" applyAlignment="1">
      <alignment horizontal="right"/>
    </xf>
    <xf numFmtId="166" fontId="4" fillId="0" borderId="5" xfId="2" applyNumberFormat="1" applyFont="1" applyBorder="1" applyAlignment="1">
      <alignment horizontal="right"/>
    </xf>
    <xf numFmtId="169" fontId="3" fillId="20" borderId="0" xfId="3" quotePrefix="1" applyNumberFormat="1" applyFont="1" applyFill="1" applyAlignment="1">
      <alignment horizontal="center" vertical="center"/>
    </xf>
    <xf numFmtId="0" fontId="30" fillId="11" borderId="0" xfId="3" applyFont="1" applyFill="1" applyAlignment="1">
      <alignment horizontal="left" vertical="center"/>
    </xf>
    <xf numFmtId="14" fontId="14" fillId="2" borderId="0" xfId="2" quotePrefix="1" applyNumberFormat="1" applyFont="1" applyFill="1" applyAlignment="1" applyProtection="1">
      <alignment horizontal="right" vertical="center"/>
      <protection locked="0"/>
    </xf>
    <xf numFmtId="0" fontId="14" fillId="2" borderId="0" xfId="2" quotePrefix="1" applyFont="1" applyFill="1" applyAlignment="1" applyProtection="1">
      <alignment horizontal="right" vertical="center"/>
      <protection locked="0"/>
    </xf>
    <xf numFmtId="0" fontId="14" fillId="2" borderId="8" xfId="2" quotePrefix="1" applyFont="1" applyFill="1" applyBorder="1" applyAlignment="1" applyProtection="1">
      <alignment horizontal="right" vertical="center"/>
      <protection locked="0"/>
    </xf>
    <xf numFmtId="0" fontId="15" fillId="6" borderId="8" xfId="3" applyFont="1" applyFill="1" applyBorder="1" applyAlignment="1" applyProtection="1">
      <alignment horizontal="left"/>
      <protection locked="0"/>
    </xf>
    <xf numFmtId="14" fontId="14" fillId="2" borderId="8" xfId="2" quotePrefix="1" applyNumberFormat="1" applyFont="1" applyFill="1" applyBorder="1" applyAlignment="1" applyProtection="1">
      <alignment horizontal="right" vertical="center"/>
      <protection locked="0"/>
    </xf>
    <xf numFmtId="0" fontId="12" fillId="0" borderId="10" xfId="3" applyFont="1" applyBorder="1"/>
    <xf numFmtId="0" fontId="12" fillId="0" borderId="11" xfId="3" applyFont="1" applyBorder="1"/>
    <xf numFmtId="166" fontId="12" fillId="18" borderId="4" xfId="1" applyNumberFormat="1" applyFont="1" applyFill="1" applyBorder="1" applyAlignment="1">
      <alignment horizontal="center"/>
    </xf>
    <xf numFmtId="165" fontId="12" fillId="18" borderId="0" xfId="3" applyNumberFormat="1" applyFont="1" applyFill="1" applyAlignment="1">
      <alignment horizontal="center"/>
    </xf>
    <xf numFmtId="0" fontId="12" fillId="18" borderId="0" xfId="3" applyFont="1" applyFill="1" applyAlignment="1">
      <alignment horizontal="center"/>
    </xf>
    <xf numFmtId="165" fontId="12" fillId="18" borderId="5" xfId="3" applyNumberFormat="1" applyFont="1" applyFill="1" applyBorder="1" applyAlignment="1">
      <alignment horizontal="center"/>
    </xf>
    <xf numFmtId="0" fontId="12" fillId="0" borderId="0" xfId="3" applyFont="1" applyAlignment="1">
      <alignment wrapText="1"/>
    </xf>
    <xf numFmtId="9" fontId="12" fillId="6" borderId="4" xfId="1" applyFont="1" applyFill="1" applyBorder="1" applyAlignment="1">
      <alignment horizontal="center"/>
    </xf>
    <xf numFmtId="165" fontId="12" fillId="6" borderId="0" xfId="3" applyNumberFormat="1" applyFont="1" applyFill="1" applyAlignment="1">
      <alignment horizontal="center"/>
    </xf>
    <xf numFmtId="0" fontId="12" fillId="6" borderId="0" xfId="3" applyFont="1" applyFill="1" applyAlignment="1">
      <alignment horizontal="center"/>
    </xf>
    <xf numFmtId="165" fontId="12" fillId="6" borderId="5" xfId="3" applyNumberFormat="1" applyFont="1" applyFill="1" applyBorder="1" applyAlignment="1">
      <alignment horizontal="center"/>
    </xf>
    <xf numFmtId="9" fontId="12" fillId="18" borderId="4" xfId="1" applyFont="1" applyFill="1" applyBorder="1" applyAlignment="1">
      <alignment horizontal="center"/>
    </xf>
    <xf numFmtId="10" fontId="12" fillId="6" borderId="4" xfId="3" applyNumberFormat="1" applyFont="1" applyFill="1" applyBorder="1" applyAlignment="1">
      <alignment horizontal="center"/>
    </xf>
    <xf numFmtId="9" fontId="12" fillId="18" borderId="4" xfId="3" applyNumberFormat="1" applyFont="1" applyFill="1" applyBorder="1" applyAlignment="1">
      <alignment horizontal="center"/>
    </xf>
    <xf numFmtId="0" fontId="12" fillId="18" borderId="0" xfId="3" applyFont="1" applyFill="1"/>
    <xf numFmtId="10" fontId="12" fillId="6" borderId="7" xfId="3" applyNumberFormat="1" applyFont="1" applyFill="1" applyBorder="1" applyAlignment="1">
      <alignment horizontal="center"/>
    </xf>
    <xf numFmtId="165" fontId="12" fillId="6" borderId="8" xfId="3" applyNumberFormat="1" applyFont="1" applyFill="1" applyBorder="1" applyAlignment="1">
      <alignment horizontal="center"/>
    </xf>
    <xf numFmtId="0" fontId="12" fillId="6" borderId="8" xfId="3" applyFont="1" applyFill="1" applyBorder="1"/>
    <xf numFmtId="165" fontId="12" fillId="6" borderId="9" xfId="3" applyNumberFormat="1" applyFont="1" applyFill="1" applyBorder="1" applyAlignment="1">
      <alignment horizontal="center"/>
    </xf>
    <xf numFmtId="0" fontId="12" fillId="6" borderId="4" xfId="11" applyFont="1" applyFill="1" applyBorder="1"/>
    <xf numFmtId="0" fontId="12" fillId="6" borderId="4" xfId="11" applyFont="1" applyFill="1" applyBorder="1" applyAlignment="1">
      <alignment horizontal="left"/>
    </xf>
    <xf numFmtId="10" fontId="31" fillId="6" borderId="4" xfId="4" applyNumberFormat="1" applyFont="1" applyFill="1" applyBorder="1" applyAlignment="1"/>
    <xf numFmtId="10" fontId="12" fillId="6" borderId="4" xfId="4" quotePrefix="1" applyNumberFormat="1" applyFont="1" applyFill="1" applyBorder="1" applyAlignment="1">
      <alignment horizontal="left"/>
    </xf>
    <xf numFmtId="2" fontId="12" fillId="6" borderId="0" xfId="11" applyNumberFormat="1" applyFont="1" applyFill="1" applyAlignment="1">
      <alignment horizontal="center"/>
    </xf>
    <xf numFmtId="2" fontId="12" fillId="6" borderId="0" xfId="4" applyNumberFormat="1" applyFont="1" applyFill="1" applyBorder="1" applyAlignment="1">
      <alignment horizontal="center"/>
    </xf>
    <xf numFmtId="0" fontId="12" fillId="6" borderId="7" xfId="11" applyFont="1" applyFill="1" applyBorder="1" applyAlignment="1">
      <alignment horizontal="left"/>
    </xf>
    <xf numFmtId="0" fontId="16" fillId="6" borderId="8" xfId="2" applyFont="1" applyFill="1" applyBorder="1" applyAlignment="1">
      <alignment horizontal="right"/>
    </xf>
    <xf numFmtId="0" fontId="16" fillId="6" borderId="8" xfId="2" quotePrefix="1" applyFont="1" applyFill="1" applyBorder="1" applyAlignment="1">
      <alignment horizontal="right"/>
    </xf>
    <xf numFmtId="0" fontId="12" fillId="17" borderId="4" xfId="11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2" fillId="6" borderId="0" xfId="11" applyFont="1" applyFill="1" applyAlignment="1">
      <alignment horizontal="left"/>
    </xf>
    <xf numFmtId="0" fontId="3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9" fillId="0" borderId="0" xfId="11" applyFont="1" applyAlignment="1">
      <alignment horizontal="center" vertical="center"/>
    </xf>
    <xf numFmtId="0" fontId="19" fillId="0" borderId="1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/>
    </xf>
    <xf numFmtId="0" fontId="33" fillId="0" borderId="0" xfId="0" applyFont="1"/>
    <xf numFmtId="10" fontId="15" fillId="6" borderId="4" xfId="4" quotePrefix="1" applyNumberFormat="1" applyFont="1" applyFill="1" applyBorder="1" applyAlignment="1">
      <alignment horizontal="left" indent="1"/>
    </xf>
    <xf numFmtId="0" fontId="34" fillId="0" borderId="0" xfId="0" applyFont="1"/>
    <xf numFmtId="0" fontId="35" fillId="0" borderId="0" xfId="0" applyFont="1"/>
    <xf numFmtId="0" fontId="14" fillId="6" borderId="0" xfId="3" applyFont="1" applyFill="1" applyProtection="1">
      <protection locked="0"/>
    </xf>
    <xf numFmtId="0" fontId="12" fillId="6" borderId="8" xfId="3" applyFont="1" applyFill="1" applyBorder="1" applyProtection="1">
      <protection locked="0"/>
    </xf>
    <xf numFmtId="0" fontId="12" fillId="6" borderId="0" xfId="3" applyFont="1" applyFill="1" applyAlignment="1" applyProtection="1">
      <alignment horizontal="right" vertical="center"/>
      <protection locked="0"/>
    </xf>
    <xf numFmtId="0" fontId="12" fillId="6" borderId="2" xfId="3" applyFont="1" applyFill="1" applyBorder="1" applyProtection="1">
      <protection locked="0"/>
    </xf>
    <xf numFmtId="166" fontId="12" fillId="6" borderId="0" xfId="1" applyNumberFormat="1" applyFont="1" applyFill="1" applyBorder="1" applyProtection="1">
      <protection locked="0"/>
    </xf>
    <xf numFmtId="166" fontId="12" fillId="6" borderId="0" xfId="1" applyNumberFormat="1" applyFont="1" applyFill="1" applyBorder="1" applyProtection="1"/>
    <xf numFmtId="0" fontId="12" fillId="6" borderId="2" xfId="3" applyFont="1" applyFill="1" applyBorder="1"/>
    <xf numFmtId="0" fontId="16" fillId="6" borderId="4" xfId="2" applyFont="1" applyFill="1" applyBorder="1" applyAlignment="1" applyProtection="1">
      <alignment horizontal="right" vertical="center"/>
      <protection locked="0"/>
    </xf>
    <xf numFmtId="0" fontId="16" fillId="6" borderId="4" xfId="2" applyFont="1" applyFill="1" applyBorder="1" applyAlignment="1">
      <alignment horizontal="right" vertical="center"/>
    </xf>
    <xf numFmtId="0" fontId="16" fillId="6" borderId="4" xfId="2" applyFont="1" applyFill="1" applyBorder="1" applyAlignment="1">
      <alignment horizontal="right"/>
    </xf>
    <xf numFmtId="0" fontId="15" fillId="6" borderId="0" xfId="3" applyFont="1" applyFill="1" applyProtection="1">
      <protection locked="0"/>
    </xf>
    <xf numFmtId="0" fontId="15" fillId="6" borderId="0" xfId="3" applyFont="1" applyFill="1"/>
    <xf numFmtId="0" fontId="16" fillId="6" borderId="0" xfId="3" applyFont="1" applyFill="1"/>
    <xf numFmtId="0" fontId="17" fillId="22" borderId="4" xfId="0" applyFont="1" applyFill="1" applyBorder="1" applyAlignment="1" applyProtection="1">
      <alignment horizontal="left" vertical="center"/>
      <protection locked="0"/>
    </xf>
    <xf numFmtId="166" fontId="12" fillId="6" borderId="2" xfId="4" applyNumberFormat="1" applyFont="1" applyFill="1" applyBorder="1" applyAlignment="1" applyProtection="1">
      <alignment horizontal="center"/>
    </xf>
    <xf numFmtId="166" fontId="12" fillId="6" borderId="0" xfId="4" applyNumberFormat="1" applyFont="1" applyFill="1" applyBorder="1" applyAlignment="1" applyProtection="1">
      <alignment horizontal="center"/>
    </xf>
    <xf numFmtId="0" fontId="36" fillId="0" borderId="0" xfId="0" applyFont="1"/>
    <xf numFmtId="0" fontId="12" fillId="0" borderId="4" xfId="3" applyFont="1" applyBorder="1"/>
    <xf numFmtId="0" fontId="12" fillId="0" borderId="7" xfId="3" applyFont="1" applyBorder="1"/>
    <xf numFmtId="0" fontId="12" fillId="0" borderId="10" xfId="3" applyFont="1" applyBorder="1" applyAlignment="1">
      <alignment horizontal="center"/>
    </xf>
    <xf numFmtId="0" fontId="12" fillId="0" borderId="11" xfId="3" applyFont="1" applyBorder="1" applyAlignment="1">
      <alignment horizontal="center"/>
    </xf>
    <xf numFmtId="165" fontId="12" fillId="0" borderId="4" xfId="3" applyNumberFormat="1" applyFont="1" applyBorder="1"/>
    <xf numFmtId="165" fontId="12" fillId="0" borderId="5" xfId="3" applyNumberFormat="1" applyFont="1" applyBorder="1"/>
    <xf numFmtId="0" fontId="12" fillId="0" borderId="0" xfId="3" applyFont="1" applyAlignment="1">
      <alignment horizontal="right"/>
    </xf>
    <xf numFmtId="9" fontId="12" fillId="0" borderId="5" xfId="1" applyFont="1" applyBorder="1"/>
    <xf numFmtId="0" fontId="12" fillId="0" borderId="8" xfId="3" applyFont="1" applyBorder="1" applyAlignment="1">
      <alignment horizontal="right"/>
    </xf>
    <xf numFmtId="9" fontId="12" fillId="0" borderId="9" xfId="1" applyFont="1" applyBorder="1"/>
    <xf numFmtId="0" fontId="37" fillId="0" borderId="0" xfId="0" applyFont="1"/>
    <xf numFmtId="0" fontId="38" fillId="0" borderId="0" xfId="0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0" fontId="0" fillId="0" borderId="0" xfId="0" applyNumberFormat="1"/>
    <xf numFmtId="165" fontId="12" fillId="6" borderId="2" xfId="2" applyNumberFormat="1" applyFont="1" applyFill="1" applyBorder="1" applyAlignment="1">
      <alignment horizontal="right" vertical="center"/>
    </xf>
    <xf numFmtId="165" fontId="12" fillId="6" borderId="2" xfId="2" applyNumberFormat="1" applyFont="1" applyFill="1" applyBorder="1" applyAlignment="1">
      <alignment horizontal="right"/>
    </xf>
    <xf numFmtId="168" fontId="12" fillId="6" borderId="1" xfId="2" applyNumberFormat="1" applyFont="1" applyFill="1" applyBorder="1" applyAlignment="1">
      <alignment horizontal="right" vertical="center"/>
    </xf>
    <xf numFmtId="168" fontId="12" fillId="6" borderId="1" xfId="2" applyNumberFormat="1" applyFont="1" applyFill="1" applyBorder="1" applyAlignment="1">
      <alignment horizontal="right"/>
    </xf>
    <xf numFmtId="0" fontId="14" fillId="2" borderId="9" xfId="2" quotePrefix="1" applyFont="1" applyFill="1" applyBorder="1" applyAlignment="1" applyProtection="1">
      <alignment horizontal="right" vertical="center"/>
      <protection locked="0"/>
    </xf>
    <xf numFmtId="0" fontId="16" fillId="6" borderId="5" xfId="2" applyFont="1" applyFill="1" applyBorder="1" applyAlignment="1">
      <alignment horizontal="right" vertical="center"/>
    </xf>
    <xf numFmtId="165" fontId="12" fillId="6" borderId="0" xfId="11" applyNumberFormat="1" applyFont="1" applyFill="1" applyAlignment="1">
      <alignment horizontal="center"/>
    </xf>
    <xf numFmtId="0" fontId="12" fillId="6" borderId="0" xfId="11" applyFont="1" applyFill="1" applyAlignment="1">
      <alignment horizontal="center"/>
    </xf>
    <xf numFmtId="9" fontId="12" fillId="6" borderId="0" xfId="1" applyFont="1" applyFill="1" applyAlignment="1">
      <alignment horizontal="center"/>
    </xf>
    <xf numFmtId="9" fontId="12" fillId="6" borderId="0" xfId="1" applyFont="1" applyFill="1" applyBorder="1" applyAlignment="1">
      <alignment horizontal="center"/>
    </xf>
    <xf numFmtId="165" fontId="12" fillId="6" borderId="0" xfId="1" applyNumberFormat="1" applyFont="1" applyFill="1" applyBorder="1" applyAlignment="1">
      <alignment horizontal="center"/>
    </xf>
    <xf numFmtId="165" fontId="12" fillId="6" borderId="5" xfId="1" applyNumberFormat="1" applyFont="1" applyFill="1" applyBorder="1" applyAlignment="1">
      <alignment horizontal="center"/>
    </xf>
    <xf numFmtId="2" fontId="12" fillId="6" borderId="8" xfId="11" applyNumberFormat="1" applyFont="1" applyFill="1" applyBorder="1" applyAlignment="1">
      <alignment horizontal="center"/>
    </xf>
    <xf numFmtId="2" fontId="12" fillId="6" borderId="8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5" borderId="10" xfId="5" applyFont="1" applyFill="1" applyBorder="1" applyAlignment="1" applyProtection="1">
      <alignment horizontal="center" vertical="center"/>
      <protection locked="0"/>
    </xf>
    <xf numFmtId="0" fontId="4" fillId="5" borderId="12" xfId="5" applyFont="1" applyFill="1" applyBorder="1" applyAlignment="1" applyProtection="1">
      <alignment horizontal="center" vertical="center"/>
      <protection locked="0"/>
    </xf>
    <xf numFmtId="0" fontId="16" fillId="0" borderId="2" xfId="11" applyFont="1" applyBorder="1" applyAlignment="1">
      <alignment horizontal="center" vertical="center"/>
    </xf>
    <xf numFmtId="165" fontId="12" fillId="21" borderId="0" xfId="1" applyNumberFormat="1" applyFont="1" applyFill="1" applyBorder="1" applyAlignment="1">
      <alignment horizontal="center"/>
    </xf>
    <xf numFmtId="165" fontId="12" fillId="21" borderId="5" xfId="1" applyNumberFormat="1" applyFont="1" applyFill="1" applyBorder="1" applyAlignment="1">
      <alignment horizontal="center"/>
    </xf>
    <xf numFmtId="166" fontId="12" fillId="17" borderId="0" xfId="1" applyNumberFormat="1" applyFont="1" applyFill="1" applyBorder="1" applyAlignment="1">
      <alignment horizontal="center"/>
    </xf>
    <xf numFmtId="0" fontId="12" fillId="6" borderId="5" xfId="11" applyFont="1" applyFill="1" applyBorder="1" applyAlignment="1">
      <alignment horizontal="center"/>
    </xf>
    <xf numFmtId="9" fontId="12" fillId="6" borderId="0" xfId="11" applyNumberFormat="1" applyFont="1" applyFill="1" applyAlignment="1">
      <alignment horizontal="center"/>
    </xf>
    <xf numFmtId="0" fontId="12" fillId="6" borderId="0" xfId="11" applyFont="1" applyFill="1"/>
    <xf numFmtId="0" fontId="12" fillId="6" borderId="5" xfId="11" applyFont="1" applyFill="1" applyBorder="1"/>
    <xf numFmtId="165" fontId="12" fillId="17" borderId="0" xfId="11" applyNumberFormat="1" applyFont="1" applyFill="1" applyAlignment="1">
      <alignment horizontal="center"/>
    </xf>
    <xf numFmtId="10" fontId="12" fillId="17" borderId="0" xfId="1" applyNumberFormat="1" applyFont="1" applyFill="1" applyBorder="1" applyAlignment="1">
      <alignment horizontal="center"/>
    </xf>
    <xf numFmtId="10" fontId="12" fillId="17" borderId="5" xfId="1" applyNumberFormat="1" applyFont="1" applyFill="1" applyBorder="1" applyAlignment="1">
      <alignment horizontal="center"/>
    </xf>
    <xf numFmtId="9" fontId="12" fillId="17" borderId="0" xfId="1" applyFont="1" applyFill="1" applyBorder="1" applyAlignment="1">
      <alignment horizontal="center"/>
    </xf>
    <xf numFmtId="0" fontId="19" fillId="3" borderId="1" xfId="11" applyFont="1" applyFill="1" applyBorder="1" applyAlignment="1">
      <alignment horizontal="center" vertical="center"/>
    </xf>
    <xf numFmtId="0" fontId="19" fillId="3" borderId="2" xfId="11" applyFont="1" applyFill="1" applyBorder="1" applyAlignment="1">
      <alignment horizontal="center" vertical="center"/>
    </xf>
    <xf numFmtId="0" fontId="19" fillId="3" borderId="3" xfId="11" applyFont="1" applyFill="1" applyBorder="1" applyAlignment="1">
      <alignment horizontal="center" vertical="center"/>
    </xf>
    <xf numFmtId="0" fontId="19" fillId="3" borderId="7" xfId="11" applyFont="1" applyFill="1" applyBorder="1" applyAlignment="1">
      <alignment horizontal="center" vertical="center"/>
    </xf>
    <xf numFmtId="0" fontId="19" fillId="3" borderId="8" xfId="11" applyFont="1" applyFill="1" applyBorder="1" applyAlignment="1">
      <alignment horizontal="center" vertical="center"/>
    </xf>
    <xf numFmtId="0" fontId="19" fillId="3" borderId="9" xfId="11" applyFont="1" applyFill="1" applyBorder="1" applyAlignment="1">
      <alignment horizontal="center" vertical="center"/>
    </xf>
    <xf numFmtId="14" fontId="16" fillId="6" borderId="0" xfId="11" applyNumberFormat="1" applyFont="1" applyFill="1" applyAlignment="1">
      <alignment horizontal="center"/>
    </xf>
    <xf numFmtId="0" fontId="16" fillId="6" borderId="0" xfId="11" applyFont="1" applyFill="1" applyAlignment="1">
      <alignment horizontal="center"/>
    </xf>
    <xf numFmtId="0" fontId="16" fillId="6" borderId="5" xfId="11" applyFont="1" applyFill="1" applyBorder="1" applyAlignment="1">
      <alignment horizontal="center"/>
    </xf>
    <xf numFmtId="1" fontId="12" fillId="6" borderId="0" xfId="11" applyNumberFormat="1" applyFont="1" applyFill="1" applyAlignment="1">
      <alignment horizontal="center"/>
    </xf>
  </cellXfs>
  <cellStyles count="18">
    <cellStyle name="Comma" xfId="12" builtinId="3"/>
    <cellStyle name="Comma 2" xfId="17"/>
    <cellStyle name="Currency 2" xfId="10"/>
    <cellStyle name="Currency 2 2" xfId="14"/>
    <cellStyle name="Normal" xfId="0" builtinId="0"/>
    <cellStyle name="Normal 2" xfId="3"/>
    <cellStyle name="Normal 2 2" xfId="2"/>
    <cellStyle name="Normal 3" xfId="9"/>
    <cellStyle name="Normal 3 2" xfId="13"/>
    <cellStyle name="Normal 3 2 2" xfId="5"/>
    <cellStyle name="Normal 3 3" xfId="7"/>
    <cellStyle name="Normal 3 32" xfId="16"/>
    <cellStyle name="Normal 4" xfId="6"/>
    <cellStyle name="Normal 5" xfId="11"/>
    <cellStyle name="Percent" xfId="1" builtinId="5"/>
    <cellStyle name="Percent 2" xfId="4"/>
    <cellStyle name="Percent 2 2" xfId="15"/>
    <cellStyle name="Percent 2 2 2" xfId="8"/>
  </cellStyles>
  <dxfs count="8"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 val="0"/>
        <i/>
        <strike/>
        <color theme="7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9D9D9"/>
      <color rgb="FF1F3764"/>
      <color rgb="FF8EA9DB"/>
      <color rgb="FF5B9BD6"/>
      <color rgb="FF424242"/>
      <color rgb="FFFF5252"/>
      <color rgb="FF0066FF"/>
      <color rgb="FFFFC001"/>
      <color rgb="FFF36527"/>
      <color rgb="FF009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Underwriting\Healthcare%20UW%20Template%20Child%20Version%2021%20SN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ehl/AppData/Local/Microsoft/Windows/Temporary%20Internet%20Files/Content.Outlook/0C7Z2856/Osprey%20&amp;%20Baya%20Pointe%20UW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soulie/Desktop/RA%20Long%20mast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karmel/AppData/Local/Microsoft/Windows/Temporary%20Internet%20Files/Content.Outlook/T26YSX3F/Deanwod%2015%20Month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Legacy/Legacy%20Healthcare%20-%20UW%20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MarinerII\Underwriting\May%20Update\Master%20Combo%2010.18.06%20Ma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EALTHA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/company/windows/TEMP/Historical%20Summary%20for%20S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Project%20Brain\Underwriting\Master%20and%20Templates\Brain%20Rollup%203.13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nduit(final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Chase/Desktop/Deal%20Templates/2015/_Financials/Legacy%20Healthcare%20-%20UW%20(v2.17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main-01/DFS$/care-one/groups/CORPORATE/Care%20Realty/2002-10%20Model/OCT%202002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lombar1/Local%20Settings/Temp/Outlook/Misc%20Benefits%20%20Retirement%202004%20and%2020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Solicitation/Solomon%20Senior%20Living/Budget%20Analysis%20%20Reconciliation%20to%20Actuals%20(Revised)%20R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os.wilson/Desktop/Helios%20Portfolio%20UW%20Model%20Templ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S%20Keep%20File/GC%20%20UW_9_24_C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Riverdale%20(Memphis,%20TN)/Financials/Riverdale%20-%20UWv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AppData/Local/Microsoft/Windows/INetCache/Content.Outlook/WL433HJ0/Bayside%20-UW%20v2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GAL/BLUEPRINT%20BACKUP%20FILES/PROPERTY%20FILES/PROPOSALS/Eastgate%20Village%20&amp;%20The%20Atlantes%20Short%20Term%20Care%20(Cincinnati,%20OH)/1.%20Due%20Diligence%20Materials/Financials/Blueprint%20Underwriting/EV%20-%20Underwriting%20v6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Vista%20Cove%20Senior%20Living%20(Various,%20CA)/Financials/Vista%20Cove%20Underwriting%20v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Ejie/Downloads/Matthews%20&amp;%20North%20Oak_Helios%20Analysi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cer/My%20Documents/DOSUM%20Tree%20Template/Quarterly%202-year%20PY%20Actuals%20CY%20Budg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rfurlan/Downloads/New%20Haven%20of%20Spring%20-%20Helios%20Valuation%20&amp;%20Market%20Analysi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Val\PIP%20Q3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Healthcare\Deals\Solicitation\Solomon%20Senior%20Living\Budget%20Analysis%20%20Reconciliation%20to%20Actuals%20(Revised)%20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ROB\2003pip\Q4-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Grosvenor%20Park%20(Salem,%20MA)/Financials/Grosvenor%20Park%20-%20Underwriting%20v5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LD\Decision%20Support\Programming%20Services\Jim%20-%20Menus\Food%20PPD%20(Ver%2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mi/AppData/Local/Microsoft/Windows/Temporary%20Internet%20Files/Content.Outlook/JB2NZ7YF/HAMLIN.PROFORMA.131231.R3.xlsb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bert%20Collins/Local%20Settings/Temporary%20Internet%20Files/Content.Outlook/DNYO24X8/Roland%20Park%20Pro%20Forma%2020090729%20-%20As%20Closed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Active/Project%20Turbo/Underwriting/New%20Model/QtrlyModel_June_24_HC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 Comments"/>
      <sheetName val="Exp"/>
      <sheetName val="Main"/>
      <sheetName val="Variance"/>
      <sheetName val="Quote Sheet"/>
      <sheetName val="Moody's Pop Up Tape"/>
    </sheetNames>
    <sheetDataSet>
      <sheetData sheetId="0" refreshError="1"/>
      <sheetData sheetId="1" refreshError="1"/>
      <sheetData sheetId="2">
        <row r="13">
          <cell r="E13" t="str">
            <v>ALF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3"/>
      <sheetName val="Module4"/>
      <sheetName val="Module5"/>
      <sheetName val="Module6"/>
      <sheetName val="Loan Inputs"/>
      <sheetName val="Valuation Summary"/>
      <sheetName val="P&amp;L - Consolidated"/>
      <sheetName val="OspreyPoint"/>
      <sheetName val="BayaPointe"/>
      <sheetName val="STL Eval - Facility3"/>
      <sheetName val="Amort Schedule"/>
      <sheetName val="Draw Schedule"/>
      <sheetName val="Assumptions"/>
      <sheetName val="Bank ROE Analysis"/>
      <sheetName val="Consolidated CF"/>
      <sheetName val="Debt Svc"/>
      <sheetName val="Revolver 1"/>
      <sheetName val="Revolver 2"/>
      <sheetName val="LC"/>
      <sheetName val="Senior Stretch"/>
      <sheetName val="Term Loan 1"/>
      <sheetName val="Term Loan 2"/>
      <sheetName val="Term Loan 3"/>
      <sheetName val="Term Loan 4"/>
      <sheetName val="Combined Bank IS"/>
      <sheetName val="Syndication"/>
      <sheetName val="Int Rates"/>
      <sheetName val="Bloomberg Fwds"/>
      <sheetName val="COF Regress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C9">
            <v>41090</v>
          </cell>
        </row>
        <row r="11">
          <cell r="C11">
            <v>4.9989999999999997</v>
          </cell>
          <cell r="D11">
            <v>0</v>
          </cell>
          <cell r="E11">
            <v>0</v>
          </cell>
          <cell r="F11">
            <v>0</v>
          </cell>
        </row>
        <row r="13">
          <cell r="C13">
            <v>4.9989999999999997</v>
          </cell>
          <cell r="D13" t="str">
            <v/>
          </cell>
          <cell r="E13" t="str">
            <v/>
          </cell>
          <cell r="F13" t="str">
            <v/>
          </cell>
        </row>
        <row r="14">
          <cell r="C14" t="str">
            <v>Mortgage</v>
          </cell>
        </row>
        <row r="15">
          <cell r="C15">
            <v>25</v>
          </cell>
        </row>
        <row r="16">
          <cell r="C16" t="str">
            <v>Variable</v>
          </cell>
        </row>
        <row r="22">
          <cell r="C22">
            <v>0.01</v>
          </cell>
        </row>
        <row r="26">
          <cell r="C26">
            <v>4.4999999999999998E-2</v>
          </cell>
        </row>
        <row r="40">
          <cell r="C40">
            <v>0</v>
          </cell>
        </row>
        <row r="42">
          <cell r="C42" t="str">
            <v/>
          </cell>
          <cell r="D42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9">
          <cell r="B9">
            <v>1</v>
          </cell>
          <cell r="C9">
            <v>4.1666666666666666E-3</v>
          </cell>
          <cell r="G9">
            <v>1</v>
          </cell>
          <cell r="H9">
            <v>0</v>
          </cell>
          <cell r="L9">
            <v>1</v>
          </cell>
          <cell r="M9">
            <v>0</v>
          </cell>
          <cell r="Q9">
            <v>1</v>
          </cell>
          <cell r="R9">
            <v>0</v>
          </cell>
        </row>
        <row r="10">
          <cell r="B10">
            <v>2</v>
          </cell>
          <cell r="C10">
            <v>4.1666666666666666E-3</v>
          </cell>
          <cell r="G10">
            <v>2</v>
          </cell>
          <cell r="H10">
            <v>0</v>
          </cell>
          <cell r="L10">
            <v>2</v>
          </cell>
          <cell r="M10">
            <v>0</v>
          </cell>
          <cell r="Q10">
            <v>2</v>
          </cell>
          <cell r="R10">
            <v>0</v>
          </cell>
        </row>
        <row r="11">
          <cell r="B11">
            <v>3</v>
          </cell>
          <cell r="C11">
            <v>4.1666666666666666E-3</v>
          </cell>
          <cell r="G11">
            <v>3</v>
          </cell>
          <cell r="H11">
            <v>0.125</v>
          </cell>
          <cell r="L11">
            <v>3</v>
          </cell>
          <cell r="M11">
            <v>0.125</v>
          </cell>
          <cell r="Q11">
            <v>3</v>
          </cell>
          <cell r="R11">
            <v>0.125</v>
          </cell>
        </row>
        <row r="12">
          <cell r="B12">
            <v>4</v>
          </cell>
          <cell r="C12">
            <v>4.1666666666666666E-3</v>
          </cell>
          <cell r="G12">
            <v>4</v>
          </cell>
          <cell r="H12">
            <v>0</v>
          </cell>
          <cell r="L12">
            <v>4</v>
          </cell>
          <cell r="M12">
            <v>0</v>
          </cell>
          <cell r="Q12">
            <v>4</v>
          </cell>
          <cell r="R12">
            <v>0</v>
          </cell>
        </row>
        <row r="13">
          <cell r="B13">
            <v>5</v>
          </cell>
          <cell r="C13">
            <v>4.1666666666666666E-3</v>
          </cell>
          <cell r="G13">
            <v>5</v>
          </cell>
          <cell r="H13">
            <v>0</v>
          </cell>
          <cell r="L13">
            <v>5</v>
          </cell>
          <cell r="M13">
            <v>0</v>
          </cell>
          <cell r="Q13">
            <v>5</v>
          </cell>
          <cell r="R13">
            <v>0</v>
          </cell>
        </row>
        <row r="14">
          <cell r="B14">
            <v>6</v>
          </cell>
          <cell r="C14">
            <v>4.1666666666666666E-3</v>
          </cell>
          <cell r="G14">
            <v>6</v>
          </cell>
          <cell r="H14">
            <v>0.125</v>
          </cell>
          <cell r="L14">
            <v>6</v>
          </cell>
          <cell r="M14">
            <v>0.125</v>
          </cell>
          <cell r="Q14">
            <v>6</v>
          </cell>
          <cell r="R14">
            <v>0.125</v>
          </cell>
        </row>
        <row r="15">
          <cell r="B15">
            <v>7</v>
          </cell>
          <cell r="C15">
            <v>4.1666666666666666E-3</v>
          </cell>
          <cell r="G15">
            <v>7</v>
          </cell>
          <cell r="H15">
            <v>0</v>
          </cell>
          <cell r="L15">
            <v>7</v>
          </cell>
          <cell r="M15">
            <v>0</v>
          </cell>
          <cell r="Q15">
            <v>7</v>
          </cell>
          <cell r="R15">
            <v>0</v>
          </cell>
        </row>
        <row r="16">
          <cell r="B16">
            <v>8</v>
          </cell>
          <cell r="C16">
            <v>4.1666666666666666E-3</v>
          </cell>
          <cell r="G16">
            <v>8</v>
          </cell>
          <cell r="H16">
            <v>0</v>
          </cell>
          <cell r="L16">
            <v>8</v>
          </cell>
          <cell r="M16">
            <v>0</v>
          </cell>
          <cell r="Q16">
            <v>8</v>
          </cell>
          <cell r="R16">
            <v>0</v>
          </cell>
        </row>
        <row r="17">
          <cell r="B17">
            <v>9</v>
          </cell>
          <cell r="C17">
            <v>4.1666666666666666E-3</v>
          </cell>
          <cell r="G17">
            <v>9</v>
          </cell>
          <cell r="H17">
            <v>0.125</v>
          </cell>
          <cell r="L17">
            <v>9</v>
          </cell>
          <cell r="M17">
            <v>0.125</v>
          </cell>
          <cell r="Q17">
            <v>9</v>
          </cell>
          <cell r="R17">
            <v>0.125</v>
          </cell>
        </row>
        <row r="18">
          <cell r="B18">
            <v>10</v>
          </cell>
          <cell r="C18">
            <v>4.1666666666666666E-3</v>
          </cell>
          <cell r="G18">
            <v>10</v>
          </cell>
          <cell r="H18">
            <v>0</v>
          </cell>
          <cell r="L18">
            <v>10</v>
          </cell>
          <cell r="M18">
            <v>0</v>
          </cell>
          <cell r="Q18">
            <v>10</v>
          </cell>
          <cell r="R18">
            <v>0</v>
          </cell>
        </row>
        <row r="19">
          <cell r="B19">
            <v>11</v>
          </cell>
          <cell r="C19">
            <v>4.1666666666666666E-3</v>
          </cell>
          <cell r="G19">
            <v>11</v>
          </cell>
          <cell r="H19">
            <v>0</v>
          </cell>
          <cell r="L19">
            <v>11</v>
          </cell>
          <cell r="M19">
            <v>0</v>
          </cell>
          <cell r="Q19">
            <v>11</v>
          </cell>
          <cell r="R19">
            <v>0</v>
          </cell>
        </row>
        <row r="20">
          <cell r="B20">
            <v>12</v>
          </cell>
          <cell r="C20">
            <v>4.1666666666666666E-3</v>
          </cell>
          <cell r="G20">
            <v>12</v>
          </cell>
          <cell r="H20">
            <v>0.125</v>
          </cell>
          <cell r="L20">
            <v>12</v>
          </cell>
          <cell r="M20">
            <v>0.125</v>
          </cell>
          <cell r="Q20">
            <v>12</v>
          </cell>
          <cell r="R20">
            <v>0.125</v>
          </cell>
        </row>
        <row r="21">
          <cell r="B21">
            <v>13</v>
          </cell>
          <cell r="C21">
            <v>6.2499999999999995E-3</v>
          </cell>
          <cell r="G21">
            <v>13</v>
          </cell>
          <cell r="H21">
            <v>0</v>
          </cell>
          <cell r="L21">
            <v>13</v>
          </cell>
          <cell r="M21">
            <v>0</v>
          </cell>
          <cell r="Q21">
            <v>13</v>
          </cell>
          <cell r="R21">
            <v>0</v>
          </cell>
        </row>
        <row r="22">
          <cell r="B22">
            <v>14</v>
          </cell>
          <cell r="C22">
            <v>6.2499999999999995E-3</v>
          </cell>
          <cell r="G22">
            <v>14</v>
          </cell>
          <cell r="H22">
            <v>0</v>
          </cell>
          <cell r="L22">
            <v>14</v>
          </cell>
          <cell r="M22">
            <v>0</v>
          </cell>
          <cell r="Q22">
            <v>14</v>
          </cell>
          <cell r="R22">
            <v>0</v>
          </cell>
        </row>
        <row r="23">
          <cell r="B23">
            <v>15</v>
          </cell>
          <cell r="C23">
            <v>6.2499999999999995E-3</v>
          </cell>
          <cell r="G23">
            <v>15</v>
          </cell>
          <cell r="H23">
            <v>0.125</v>
          </cell>
          <cell r="L23">
            <v>15</v>
          </cell>
          <cell r="M23">
            <v>0.125</v>
          </cell>
          <cell r="Q23">
            <v>15</v>
          </cell>
          <cell r="R23">
            <v>0.125</v>
          </cell>
        </row>
        <row r="24">
          <cell r="B24">
            <v>16</v>
          </cell>
          <cell r="C24">
            <v>6.2499999999999995E-3</v>
          </cell>
          <cell r="G24">
            <v>16</v>
          </cell>
          <cell r="H24">
            <v>0</v>
          </cell>
          <cell r="L24">
            <v>16</v>
          </cell>
          <cell r="M24">
            <v>0</v>
          </cell>
          <cell r="Q24">
            <v>16</v>
          </cell>
          <cell r="R24">
            <v>0</v>
          </cell>
        </row>
        <row r="25">
          <cell r="B25">
            <v>17</v>
          </cell>
          <cell r="C25">
            <v>6.2499999999999995E-3</v>
          </cell>
          <cell r="G25">
            <v>17</v>
          </cell>
          <cell r="H25">
            <v>0</v>
          </cell>
          <cell r="L25">
            <v>17</v>
          </cell>
          <cell r="M25">
            <v>0</v>
          </cell>
          <cell r="Q25">
            <v>17</v>
          </cell>
          <cell r="R25">
            <v>0</v>
          </cell>
        </row>
        <row r="26">
          <cell r="B26">
            <v>18</v>
          </cell>
          <cell r="C26">
            <v>6.2499999999999995E-3</v>
          </cell>
          <cell r="G26">
            <v>18</v>
          </cell>
          <cell r="H26">
            <v>0.125</v>
          </cell>
          <cell r="L26">
            <v>18</v>
          </cell>
          <cell r="M26">
            <v>0.125</v>
          </cell>
          <cell r="Q26">
            <v>18</v>
          </cell>
          <cell r="R26">
            <v>0.125</v>
          </cell>
        </row>
        <row r="27">
          <cell r="B27">
            <v>19</v>
          </cell>
          <cell r="C27">
            <v>6.2499999999999995E-3</v>
          </cell>
          <cell r="G27">
            <v>19</v>
          </cell>
          <cell r="H27">
            <v>0</v>
          </cell>
          <cell r="L27">
            <v>19</v>
          </cell>
          <cell r="M27">
            <v>0</v>
          </cell>
          <cell r="Q27">
            <v>19</v>
          </cell>
          <cell r="R27">
            <v>0</v>
          </cell>
        </row>
        <row r="28">
          <cell r="B28">
            <v>20</v>
          </cell>
          <cell r="C28">
            <v>6.2499999999999995E-3</v>
          </cell>
          <cell r="G28">
            <v>20</v>
          </cell>
          <cell r="H28">
            <v>0</v>
          </cell>
          <cell r="L28">
            <v>20</v>
          </cell>
          <cell r="M28">
            <v>0</v>
          </cell>
          <cell r="Q28">
            <v>20</v>
          </cell>
          <cell r="R28">
            <v>0</v>
          </cell>
        </row>
        <row r="29">
          <cell r="B29">
            <v>21</v>
          </cell>
          <cell r="C29">
            <v>6.2499999999999995E-3</v>
          </cell>
          <cell r="G29">
            <v>21</v>
          </cell>
          <cell r="H29">
            <v>0.125</v>
          </cell>
          <cell r="L29">
            <v>21</v>
          </cell>
          <cell r="M29">
            <v>0.125</v>
          </cell>
          <cell r="Q29">
            <v>21</v>
          </cell>
          <cell r="R29">
            <v>0.125</v>
          </cell>
        </row>
        <row r="30">
          <cell r="B30">
            <v>22</v>
          </cell>
          <cell r="C30">
            <v>6.2499999999999995E-3</v>
          </cell>
          <cell r="G30">
            <v>22</v>
          </cell>
          <cell r="H30">
            <v>0</v>
          </cell>
          <cell r="L30">
            <v>22</v>
          </cell>
          <cell r="M30">
            <v>0</v>
          </cell>
          <cell r="Q30">
            <v>22</v>
          </cell>
          <cell r="R30">
            <v>0</v>
          </cell>
        </row>
        <row r="31">
          <cell r="B31">
            <v>23</v>
          </cell>
          <cell r="C31">
            <v>6.2499999999999995E-3</v>
          </cell>
          <cell r="G31">
            <v>23</v>
          </cell>
          <cell r="H31">
            <v>0</v>
          </cell>
          <cell r="L31">
            <v>23</v>
          </cell>
          <cell r="M31">
            <v>0</v>
          </cell>
          <cell r="Q31">
            <v>23</v>
          </cell>
          <cell r="R31">
            <v>0</v>
          </cell>
        </row>
        <row r="32">
          <cell r="B32">
            <v>24</v>
          </cell>
          <cell r="C32">
            <v>6.2499999999999995E-3</v>
          </cell>
          <cell r="G32">
            <v>24</v>
          </cell>
          <cell r="H32">
            <v>0.125</v>
          </cell>
          <cell r="L32">
            <v>24</v>
          </cell>
          <cell r="M32">
            <v>0.125</v>
          </cell>
          <cell r="Q32">
            <v>24</v>
          </cell>
          <cell r="R32">
            <v>0.125</v>
          </cell>
        </row>
        <row r="33">
          <cell r="B33">
            <v>25</v>
          </cell>
          <cell r="C33">
            <v>8.3333333333333332E-3</v>
          </cell>
          <cell r="G33">
            <v>25</v>
          </cell>
          <cell r="H33">
            <v>0</v>
          </cell>
          <cell r="L33">
            <v>25</v>
          </cell>
          <cell r="M33">
            <v>0</v>
          </cell>
          <cell r="Q33">
            <v>25</v>
          </cell>
          <cell r="R33">
            <v>0</v>
          </cell>
        </row>
        <row r="34">
          <cell r="B34">
            <v>26</v>
          </cell>
          <cell r="C34">
            <v>8.3333333333333332E-3</v>
          </cell>
          <cell r="G34">
            <v>26</v>
          </cell>
          <cell r="H34">
            <v>0</v>
          </cell>
          <cell r="L34">
            <v>26</v>
          </cell>
          <cell r="M34">
            <v>0</v>
          </cell>
          <cell r="Q34">
            <v>26</v>
          </cell>
          <cell r="R34">
            <v>0</v>
          </cell>
        </row>
        <row r="35">
          <cell r="B35">
            <v>27</v>
          </cell>
          <cell r="C35">
            <v>8.3333333333333332E-3</v>
          </cell>
          <cell r="G35">
            <v>27</v>
          </cell>
          <cell r="H35">
            <v>0</v>
          </cell>
          <cell r="L35">
            <v>27</v>
          </cell>
          <cell r="M35">
            <v>0</v>
          </cell>
          <cell r="Q35">
            <v>27</v>
          </cell>
          <cell r="R35">
            <v>0</v>
          </cell>
        </row>
        <row r="36">
          <cell r="B36">
            <v>28</v>
          </cell>
          <cell r="C36">
            <v>8.3333333333333332E-3</v>
          </cell>
          <cell r="G36">
            <v>28</v>
          </cell>
          <cell r="H36">
            <v>0</v>
          </cell>
          <cell r="L36">
            <v>28</v>
          </cell>
          <cell r="M36">
            <v>0</v>
          </cell>
          <cell r="Q36">
            <v>28</v>
          </cell>
          <cell r="R36">
            <v>0</v>
          </cell>
        </row>
        <row r="37">
          <cell r="B37">
            <v>29</v>
          </cell>
          <cell r="C37">
            <v>8.3333333333333332E-3</v>
          </cell>
          <cell r="G37">
            <v>29</v>
          </cell>
          <cell r="H37">
            <v>0</v>
          </cell>
          <cell r="L37">
            <v>29</v>
          </cell>
          <cell r="M37">
            <v>0</v>
          </cell>
          <cell r="Q37">
            <v>29</v>
          </cell>
          <cell r="R37">
            <v>0</v>
          </cell>
        </row>
        <row r="38">
          <cell r="B38">
            <v>30</v>
          </cell>
          <cell r="C38">
            <v>8.3333333333333332E-3</v>
          </cell>
          <cell r="G38">
            <v>30</v>
          </cell>
          <cell r="H38">
            <v>0</v>
          </cell>
          <cell r="L38">
            <v>30</v>
          </cell>
          <cell r="M38">
            <v>0</v>
          </cell>
          <cell r="Q38">
            <v>30</v>
          </cell>
          <cell r="R38">
            <v>0</v>
          </cell>
        </row>
        <row r="39">
          <cell r="B39">
            <v>31</v>
          </cell>
          <cell r="C39">
            <v>8.3333333333333332E-3</v>
          </cell>
          <cell r="G39">
            <v>31</v>
          </cell>
          <cell r="H39">
            <v>0</v>
          </cell>
          <cell r="L39">
            <v>31</v>
          </cell>
          <cell r="M39">
            <v>0</v>
          </cell>
          <cell r="Q39">
            <v>31</v>
          </cell>
          <cell r="R39">
            <v>0</v>
          </cell>
        </row>
        <row r="40">
          <cell r="B40">
            <v>32</v>
          </cell>
          <cell r="C40">
            <v>8.3333333333333332E-3</v>
          </cell>
          <cell r="G40">
            <v>32</v>
          </cell>
          <cell r="H40">
            <v>0</v>
          </cell>
          <cell r="L40">
            <v>32</v>
          </cell>
          <cell r="M40">
            <v>0</v>
          </cell>
          <cell r="Q40">
            <v>32</v>
          </cell>
          <cell r="R40">
            <v>0</v>
          </cell>
        </row>
        <row r="41">
          <cell r="B41">
            <v>33</v>
          </cell>
          <cell r="C41">
            <v>8.3333333333333332E-3</v>
          </cell>
          <cell r="G41">
            <v>33</v>
          </cell>
          <cell r="H41">
            <v>0</v>
          </cell>
          <cell r="L41">
            <v>33</v>
          </cell>
          <cell r="M41">
            <v>0</v>
          </cell>
          <cell r="Q41">
            <v>33</v>
          </cell>
          <cell r="R41">
            <v>0</v>
          </cell>
        </row>
        <row r="42">
          <cell r="B42">
            <v>34</v>
          </cell>
          <cell r="C42">
            <v>8.3333333333333332E-3</v>
          </cell>
          <cell r="G42">
            <v>34</v>
          </cell>
          <cell r="H42">
            <v>0</v>
          </cell>
          <cell r="L42">
            <v>34</v>
          </cell>
          <cell r="M42">
            <v>0</v>
          </cell>
          <cell r="Q42">
            <v>34</v>
          </cell>
          <cell r="R42">
            <v>0</v>
          </cell>
        </row>
        <row r="43">
          <cell r="B43">
            <v>35</v>
          </cell>
          <cell r="C43">
            <v>8.3333333333333332E-3</v>
          </cell>
          <cell r="G43">
            <v>35</v>
          </cell>
          <cell r="H43">
            <v>0</v>
          </cell>
          <cell r="L43">
            <v>35</v>
          </cell>
          <cell r="M43">
            <v>0</v>
          </cell>
          <cell r="Q43">
            <v>35</v>
          </cell>
          <cell r="R43">
            <v>0</v>
          </cell>
        </row>
        <row r="44">
          <cell r="B44">
            <v>36</v>
          </cell>
          <cell r="C44">
            <v>8.3333333333333332E-3</v>
          </cell>
          <cell r="G44">
            <v>36</v>
          </cell>
          <cell r="H44">
            <v>0</v>
          </cell>
          <cell r="L44">
            <v>36</v>
          </cell>
          <cell r="M44">
            <v>0</v>
          </cell>
          <cell r="Q44">
            <v>36</v>
          </cell>
          <cell r="R44">
            <v>0</v>
          </cell>
        </row>
        <row r="45">
          <cell r="B45">
            <v>37</v>
          </cell>
          <cell r="C45">
            <v>1.0416666666666666E-2</v>
          </cell>
          <cell r="G45">
            <v>37</v>
          </cell>
          <cell r="H45">
            <v>0</v>
          </cell>
          <cell r="L45">
            <v>37</v>
          </cell>
          <cell r="M45">
            <v>0</v>
          </cell>
          <cell r="Q45">
            <v>37</v>
          </cell>
          <cell r="R45">
            <v>0</v>
          </cell>
        </row>
        <row r="46">
          <cell r="B46">
            <v>38</v>
          </cell>
          <cell r="C46">
            <v>1.0416666666666666E-2</v>
          </cell>
          <cell r="G46">
            <v>38</v>
          </cell>
          <cell r="H46">
            <v>0</v>
          </cell>
          <cell r="L46">
            <v>38</v>
          </cell>
          <cell r="M46">
            <v>0</v>
          </cell>
          <cell r="Q46">
            <v>38</v>
          </cell>
          <cell r="R46">
            <v>0</v>
          </cell>
        </row>
        <row r="47">
          <cell r="B47">
            <v>39</v>
          </cell>
          <cell r="C47">
            <v>1.0416666666666666E-2</v>
          </cell>
          <cell r="G47">
            <v>39</v>
          </cell>
          <cell r="H47">
            <v>0</v>
          </cell>
          <cell r="L47">
            <v>39</v>
          </cell>
          <cell r="M47">
            <v>0</v>
          </cell>
          <cell r="Q47">
            <v>39</v>
          </cell>
          <cell r="R47">
            <v>0</v>
          </cell>
        </row>
        <row r="48">
          <cell r="B48">
            <v>40</v>
          </cell>
          <cell r="C48">
            <v>1.0416666666666666E-2</v>
          </cell>
          <cell r="G48">
            <v>40</v>
          </cell>
          <cell r="H48">
            <v>0</v>
          </cell>
          <cell r="L48">
            <v>40</v>
          </cell>
          <cell r="M48">
            <v>0</v>
          </cell>
          <cell r="Q48">
            <v>40</v>
          </cell>
          <cell r="R48">
            <v>0</v>
          </cell>
        </row>
        <row r="49">
          <cell r="B49">
            <v>41</v>
          </cell>
          <cell r="C49">
            <v>1.0416666666666666E-2</v>
          </cell>
          <cell r="G49">
            <v>41</v>
          </cell>
          <cell r="H49">
            <v>0</v>
          </cell>
          <cell r="L49">
            <v>41</v>
          </cell>
          <cell r="M49">
            <v>0</v>
          </cell>
          <cell r="Q49">
            <v>41</v>
          </cell>
          <cell r="R49">
            <v>0</v>
          </cell>
        </row>
        <row r="50">
          <cell r="B50">
            <v>42</v>
          </cell>
          <cell r="C50">
            <v>1.0416666666666666E-2</v>
          </cell>
          <cell r="G50">
            <v>42</v>
          </cell>
          <cell r="H50">
            <v>0</v>
          </cell>
          <cell r="L50">
            <v>42</v>
          </cell>
          <cell r="M50">
            <v>0</v>
          </cell>
          <cell r="Q50">
            <v>42</v>
          </cell>
          <cell r="R50">
            <v>0</v>
          </cell>
        </row>
        <row r="51">
          <cell r="B51">
            <v>43</v>
          </cell>
          <cell r="C51">
            <v>1.0416666666666666E-2</v>
          </cell>
          <cell r="G51">
            <v>43</v>
          </cell>
          <cell r="H51">
            <v>0</v>
          </cell>
          <cell r="L51">
            <v>43</v>
          </cell>
          <cell r="M51">
            <v>0</v>
          </cell>
          <cell r="Q51">
            <v>43</v>
          </cell>
          <cell r="R51">
            <v>0</v>
          </cell>
        </row>
        <row r="52">
          <cell r="B52">
            <v>44</v>
          </cell>
          <cell r="C52">
            <v>1.0416666666666666E-2</v>
          </cell>
          <cell r="G52">
            <v>44</v>
          </cell>
          <cell r="H52">
            <v>0</v>
          </cell>
          <cell r="L52">
            <v>44</v>
          </cell>
          <cell r="M52">
            <v>0</v>
          </cell>
          <cell r="Q52">
            <v>44</v>
          </cell>
          <cell r="R52">
            <v>0</v>
          </cell>
        </row>
        <row r="53">
          <cell r="B53">
            <v>45</v>
          </cell>
          <cell r="C53">
            <v>1.0416666666666666E-2</v>
          </cell>
          <cell r="G53">
            <v>45</v>
          </cell>
          <cell r="H53">
            <v>0</v>
          </cell>
          <cell r="L53">
            <v>45</v>
          </cell>
          <cell r="M53">
            <v>0</v>
          </cell>
          <cell r="Q53">
            <v>45</v>
          </cell>
          <cell r="R53">
            <v>0</v>
          </cell>
        </row>
        <row r="54">
          <cell r="B54">
            <v>46</v>
          </cell>
          <cell r="C54">
            <v>1.0416666666666666E-2</v>
          </cell>
          <cell r="G54">
            <v>46</v>
          </cell>
          <cell r="H54">
            <v>0</v>
          </cell>
          <cell r="L54">
            <v>46</v>
          </cell>
          <cell r="M54">
            <v>0</v>
          </cell>
          <cell r="Q54">
            <v>46</v>
          </cell>
          <cell r="R54">
            <v>0</v>
          </cell>
        </row>
        <row r="55">
          <cell r="B55">
            <v>47</v>
          </cell>
          <cell r="C55">
            <v>1.0416666666666666E-2</v>
          </cell>
          <cell r="G55">
            <v>47</v>
          </cell>
          <cell r="H55">
            <v>0</v>
          </cell>
          <cell r="L55">
            <v>47</v>
          </cell>
          <cell r="M55">
            <v>0</v>
          </cell>
          <cell r="Q55">
            <v>47</v>
          </cell>
          <cell r="R55">
            <v>0</v>
          </cell>
        </row>
        <row r="56">
          <cell r="B56">
            <v>48</v>
          </cell>
          <cell r="C56">
            <v>1.0416666666666666E-2</v>
          </cell>
          <cell r="G56">
            <v>48</v>
          </cell>
          <cell r="H56">
            <v>0</v>
          </cell>
          <cell r="L56">
            <v>48</v>
          </cell>
          <cell r="M56">
            <v>0</v>
          </cell>
          <cell r="Q56">
            <v>48</v>
          </cell>
          <cell r="R56">
            <v>0</v>
          </cell>
        </row>
        <row r="57">
          <cell r="B57">
            <v>49</v>
          </cell>
          <cell r="C57">
            <v>1.2499999999999999E-2</v>
          </cell>
          <cell r="G57">
            <v>49</v>
          </cell>
          <cell r="H57">
            <v>0</v>
          </cell>
          <cell r="L57">
            <v>49</v>
          </cell>
          <cell r="M57">
            <v>0</v>
          </cell>
          <cell r="Q57">
            <v>49</v>
          </cell>
          <cell r="R57">
            <v>0</v>
          </cell>
        </row>
        <row r="58">
          <cell r="B58">
            <v>50</v>
          </cell>
          <cell r="C58">
            <v>1.2499999999999999E-2</v>
          </cell>
          <cell r="G58">
            <v>50</v>
          </cell>
          <cell r="H58">
            <v>0</v>
          </cell>
          <cell r="L58">
            <v>50</v>
          </cell>
          <cell r="M58">
            <v>0</v>
          </cell>
          <cell r="Q58">
            <v>50</v>
          </cell>
          <cell r="R58">
            <v>0</v>
          </cell>
        </row>
        <row r="59">
          <cell r="B59">
            <v>51</v>
          </cell>
          <cell r="C59">
            <v>1.2499999999999999E-2</v>
          </cell>
          <cell r="G59">
            <v>51</v>
          </cell>
          <cell r="H59">
            <v>0</v>
          </cell>
          <cell r="L59">
            <v>51</v>
          </cell>
          <cell r="M59">
            <v>0</v>
          </cell>
          <cell r="Q59">
            <v>51</v>
          </cell>
          <cell r="R59">
            <v>0</v>
          </cell>
        </row>
        <row r="60">
          <cell r="B60">
            <v>52</v>
          </cell>
          <cell r="C60">
            <v>1.2499999999999999E-2</v>
          </cell>
          <cell r="G60">
            <v>52</v>
          </cell>
          <cell r="H60">
            <v>0</v>
          </cell>
          <cell r="L60">
            <v>52</v>
          </cell>
          <cell r="M60">
            <v>0</v>
          </cell>
          <cell r="Q60">
            <v>52</v>
          </cell>
          <cell r="R60">
            <v>0</v>
          </cell>
        </row>
        <row r="61">
          <cell r="B61">
            <v>53</v>
          </cell>
          <cell r="C61">
            <v>1.2499999999999999E-2</v>
          </cell>
          <cell r="G61">
            <v>53</v>
          </cell>
          <cell r="H61">
            <v>0</v>
          </cell>
          <cell r="L61">
            <v>53</v>
          </cell>
          <cell r="M61">
            <v>0</v>
          </cell>
          <cell r="Q61">
            <v>53</v>
          </cell>
          <cell r="R61">
            <v>0</v>
          </cell>
        </row>
        <row r="62">
          <cell r="B62">
            <v>54</v>
          </cell>
          <cell r="C62">
            <v>1.2499999999999999E-2</v>
          </cell>
          <cell r="G62">
            <v>54</v>
          </cell>
          <cell r="H62">
            <v>0</v>
          </cell>
          <cell r="L62">
            <v>54</v>
          </cell>
          <cell r="M62">
            <v>0</v>
          </cell>
          <cell r="Q62">
            <v>54</v>
          </cell>
          <cell r="R62">
            <v>0</v>
          </cell>
        </row>
        <row r="63">
          <cell r="B63">
            <v>55</v>
          </cell>
          <cell r="C63">
            <v>1.2499999999999999E-2</v>
          </cell>
          <cell r="G63">
            <v>55</v>
          </cell>
          <cell r="H63">
            <v>0</v>
          </cell>
          <cell r="L63">
            <v>55</v>
          </cell>
          <cell r="M63">
            <v>0</v>
          </cell>
          <cell r="Q63">
            <v>55</v>
          </cell>
          <cell r="R63">
            <v>0</v>
          </cell>
        </row>
        <row r="64">
          <cell r="B64">
            <v>56</v>
          </cell>
          <cell r="C64">
            <v>1.2499999999999999E-2</v>
          </cell>
          <cell r="G64">
            <v>56</v>
          </cell>
          <cell r="H64">
            <v>0</v>
          </cell>
          <cell r="L64">
            <v>56</v>
          </cell>
          <cell r="M64">
            <v>0</v>
          </cell>
          <cell r="Q64">
            <v>56</v>
          </cell>
          <cell r="R64">
            <v>0</v>
          </cell>
        </row>
        <row r="65">
          <cell r="B65">
            <v>57</v>
          </cell>
          <cell r="C65">
            <v>1.2499999999999999E-2</v>
          </cell>
          <cell r="G65">
            <v>57</v>
          </cell>
          <cell r="H65">
            <v>0</v>
          </cell>
          <cell r="L65">
            <v>57</v>
          </cell>
          <cell r="M65">
            <v>0</v>
          </cell>
          <cell r="Q65">
            <v>57</v>
          </cell>
          <cell r="R65">
            <v>0</v>
          </cell>
        </row>
        <row r="66">
          <cell r="B66">
            <v>58</v>
          </cell>
          <cell r="C66">
            <v>1.2499999999999999E-2</v>
          </cell>
          <cell r="G66">
            <v>58</v>
          </cell>
          <cell r="H66">
            <v>0</v>
          </cell>
          <cell r="L66">
            <v>58</v>
          </cell>
          <cell r="M66">
            <v>0</v>
          </cell>
          <cell r="Q66">
            <v>58</v>
          </cell>
          <cell r="R66">
            <v>0</v>
          </cell>
        </row>
        <row r="67">
          <cell r="B67">
            <v>59</v>
          </cell>
          <cell r="C67">
            <v>1.2499999999999999E-2</v>
          </cell>
          <cell r="G67">
            <v>59</v>
          </cell>
          <cell r="H67">
            <v>0</v>
          </cell>
          <cell r="L67">
            <v>59</v>
          </cell>
          <cell r="M67">
            <v>0</v>
          </cell>
          <cell r="Q67">
            <v>59</v>
          </cell>
          <cell r="R67">
            <v>0</v>
          </cell>
        </row>
        <row r="68">
          <cell r="B68">
            <v>60</v>
          </cell>
          <cell r="C68">
            <v>1.2499999999999999E-2</v>
          </cell>
          <cell r="G68">
            <v>60</v>
          </cell>
          <cell r="H68">
            <v>0</v>
          </cell>
          <cell r="L68">
            <v>60</v>
          </cell>
          <cell r="M68">
            <v>0</v>
          </cell>
          <cell r="Q68">
            <v>60</v>
          </cell>
          <cell r="R68">
            <v>0</v>
          </cell>
        </row>
        <row r="69">
          <cell r="B69">
            <v>61</v>
          </cell>
          <cell r="C69">
            <v>0</v>
          </cell>
          <cell r="G69">
            <v>61</v>
          </cell>
          <cell r="H69">
            <v>0</v>
          </cell>
          <cell r="L69">
            <v>61</v>
          </cell>
          <cell r="M69">
            <v>0</v>
          </cell>
          <cell r="Q69">
            <v>61</v>
          </cell>
          <cell r="R69">
            <v>0</v>
          </cell>
        </row>
        <row r="70">
          <cell r="B70">
            <v>62</v>
          </cell>
          <cell r="C70">
            <v>0</v>
          </cell>
          <cell r="G70">
            <v>62</v>
          </cell>
          <cell r="H70">
            <v>0</v>
          </cell>
          <cell r="L70">
            <v>62</v>
          </cell>
          <cell r="M70">
            <v>0</v>
          </cell>
          <cell r="Q70">
            <v>62</v>
          </cell>
          <cell r="R70">
            <v>0</v>
          </cell>
        </row>
        <row r="71">
          <cell r="B71">
            <v>63</v>
          </cell>
          <cell r="C71">
            <v>0</v>
          </cell>
          <cell r="G71">
            <v>63</v>
          </cell>
          <cell r="H71">
            <v>0</v>
          </cell>
          <cell r="L71">
            <v>63</v>
          </cell>
          <cell r="M71">
            <v>0</v>
          </cell>
          <cell r="Q71">
            <v>63</v>
          </cell>
          <cell r="R71">
            <v>0</v>
          </cell>
        </row>
        <row r="72">
          <cell r="B72">
            <v>64</v>
          </cell>
          <cell r="C72">
            <v>0</v>
          </cell>
          <cell r="G72">
            <v>64</v>
          </cell>
          <cell r="H72">
            <v>0</v>
          </cell>
          <cell r="L72">
            <v>64</v>
          </cell>
          <cell r="M72">
            <v>0</v>
          </cell>
          <cell r="Q72">
            <v>64</v>
          </cell>
          <cell r="R72">
            <v>0</v>
          </cell>
        </row>
        <row r="73">
          <cell r="B73">
            <v>65</v>
          </cell>
          <cell r="C73">
            <v>0</v>
          </cell>
          <cell r="G73">
            <v>65</v>
          </cell>
          <cell r="H73">
            <v>0</v>
          </cell>
          <cell r="L73">
            <v>65</v>
          </cell>
          <cell r="M73">
            <v>0</v>
          </cell>
          <cell r="Q73">
            <v>65</v>
          </cell>
          <cell r="R73">
            <v>0</v>
          </cell>
        </row>
        <row r="74">
          <cell r="B74">
            <v>66</v>
          </cell>
          <cell r="C74">
            <v>0</v>
          </cell>
          <cell r="G74">
            <v>66</v>
          </cell>
          <cell r="H74">
            <v>0</v>
          </cell>
          <cell r="L74">
            <v>66</v>
          </cell>
          <cell r="M74">
            <v>0</v>
          </cell>
          <cell r="Q74">
            <v>66</v>
          </cell>
          <cell r="R74">
            <v>0</v>
          </cell>
        </row>
        <row r="75">
          <cell r="B75">
            <v>67</v>
          </cell>
          <cell r="C75">
            <v>0</v>
          </cell>
          <cell r="G75">
            <v>67</v>
          </cell>
          <cell r="H75">
            <v>0</v>
          </cell>
          <cell r="L75">
            <v>67</v>
          </cell>
          <cell r="M75">
            <v>0</v>
          </cell>
          <cell r="Q75">
            <v>67</v>
          </cell>
          <cell r="R75">
            <v>0</v>
          </cell>
        </row>
        <row r="76">
          <cell r="B76">
            <v>68</v>
          </cell>
          <cell r="C76">
            <v>0</v>
          </cell>
          <cell r="G76">
            <v>68</v>
          </cell>
          <cell r="H76">
            <v>0</v>
          </cell>
          <cell r="L76">
            <v>68</v>
          </cell>
          <cell r="M76">
            <v>0</v>
          </cell>
          <cell r="Q76">
            <v>68</v>
          </cell>
          <cell r="R76">
            <v>0</v>
          </cell>
        </row>
        <row r="77">
          <cell r="B77">
            <v>69</v>
          </cell>
          <cell r="C77">
            <v>0</v>
          </cell>
          <cell r="G77">
            <v>69</v>
          </cell>
          <cell r="H77">
            <v>0</v>
          </cell>
          <cell r="L77">
            <v>69</v>
          </cell>
          <cell r="M77">
            <v>0</v>
          </cell>
          <cell r="Q77">
            <v>69</v>
          </cell>
          <cell r="R77">
            <v>0</v>
          </cell>
        </row>
        <row r="78">
          <cell r="B78">
            <v>70</v>
          </cell>
          <cell r="C78">
            <v>0</v>
          </cell>
          <cell r="G78">
            <v>70</v>
          </cell>
          <cell r="H78">
            <v>0</v>
          </cell>
          <cell r="L78">
            <v>70</v>
          </cell>
          <cell r="M78">
            <v>0</v>
          </cell>
          <cell r="Q78">
            <v>70</v>
          </cell>
          <cell r="R78">
            <v>0</v>
          </cell>
        </row>
        <row r="79">
          <cell r="B79">
            <v>71</v>
          </cell>
          <cell r="C79">
            <v>0</v>
          </cell>
          <cell r="G79">
            <v>71</v>
          </cell>
          <cell r="H79">
            <v>0</v>
          </cell>
          <cell r="L79">
            <v>71</v>
          </cell>
          <cell r="M79">
            <v>0</v>
          </cell>
          <cell r="Q79">
            <v>71</v>
          </cell>
          <cell r="R79">
            <v>0</v>
          </cell>
        </row>
        <row r="80">
          <cell r="B80">
            <v>72</v>
          </cell>
          <cell r="C80">
            <v>0</v>
          </cell>
          <cell r="G80">
            <v>72</v>
          </cell>
          <cell r="H80">
            <v>0</v>
          </cell>
          <cell r="L80">
            <v>72</v>
          </cell>
          <cell r="M80">
            <v>0</v>
          </cell>
          <cell r="Q80">
            <v>72</v>
          </cell>
          <cell r="R80">
            <v>0</v>
          </cell>
        </row>
        <row r="81">
          <cell r="B81">
            <v>73</v>
          </cell>
          <cell r="C81">
            <v>0</v>
          </cell>
          <cell r="G81">
            <v>73</v>
          </cell>
          <cell r="H81">
            <v>0</v>
          </cell>
          <cell r="L81">
            <v>73</v>
          </cell>
          <cell r="M81">
            <v>0</v>
          </cell>
          <cell r="Q81">
            <v>73</v>
          </cell>
          <cell r="R81">
            <v>0</v>
          </cell>
        </row>
        <row r="82">
          <cell r="B82">
            <v>74</v>
          </cell>
          <cell r="C82">
            <v>0</v>
          </cell>
          <cell r="G82">
            <v>74</v>
          </cell>
          <cell r="H82">
            <v>0</v>
          </cell>
          <cell r="L82">
            <v>74</v>
          </cell>
          <cell r="M82">
            <v>0</v>
          </cell>
          <cell r="Q82">
            <v>74</v>
          </cell>
          <cell r="R82">
            <v>0</v>
          </cell>
        </row>
        <row r="83">
          <cell r="B83">
            <v>75</v>
          </cell>
          <cell r="C83">
            <v>0</v>
          </cell>
          <cell r="G83">
            <v>75</v>
          </cell>
          <cell r="H83">
            <v>0</v>
          </cell>
          <cell r="L83">
            <v>75</v>
          </cell>
          <cell r="M83">
            <v>0</v>
          </cell>
          <cell r="Q83">
            <v>75</v>
          </cell>
          <cell r="R83">
            <v>0</v>
          </cell>
        </row>
        <row r="84">
          <cell r="B84">
            <v>76</v>
          </cell>
          <cell r="C84">
            <v>0</v>
          </cell>
          <cell r="G84">
            <v>76</v>
          </cell>
          <cell r="H84">
            <v>0</v>
          </cell>
          <cell r="L84">
            <v>76</v>
          </cell>
          <cell r="M84">
            <v>0</v>
          </cell>
          <cell r="Q84">
            <v>76</v>
          </cell>
          <cell r="R84">
            <v>0</v>
          </cell>
        </row>
        <row r="85">
          <cell r="B85">
            <v>77</v>
          </cell>
          <cell r="C85">
            <v>0</v>
          </cell>
          <cell r="G85">
            <v>77</v>
          </cell>
          <cell r="H85">
            <v>0</v>
          </cell>
          <cell r="L85">
            <v>77</v>
          </cell>
          <cell r="M85">
            <v>0</v>
          </cell>
          <cell r="Q85">
            <v>77</v>
          </cell>
          <cell r="R85">
            <v>0</v>
          </cell>
        </row>
        <row r="86">
          <cell r="B86">
            <v>78</v>
          </cell>
          <cell r="C86">
            <v>0</v>
          </cell>
          <cell r="G86">
            <v>78</v>
          </cell>
          <cell r="H86">
            <v>0</v>
          </cell>
          <cell r="L86">
            <v>78</v>
          </cell>
          <cell r="M86">
            <v>0</v>
          </cell>
          <cell r="Q86">
            <v>78</v>
          </cell>
          <cell r="R86">
            <v>0</v>
          </cell>
        </row>
        <row r="87">
          <cell r="B87">
            <v>79</v>
          </cell>
          <cell r="C87">
            <v>0</v>
          </cell>
          <cell r="G87">
            <v>79</v>
          </cell>
          <cell r="H87">
            <v>0</v>
          </cell>
          <cell r="L87">
            <v>79</v>
          </cell>
          <cell r="M87">
            <v>0</v>
          </cell>
          <cell r="Q87">
            <v>79</v>
          </cell>
          <cell r="R87">
            <v>0</v>
          </cell>
        </row>
        <row r="88">
          <cell r="B88">
            <v>80</v>
          </cell>
          <cell r="C88">
            <v>0</v>
          </cell>
          <cell r="G88">
            <v>80</v>
          </cell>
          <cell r="H88">
            <v>0</v>
          </cell>
          <cell r="L88">
            <v>80</v>
          </cell>
          <cell r="M88">
            <v>0</v>
          </cell>
          <cell r="Q88">
            <v>80</v>
          </cell>
          <cell r="R88">
            <v>0</v>
          </cell>
        </row>
        <row r="89">
          <cell r="B89">
            <v>81</v>
          </cell>
          <cell r="C89">
            <v>0</v>
          </cell>
          <cell r="G89">
            <v>81</v>
          </cell>
          <cell r="H89">
            <v>0</v>
          </cell>
          <cell r="L89">
            <v>81</v>
          </cell>
          <cell r="M89">
            <v>0</v>
          </cell>
          <cell r="Q89">
            <v>81</v>
          </cell>
          <cell r="R89">
            <v>0</v>
          </cell>
        </row>
        <row r="90">
          <cell r="B90">
            <v>82</v>
          </cell>
          <cell r="C90">
            <v>0</v>
          </cell>
          <cell r="G90">
            <v>82</v>
          </cell>
          <cell r="H90">
            <v>0</v>
          </cell>
          <cell r="L90">
            <v>82</v>
          </cell>
          <cell r="M90">
            <v>0</v>
          </cell>
          <cell r="Q90">
            <v>82</v>
          </cell>
          <cell r="R90">
            <v>0</v>
          </cell>
        </row>
        <row r="91">
          <cell r="B91">
            <v>83</v>
          </cell>
          <cell r="C91">
            <v>0</v>
          </cell>
          <cell r="G91">
            <v>83</v>
          </cell>
          <cell r="H91">
            <v>0</v>
          </cell>
          <cell r="L91">
            <v>83</v>
          </cell>
          <cell r="M91">
            <v>0</v>
          </cell>
          <cell r="Q91">
            <v>83</v>
          </cell>
          <cell r="R91">
            <v>0</v>
          </cell>
        </row>
        <row r="92">
          <cell r="B92">
            <v>84</v>
          </cell>
          <cell r="C92">
            <v>0</v>
          </cell>
          <cell r="G92">
            <v>84</v>
          </cell>
          <cell r="H92">
            <v>0</v>
          </cell>
          <cell r="L92">
            <v>84</v>
          </cell>
          <cell r="M92">
            <v>0</v>
          </cell>
          <cell r="Q92">
            <v>84</v>
          </cell>
          <cell r="R92">
            <v>0</v>
          </cell>
        </row>
        <row r="93">
          <cell r="B93">
            <v>85</v>
          </cell>
          <cell r="C93">
            <v>0</v>
          </cell>
          <cell r="G93">
            <v>85</v>
          </cell>
          <cell r="H93">
            <v>0</v>
          </cell>
          <cell r="L93">
            <v>85</v>
          </cell>
          <cell r="M93">
            <v>0</v>
          </cell>
          <cell r="Q93">
            <v>85</v>
          </cell>
          <cell r="R93">
            <v>0</v>
          </cell>
        </row>
        <row r="94">
          <cell r="B94">
            <v>86</v>
          </cell>
          <cell r="C94">
            <v>0</v>
          </cell>
          <cell r="G94">
            <v>86</v>
          </cell>
          <cell r="H94">
            <v>0</v>
          </cell>
          <cell r="L94">
            <v>86</v>
          </cell>
          <cell r="M94">
            <v>0</v>
          </cell>
          <cell r="Q94">
            <v>86</v>
          </cell>
          <cell r="R94">
            <v>0</v>
          </cell>
        </row>
        <row r="95">
          <cell r="B95">
            <v>87</v>
          </cell>
          <cell r="C95">
            <v>0</v>
          </cell>
          <cell r="G95">
            <v>87</v>
          </cell>
          <cell r="H95">
            <v>0</v>
          </cell>
          <cell r="L95">
            <v>87</v>
          </cell>
          <cell r="M95">
            <v>0</v>
          </cell>
          <cell r="Q95">
            <v>87</v>
          </cell>
          <cell r="R95">
            <v>0</v>
          </cell>
        </row>
        <row r="96">
          <cell r="B96">
            <v>88</v>
          </cell>
          <cell r="C96">
            <v>0</v>
          </cell>
          <cell r="G96">
            <v>88</v>
          </cell>
          <cell r="H96">
            <v>0</v>
          </cell>
          <cell r="L96">
            <v>88</v>
          </cell>
          <cell r="M96">
            <v>0</v>
          </cell>
          <cell r="Q96">
            <v>88</v>
          </cell>
          <cell r="R96">
            <v>0</v>
          </cell>
        </row>
        <row r="97">
          <cell r="B97">
            <v>89</v>
          </cell>
          <cell r="C97">
            <v>0</v>
          </cell>
          <cell r="G97">
            <v>89</v>
          </cell>
          <cell r="H97">
            <v>0</v>
          </cell>
          <cell r="L97">
            <v>89</v>
          </cell>
          <cell r="M97">
            <v>0</v>
          </cell>
          <cell r="Q97">
            <v>89</v>
          </cell>
          <cell r="R97">
            <v>0</v>
          </cell>
        </row>
        <row r="98">
          <cell r="B98">
            <v>90</v>
          </cell>
          <cell r="C98">
            <v>0</v>
          </cell>
          <cell r="G98">
            <v>90</v>
          </cell>
          <cell r="H98">
            <v>0</v>
          </cell>
          <cell r="L98">
            <v>90</v>
          </cell>
          <cell r="M98">
            <v>0</v>
          </cell>
          <cell r="Q98">
            <v>90</v>
          </cell>
          <cell r="R98">
            <v>0</v>
          </cell>
        </row>
        <row r="99">
          <cell r="B99">
            <v>91</v>
          </cell>
          <cell r="C99">
            <v>0</v>
          </cell>
          <cell r="G99">
            <v>91</v>
          </cell>
          <cell r="H99">
            <v>0</v>
          </cell>
          <cell r="L99">
            <v>91</v>
          </cell>
          <cell r="M99">
            <v>0</v>
          </cell>
          <cell r="Q99">
            <v>91</v>
          </cell>
          <cell r="R99">
            <v>0</v>
          </cell>
        </row>
        <row r="100">
          <cell r="B100">
            <v>92</v>
          </cell>
          <cell r="C100">
            <v>0</v>
          </cell>
          <cell r="G100">
            <v>92</v>
          </cell>
          <cell r="H100">
            <v>0</v>
          </cell>
          <cell r="L100">
            <v>92</v>
          </cell>
          <cell r="M100">
            <v>0</v>
          </cell>
          <cell r="Q100">
            <v>92</v>
          </cell>
          <cell r="R100">
            <v>0</v>
          </cell>
        </row>
        <row r="101">
          <cell r="B101">
            <v>93</v>
          </cell>
          <cell r="C101">
            <v>0</v>
          </cell>
          <cell r="G101">
            <v>93</v>
          </cell>
          <cell r="H101">
            <v>0</v>
          </cell>
          <cell r="L101">
            <v>93</v>
          </cell>
          <cell r="M101">
            <v>0</v>
          </cell>
          <cell r="Q101">
            <v>93</v>
          </cell>
          <cell r="R101">
            <v>0</v>
          </cell>
        </row>
        <row r="102">
          <cell r="B102">
            <v>94</v>
          </cell>
          <cell r="C102">
            <v>0</v>
          </cell>
          <cell r="G102">
            <v>94</v>
          </cell>
          <cell r="H102">
            <v>0</v>
          </cell>
          <cell r="L102">
            <v>94</v>
          </cell>
          <cell r="M102">
            <v>0</v>
          </cell>
          <cell r="Q102">
            <v>94</v>
          </cell>
          <cell r="R102">
            <v>0</v>
          </cell>
        </row>
        <row r="103">
          <cell r="B103">
            <v>95</v>
          </cell>
          <cell r="C103">
            <v>0</v>
          </cell>
          <cell r="G103">
            <v>95</v>
          </cell>
          <cell r="H103">
            <v>0</v>
          </cell>
          <cell r="L103">
            <v>95</v>
          </cell>
          <cell r="M103">
            <v>0</v>
          </cell>
          <cell r="Q103">
            <v>95</v>
          </cell>
          <cell r="R103">
            <v>0</v>
          </cell>
        </row>
        <row r="104">
          <cell r="B104">
            <v>96</v>
          </cell>
          <cell r="C104">
            <v>0</v>
          </cell>
          <cell r="G104">
            <v>96</v>
          </cell>
          <cell r="H104">
            <v>0</v>
          </cell>
          <cell r="L104">
            <v>96</v>
          </cell>
          <cell r="M104">
            <v>0</v>
          </cell>
          <cell r="Q104">
            <v>96</v>
          </cell>
          <cell r="R104">
            <v>0</v>
          </cell>
        </row>
        <row r="105">
          <cell r="B105">
            <v>97</v>
          </cell>
          <cell r="C105">
            <v>0</v>
          </cell>
          <cell r="G105">
            <v>97</v>
          </cell>
          <cell r="H105">
            <v>0</v>
          </cell>
          <cell r="L105">
            <v>97</v>
          </cell>
          <cell r="M105">
            <v>0</v>
          </cell>
          <cell r="Q105">
            <v>97</v>
          </cell>
          <cell r="R105">
            <v>0</v>
          </cell>
        </row>
        <row r="106">
          <cell r="B106">
            <v>98</v>
          </cell>
          <cell r="C106">
            <v>0</v>
          </cell>
          <cell r="G106">
            <v>98</v>
          </cell>
          <cell r="H106">
            <v>0</v>
          </cell>
          <cell r="L106">
            <v>98</v>
          </cell>
          <cell r="M106">
            <v>0</v>
          </cell>
          <cell r="Q106">
            <v>98</v>
          </cell>
          <cell r="R106">
            <v>0</v>
          </cell>
        </row>
        <row r="107">
          <cell r="B107">
            <v>99</v>
          </cell>
          <cell r="C107">
            <v>0</v>
          </cell>
          <cell r="G107">
            <v>99</v>
          </cell>
          <cell r="H107">
            <v>0</v>
          </cell>
          <cell r="L107">
            <v>99</v>
          </cell>
          <cell r="M107">
            <v>0</v>
          </cell>
          <cell r="Q107">
            <v>99</v>
          </cell>
          <cell r="R107">
            <v>0</v>
          </cell>
        </row>
        <row r="108">
          <cell r="B108">
            <v>100</v>
          </cell>
          <cell r="C108">
            <v>0</v>
          </cell>
          <cell r="G108">
            <v>100</v>
          </cell>
          <cell r="H108">
            <v>0</v>
          </cell>
          <cell r="L108">
            <v>100</v>
          </cell>
          <cell r="M108">
            <v>0</v>
          </cell>
          <cell r="Q108">
            <v>100</v>
          </cell>
          <cell r="R108">
            <v>0</v>
          </cell>
        </row>
        <row r="109">
          <cell r="B109">
            <v>101</v>
          </cell>
          <cell r="C109">
            <v>0</v>
          </cell>
          <cell r="G109">
            <v>101</v>
          </cell>
          <cell r="H109">
            <v>0</v>
          </cell>
          <cell r="L109">
            <v>101</v>
          </cell>
          <cell r="M109">
            <v>0</v>
          </cell>
          <cell r="Q109">
            <v>101</v>
          </cell>
          <cell r="R109">
            <v>0</v>
          </cell>
        </row>
        <row r="110">
          <cell r="B110">
            <v>102</v>
          </cell>
          <cell r="C110">
            <v>0</v>
          </cell>
          <cell r="G110">
            <v>102</v>
          </cell>
          <cell r="H110">
            <v>0</v>
          </cell>
          <cell r="L110">
            <v>102</v>
          </cell>
          <cell r="M110">
            <v>0</v>
          </cell>
          <cell r="Q110">
            <v>102</v>
          </cell>
          <cell r="R110">
            <v>0</v>
          </cell>
        </row>
        <row r="111">
          <cell r="B111">
            <v>103</v>
          </cell>
          <cell r="C111">
            <v>0</v>
          </cell>
          <cell r="G111">
            <v>103</v>
          </cell>
          <cell r="H111">
            <v>0</v>
          </cell>
          <cell r="L111">
            <v>103</v>
          </cell>
          <cell r="M111">
            <v>0</v>
          </cell>
          <cell r="Q111">
            <v>103</v>
          </cell>
          <cell r="R111">
            <v>0</v>
          </cell>
        </row>
        <row r="112">
          <cell r="B112">
            <v>104</v>
          </cell>
          <cell r="C112">
            <v>0</v>
          </cell>
          <cell r="G112">
            <v>104</v>
          </cell>
          <cell r="H112">
            <v>0</v>
          </cell>
          <cell r="L112">
            <v>104</v>
          </cell>
          <cell r="M112">
            <v>0</v>
          </cell>
          <cell r="Q112">
            <v>104</v>
          </cell>
          <cell r="R112">
            <v>0</v>
          </cell>
        </row>
        <row r="113">
          <cell r="B113">
            <v>105</v>
          </cell>
          <cell r="C113">
            <v>0</v>
          </cell>
          <cell r="G113">
            <v>105</v>
          </cell>
          <cell r="H113">
            <v>0</v>
          </cell>
          <cell r="L113">
            <v>105</v>
          </cell>
          <cell r="M113">
            <v>0</v>
          </cell>
          <cell r="Q113">
            <v>105</v>
          </cell>
          <cell r="R113">
            <v>0</v>
          </cell>
        </row>
        <row r="114">
          <cell r="B114">
            <v>106</v>
          </cell>
          <cell r="C114">
            <v>0</v>
          </cell>
          <cell r="G114">
            <v>106</v>
          </cell>
          <cell r="H114">
            <v>0</v>
          </cell>
          <cell r="L114">
            <v>106</v>
          </cell>
          <cell r="M114">
            <v>0</v>
          </cell>
          <cell r="Q114">
            <v>106</v>
          </cell>
          <cell r="R114">
            <v>0</v>
          </cell>
        </row>
        <row r="115">
          <cell r="B115">
            <v>107</v>
          </cell>
          <cell r="C115">
            <v>0</v>
          </cell>
          <cell r="G115">
            <v>107</v>
          </cell>
          <cell r="H115">
            <v>0</v>
          </cell>
          <cell r="L115">
            <v>107</v>
          </cell>
          <cell r="M115">
            <v>0</v>
          </cell>
          <cell r="Q115">
            <v>107</v>
          </cell>
          <cell r="R115">
            <v>0</v>
          </cell>
        </row>
        <row r="116">
          <cell r="B116">
            <v>108</v>
          </cell>
          <cell r="C116">
            <v>0</v>
          </cell>
          <cell r="G116">
            <v>108</v>
          </cell>
          <cell r="H116">
            <v>0</v>
          </cell>
          <cell r="L116">
            <v>108</v>
          </cell>
          <cell r="M116">
            <v>0</v>
          </cell>
          <cell r="Q116">
            <v>108</v>
          </cell>
          <cell r="R116">
            <v>0</v>
          </cell>
        </row>
        <row r="117">
          <cell r="B117">
            <v>109</v>
          </cell>
          <cell r="C117">
            <v>0</v>
          </cell>
          <cell r="G117">
            <v>109</v>
          </cell>
          <cell r="H117">
            <v>0</v>
          </cell>
          <cell r="L117">
            <v>109</v>
          </cell>
          <cell r="M117">
            <v>0</v>
          </cell>
          <cell r="Q117">
            <v>109</v>
          </cell>
          <cell r="R117">
            <v>0</v>
          </cell>
        </row>
        <row r="118">
          <cell r="B118">
            <v>110</v>
          </cell>
          <cell r="C118">
            <v>0</v>
          </cell>
          <cell r="G118">
            <v>110</v>
          </cell>
          <cell r="H118">
            <v>0</v>
          </cell>
          <cell r="L118">
            <v>110</v>
          </cell>
          <cell r="M118">
            <v>0</v>
          </cell>
          <cell r="Q118">
            <v>110</v>
          </cell>
          <cell r="R118">
            <v>0</v>
          </cell>
        </row>
        <row r="119">
          <cell r="B119">
            <v>111</v>
          </cell>
          <cell r="C119">
            <v>0</v>
          </cell>
          <cell r="G119">
            <v>111</v>
          </cell>
          <cell r="H119">
            <v>0</v>
          </cell>
          <cell r="L119">
            <v>111</v>
          </cell>
          <cell r="M119">
            <v>0</v>
          </cell>
          <cell r="Q119">
            <v>111</v>
          </cell>
          <cell r="R119">
            <v>0</v>
          </cell>
        </row>
        <row r="120">
          <cell r="B120">
            <v>112</v>
          </cell>
          <cell r="C120">
            <v>0</v>
          </cell>
          <cell r="G120">
            <v>112</v>
          </cell>
          <cell r="H120">
            <v>0</v>
          </cell>
          <cell r="L120">
            <v>112</v>
          </cell>
          <cell r="M120">
            <v>0</v>
          </cell>
          <cell r="Q120">
            <v>112</v>
          </cell>
          <cell r="R120">
            <v>0</v>
          </cell>
        </row>
        <row r="121">
          <cell r="B121">
            <v>113</v>
          </cell>
          <cell r="C121">
            <v>0</v>
          </cell>
          <cell r="G121">
            <v>113</v>
          </cell>
          <cell r="H121">
            <v>0</v>
          </cell>
          <cell r="L121">
            <v>113</v>
          </cell>
          <cell r="M121">
            <v>0</v>
          </cell>
          <cell r="Q121">
            <v>113</v>
          </cell>
          <cell r="R121">
            <v>0</v>
          </cell>
        </row>
        <row r="122">
          <cell r="B122">
            <v>114</v>
          </cell>
          <cell r="C122">
            <v>0</v>
          </cell>
          <cell r="G122">
            <v>114</v>
          </cell>
          <cell r="H122">
            <v>0</v>
          </cell>
          <cell r="L122">
            <v>114</v>
          </cell>
          <cell r="M122">
            <v>0</v>
          </cell>
          <cell r="Q122">
            <v>114</v>
          </cell>
          <cell r="R122">
            <v>0</v>
          </cell>
        </row>
        <row r="123">
          <cell r="B123">
            <v>115</v>
          </cell>
          <cell r="C123">
            <v>0</v>
          </cell>
          <cell r="G123">
            <v>115</v>
          </cell>
          <cell r="H123">
            <v>0</v>
          </cell>
          <cell r="L123">
            <v>115</v>
          </cell>
          <cell r="M123">
            <v>0</v>
          </cell>
          <cell r="Q123">
            <v>115</v>
          </cell>
          <cell r="R123">
            <v>0</v>
          </cell>
        </row>
        <row r="124">
          <cell r="B124">
            <v>116</v>
          </cell>
          <cell r="C124">
            <v>0</v>
          </cell>
          <cell r="G124">
            <v>116</v>
          </cell>
          <cell r="H124">
            <v>0</v>
          </cell>
          <cell r="L124">
            <v>116</v>
          </cell>
          <cell r="M124">
            <v>0</v>
          </cell>
          <cell r="Q124">
            <v>116</v>
          </cell>
          <cell r="R124">
            <v>0</v>
          </cell>
        </row>
        <row r="125">
          <cell r="B125">
            <v>117</v>
          </cell>
          <cell r="C125">
            <v>0</v>
          </cell>
          <cell r="G125">
            <v>117</v>
          </cell>
          <cell r="H125">
            <v>0</v>
          </cell>
          <cell r="L125">
            <v>117</v>
          </cell>
          <cell r="M125">
            <v>0</v>
          </cell>
          <cell r="Q125">
            <v>117</v>
          </cell>
          <cell r="R125">
            <v>0</v>
          </cell>
        </row>
        <row r="126">
          <cell r="B126">
            <v>118</v>
          </cell>
          <cell r="C126">
            <v>0</v>
          </cell>
          <cell r="G126">
            <v>118</v>
          </cell>
          <cell r="H126">
            <v>0</v>
          </cell>
          <cell r="L126">
            <v>118</v>
          </cell>
          <cell r="M126">
            <v>0</v>
          </cell>
          <cell r="Q126">
            <v>118</v>
          </cell>
          <cell r="R126">
            <v>0</v>
          </cell>
        </row>
        <row r="127">
          <cell r="B127">
            <v>119</v>
          </cell>
          <cell r="C127">
            <v>0</v>
          </cell>
          <cell r="G127">
            <v>119</v>
          </cell>
          <cell r="H127">
            <v>0</v>
          </cell>
          <cell r="L127">
            <v>119</v>
          </cell>
          <cell r="M127">
            <v>0</v>
          </cell>
          <cell r="Q127">
            <v>119</v>
          </cell>
          <cell r="R127">
            <v>0</v>
          </cell>
        </row>
        <row r="128">
          <cell r="B128">
            <v>120</v>
          </cell>
          <cell r="C128">
            <v>0</v>
          </cell>
          <cell r="G128">
            <v>120</v>
          </cell>
          <cell r="H128">
            <v>0</v>
          </cell>
          <cell r="L128">
            <v>120</v>
          </cell>
          <cell r="M128">
            <v>0</v>
          </cell>
          <cell r="Q128">
            <v>120</v>
          </cell>
          <cell r="R128">
            <v>0</v>
          </cell>
        </row>
        <row r="129">
          <cell r="B129">
            <v>121</v>
          </cell>
          <cell r="C129">
            <v>0</v>
          </cell>
          <cell r="G129">
            <v>121</v>
          </cell>
          <cell r="H129">
            <v>0</v>
          </cell>
          <cell r="L129">
            <v>121</v>
          </cell>
          <cell r="M129">
            <v>0</v>
          </cell>
          <cell r="Q129">
            <v>121</v>
          </cell>
          <cell r="R129">
            <v>0</v>
          </cell>
        </row>
        <row r="130">
          <cell r="B130">
            <v>122</v>
          </cell>
          <cell r="C130">
            <v>0</v>
          </cell>
          <cell r="G130">
            <v>122</v>
          </cell>
          <cell r="H130">
            <v>0</v>
          </cell>
          <cell r="L130">
            <v>122</v>
          </cell>
          <cell r="M130">
            <v>0</v>
          </cell>
          <cell r="Q130">
            <v>122</v>
          </cell>
          <cell r="R130">
            <v>0</v>
          </cell>
        </row>
        <row r="131">
          <cell r="B131">
            <v>123</v>
          </cell>
          <cell r="C131">
            <v>0</v>
          </cell>
          <cell r="G131">
            <v>123</v>
          </cell>
          <cell r="H131">
            <v>0</v>
          </cell>
          <cell r="L131">
            <v>123</v>
          </cell>
          <cell r="M131">
            <v>0</v>
          </cell>
          <cell r="Q131">
            <v>123</v>
          </cell>
          <cell r="R131">
            <v>0</v>
          </cell>
        </row>
        <row r="132">
          <cell r="B132">
            <v>124</v>
          </cell>
          <cell r="C132">
            <v>0</v>
          </cell>
          <cell r="G132">
            <v>124</v>
          </cell>
          <cell r="H132">
            <v>0</v>
          </cell>
          <cell r="L132">
            <v>124</v>
          </cell>
          <cell r="M132">
            <v>0</v>
          </cell>
          <cell r="Q132">
            <v>124</v>
          </cell>
          <cell r="R132">
            <v>0</v>
          </cell>
        </row>
        <row r="133">
          <cell r="B133">
            <v>125</v>
          </cell>
          <cell r="C133">
            <v>0</v>
          </cell>
          <cell r="G133">
            <v>125</v>
          </cell>
          <cell r="H133">
            <v>0</v>
          </cell>
          <cell r="L133">
            <v>125</v>
          </cell>
          <cell r="M133">
            <v>0</v>
          </cell>
          <cell r="Q133">
            <v>125</v>
          </cell>
          <cell r="R133">
            <v>0</v>
          </cell>
        </row>
        <row r="134">
          <cell r="B134">
            <v>126</v>
          </cell>
          <cell r="C134">
            <v>0</v>
          </cell>
          <cell r="G134">
            <v>126</v>
          </cell>
          <cell r="H134">
            <v>0</v>
          </cell>
          <cell r="L134">
            <v>126</v>
          </cell>
          <cell r="M134">
            <v>0</v>
          </cell>
          <cell r="Q134">
            <v>126</v>
          </cell>
          <cell r="R134">
            <v>0</v>
          </cell>
        </row>
        <row r="135">
          <cell r="B135">
            <v>127</v>
          </cell>
          <cell r="C135">
            <v>0</v>
          </cell>
          <cell r="G135">
            <v>127</v>
          </cell>
          <cell r="H135">
            <v>0</v>
          </cell>
          <cell r="L135">
            <v>127</v>
          </cell>
          <cell r="M135">
            <v>0</v>
          </cell>
          <cell r="Q135">
            <v>127</v>
          </cell>
          <cell r="R135">
            <v>0</v>
          </cell>
        </row>
        <row r="136">
          <cell r="B136">
            <v>128</v>
          </cell>
          <cell r="C136">
            <v>0</v>
          </cell>
          <cell r="G136">
            <v>128</v>
          </cell>
          <cell r="H136">
            <v>0</v>
          </cell>
          <cell r="L136">
            <v>128</v>
          </cell>
          <cell r="M136">
            <v>0</v>
          </cell>
          <cell r="Q136">
            <v>128</v>
          </cell>
          <cell r="R136">
            <v>0</v>
          </cell>
        </row>
        <row r="137">
          <cell r="B137">
            <v>129</v>
          </cell>
          <cell r="C137">
            <v>0</v>
          </cell>
          <cell r="G137">
            <v>129</v>
          </cell>
          <cell r="H137">
            <v>0</v>
          </cell>
          <cell r="L137">
            <v>129</v>
          </cell>
          <cell r="M137">
            <v>0</v>
          </cell>
          <cell r="Q137">
            <v>129</v>
          </cell>
          <cell r="R137">
            <v>0</v>
          </cell>
        </row>
        <row r="138">
          <cell r="B138">
            <v>130</v>
          </cell>
          <cell r="C138">
            <v>0</v>
          </cell>
          <cell r="G138">
            <v>130</v>
          </cell>
          <cell r="H138">
            <v>0</v>
          </cell>
          <cell r="L138">
            <v>130</v>
          </cell>
          <cell r="M138">
            <v>0</v>
          </cell>
          <cell r="Q138">
            <v>130</v>
          </cell>
          <cell r="R138">
            <v>0</v>
          </cell>
        </row>
        <row r="139">
          <cell r="B139">
            <v>131</v>
          </cell>
          <cell r="C139">
            <v>0</v>
          </cell>
          <cell r="G139">
            <v>131</v>
          </cell>
          <cell r="H139">
            <v>0</v>
          </cell>
          <cell r="L139">
            <v>131</v>
          </cell>
          <cell r="M139">
            <v>0</v>
          </cell>
          <cell r="Q139">
            <v>131</v>
          </cell>
          <cell r="R139">
            <v>0</v>
          </cell>
        </row>
        <row r="140">
          <cell r="B140">
            <v>132</v>
          </cell>
          <cell r="C140">
            <v>0</v>
          </cell>
          <cell r="G140">
            <v>132</v>
          </cell>
          <cell r="H140">
            <v>0</v>
          </cell>
          <cell r="L140">
            <v>132</v>
          </cell>
          <cell r="M140">
            <v>0</v>
          </cell>
          <cell r="Q140">
            <v>132</v>
          </cell>
          <cell r="R140">
            <v>0</v>
          </cell>
        </row>
        <row r="141">
          <cell r="B141">
            <v>133</v>
          </cell>
          <cell r="C141">
            <v>0</v>
          </cell>
          <cell r="G141">
            <v>133</v>
          </cell>
          <cell r="H141">
            <v>0</v>
          </cell>
          <cell r="L141">
            <v>133</v>
          </cell>
          <cell r="M141">
            <v>0</v>
          </cell>
          <cell r="Q141">
            <v>133</v>
          </cell>
          <cell r="R141">
            <v>0</v>
          </cell>
        </row>
        <row r="142">
          <cell r="B142">
            <v>134</v>
          </cell>
          <cell r="C142">
            <v>0</v>
          </cell>
          <cell r="G142">
            <v>134</v>
          </cell>
          <cell r="H142">
            <v>0</v>
          </cell>
          <cell r="L142">
            <v>134</v>
          </cell>
          <cell r="M142">
            <v>0</v>
          </cell>
          <cell r="Q142">
            <v>134</v>
          </cell>
          <cell r="R142">
            <v>0</v>
          </cell>
        </row>
        <row r="143">
          <cell r="B143">
            <v>135</v>
          </cell>
          <cell r="C143">
            <v>0</v>
          </cell>
          <cell r="G143">
            <v>135</v>
          </cell>
          <cell r="H143">
            <v>0</v>
          </cell>
          <cell r="L143">
            <v>135</v>
          </cell>
          <cell r="M143">
            <v>0</v>
          </cell>
          <cell r="Q143">
            <v>135</v>
          </cell>
          <cell r="R143">
            <v>0</v>
          </cell>
        </row>
        <row r="144">
          <cell r="B144">
            <v>136</v>
          </cell>
          <cell r="C144">
            <v>0</v>
          </cell>
          <cell r="G144">
            <v>136</v>
          </cell>
          <cell r="H144">
            <v>0</v>
          </cell>
          <cell r="L144">
            <v>136</v>
          </cell>
          <cell r="M144">
            <v>0</v>
          </cell>
          <cell r="Q144">
            <v>136</v>
          </cell>
          <cell r="R144">
            <v>0</v>
          </cell>
        </row>
        <row r="145">
          <cell r="B145">
            <v>137</v>
          </cell>
          <cell r="C145">
            <v>0</v>
          </cell>
          <cell r="G145">
            <v>137</v>
          </cell>
          <cell r="H145">
            <v>0</v>
          </cell>
          <cell r="L145">
            <v>137</v>
          </cell>
          <cell r="M145">
            <v>0</v>
          </cell>
          <cell r="Q145">
            <v>137</v>
          </cell>
          <cell r="R145">
            <v>0</v>
          </cell>
        </row>
        <row r="146">
          <cell r="B146">
            <v>138</v>
          </cell>
          <cell r="C146">
            <v>0</v>
          </cell>
          <cell r="G146">
            <v>138</v>
          </cell>
          <cell r="H146">
            <v>0</v>
          </cell>
          <cell r="L146">
            <v>138</v>
          </cell>
          <cell r="M146">
            <v>0</v>
          </cell>
          <cell r="Q146">
            <v>138</v>
          </cell>
          <cell r="R146">
            <v>0</v>
          </cell>
        </row>
        <row r="147">
          <cell r="B147">
            <v>139</v>
          </cell>
          <cell r="C147">
            <v>0</v>
          </cell>
          <cell r="G147">
            <v>139</v>
          </cell>
          <cell r="H147">
            <v>0</v>
          </cell>
          <cell r="L147">
            <v>139</v>
          </cell>
          <cell r="M147">
            <v>0</v>
          </cell>
          <cell r="Q147">
            <v>139</v>
          </cell>
          <cell r="R147">
            <v>0</v>
          </cell>
        </row>
        <row r="148">
          <cell r="B148">
            <v>140</v>
          </cell>
          <cell r="C148">
            <v>0</v>
          </cell>
          <cell r="G148">
            <v>140</v>
          </cell>
          <cell r="H148">
            <v>0</v>
          </cell>
          <cell r="L148">
            <v>140</v>
          </cell>
          <cell r="M148">
            <v>0</v>
          </cell>
          <cell r="Q148">
            <v>140</v>
          </cell>
          <cell r="R148">
            <v>0</v>
          </cell>
        </row>
        <row r="149">
          <cell r="B149">
            <v>141</v>
          </cell>
          <cell r="C149">
            <v>0</v>
          </cell>
          <cell r="G149">
            <v>141</v>
          </cell>
          <cell r="H149">
            <v>0</v>
          </cell>
          <cell r="L149">
            <v>141</v>
          </cell>
          <cell r="M149">
            <v>0</v>
          </cell>
          <cell r="Q149">
            <v>141</v>
          </cell>
          <cell r="R149">
            <v>0</v>
          </cell>
        </row>
        <row r="150">
          <cell r="B150">
            <v>142</v>
          </cell>
          <cell r="C150">
            <v>0</v>
          </cell>
          <cell r="G150">
            <v>142</v>
          </cell>
          <cell r="H150">
            <v>0</v>
          </cell>
          <cell r="L150">
            <v>142</v>
          </cell>
          <cell r="M150">
            <v>0</v>
          </cell>
          <cell r="Q150">
            <v>142</v>
          </cell>
          <cell r="R150">
            <v>0</v>
          </cell>
        </row>
        <row r="151">
          <cell r="B151">
            <v>143</v>
          </cell>
          <cell r="C151">
            <v>0</v>
          </cell>
          <cell r="G151">
            <v>143</v>
          </cell>
          <cell r="H151">
            <v>0</v>
          </cell>
          <cell r="L151">
            <v>143</v>
          </cell>
          <cell r="M151">
            <v>0</v>
          </cell>
          <cell r="Q151">
            <v>143</v>
          </cell>
          <cell r="R151">
            <v>0</v>
          </cell>
        </row>
        <row r="152">
          <cell r="B152">
            <v>144</v>
          </cell>
          <cell r="C152">
            <v>0</v>
          </cell>
          <cell r="G152">
            <v>144</v>
          </cell>
          <cell r="H152">
            <v>0</v>
          </cell>
          <cell r="L152">
            <v>144</v>
          </cell>
          <cell r="M152">
            <v>0</v>
          </cell>
          <cell r="Q152">
            <v>144</v>
          </cell>
          <cell r="R152">
            <v>0</v>
          </cell>
        </row>
        <row r="153">
          <cell r="B153">
            <v>145</v>
          </cell>
          <cell r="C153">
            <v>0</v>
          </cell>
          <cell r="G153">
            <v>145</v>
          </cell>
          <cell r="H153">
            <v>0</v>
          </cell>
          <cell r="L153">
            <v>145</v>
          </cell>
          <cell r="M153">
            <v>0</v>
          </cell>
          <cell r="Q153">
            <v>145</v>
          </cell>
          <cell r="R153">
            <v>0</v>
          </cell>
        </row>
        <row r="154">
          <cell r="B154">
            <v>146</v>
          </cell>
          <cell r="C154">
            <v>0</v>
          </cell>
          <cell r="G154">
            <v>146</v>
          </cell>
          <cell r="H154">
            <v>0</v>
          </cell>
          <cell r="L154">
            <v>146</v>
          </cell>
          <cell r="M154">
            <v>0</v>
          </cell>
          <cell r="Q154">
            <v>146</v>
          </cell>
          <cell r="R154">
            <v>0</v>
          </cell>
        </row>
        <row r="155">
          <cell r="B155">
            <v>147</v>
          </cell>
          <cell r="C155">
            <v>0</v>
          </cell>
          <cell r="G155">
            <v>147</v>
          </cell>
          <cell r="H155">
            <v>0</v>
          </cell>
          <cell r="L155">
            <v>147</v>
          </cell>
          <cell r="M155">
            <v>0</v>
          </cell>
          <cell r="Q155">
            <v>147</v>
          </cell>
          <cell r="R155">
            <v>0</v>
          </cell>
        </row>
        <row r="156">
          <cell r="B156">
            <v>148</v>
          </cell>
          <cell r="C156">
            <v>0</v>
          </cell>
          <cell r="G156">
            <v>148</v>
          </cell>
          <cell r="H156">
            <v>0</v>
          </cell>
          <cell r="L156">
            <v>148</v>
          </cell>
          <cell r="M156">
            <v>0</v>
          </cell>
          <cell r="Q156">
            <v>148</v>
          </cell>
          <cell r="R156">
            <v>0</v>
          </cell>
        </row>
        <row r="157">
          <cell r="B157">
            <v>149</v>
          </cell>
          <cell r="C157">
            <v>0</v>
          </cell>
          <cell r="G157">
            <v>149</v>
          </cell>
          <cell r="H157">
            <v>0</v>
          </cell>
          <cell r="L157">
            <v>149</v>
          </cell>
          <cell r="M157">
            <v>0</v>
          </cell>
          <cell r="Q157">
            <v>149</v>
          </cell>
          <cell r="R157">
            <v>0</v>
          </cell>
        </row>
        <row r="158">
          <cell r="B158">
            <v>150</v>
          </cell>
          <cell r="C158">
            <v>0</v>
          </cell>
          <cell r="G158">
            <v>150</v>
          </cell>
          <cell r="H158">
            <v>0</v>
          </cell>
          <cell r="L158">
            <v>150</v>
          </cell>
          <cell r="M158">
            <v>0</v>
          </cell>
          <cell r="Q158">
            <v>150</v>
          </cell>
          <cell r="R158">
            <v>0</v>
          </cell>
        </row>
        <row r="159">
          <cell r="B159">
            <v>151</v>
          </cell>
          <cell r="C159">
            <v>0</v>
          </cell>
          <cell r="G159">
            <v>151</v>
          </cell>
          <cell r="H159">
            <v>0</v>
          </cell>
          <cell r="L159">
            <v>151</v>
          </cell>
          <cell r="M159">
            <v>0</v>
          </cell>
          <cell r="Q159">
            <v>151</v>
          </cell>
          <cell r="R159">
            <v>0</v>
          </cell>
        </row>
        <row r="160">
          <cell r="B160">
            <v>152</v>
          </cell>
          <cell r="C160">
            <v>0</v>
          </cell>
          <cell r="G160">
            <v>152</v>
          </cell>
          <cell r="H160">
            <v>0</v>
          </cell>
          <cell r="L160">
            <v>152</v>
          </cell>
          <cell r="M160">
            <v>0</v>
          </cell>
          <cell r="Q160">
            <v>152</v>
          </cell>
          <cell r="R160">
            <v>0</v>
          </cell>
        </row>
        <row r="161">
          <cell r="B161">
            <v>153</v>
          </cell>
          <cell r="C161">
            <v>0</v>
          </cell>
          <cell r="G161">
            <v>153</v>
          </cell>
          <cell r="H161">
            <v>0</v>
          </cell>
          <cell r="L161">
            <v>153</v>
          </cell>
          <cell r="M161">
            <v>0</v>
          </cell>
          <cell r="Q161">
            <v>153</v>
          </cell>
          <cell r="R161">
            <v>0</v>
          </cell>
        </row>
        <row r="162">
          <cell r="B162">
            <v>154</v>
          </cell>
          <cell r="C162">
            <v>0</v>
          </cell>
          <cell r="G162">
            <v>154</v>
          </cell>
          <cell r="H162">
            <v>0</v>
          </cell>
          <cell r="L162">
            <v>154</v>
          </cell>
          <cell r="M162">
            <v>0</v>
          </cell>
          <cell r="Q162">
            <v>154</v>
          </cell>
          <cell r="R162">
            <v>0</v>
          </cell>
        </row>
        <row r="163">
          <cell r="B163">
            <v>155</v>
          </cell>
          <cell r="C163">
            <v>0</v>
          </cell>
          <cell r="G163">
            <v>155</v>
          </cell>
          <cell r="H163">
            <v>0</v>
          </cell>
          <cell r="L163">
            <v>155</v>
          </cell>
          <cell r="M163">
            <v>0</v>
          </cell>
          <cell r="Q163">
            <v>155</v>
          </cell>
          <cell r="R163">
            <v>0</v>
          </cell>
        </row>
        <row r="164">
          <cell r="B164">
            <v>156</v>
          </cell>
          <cell r="C164">
            <v>0</v>
          </cell>
          <cell r="G164">
            <v>156</v>
          </cell>
          <cell r="H164">
            <v>0</v>
          </cell>
          <cell r="L164">
            <v>156</v>
          </cell>
          <cell r="M164">
            <v>0</v>
          </cell>
          <cell r="Q164">
            <v>156</v>
          </cell>
          <cell r="R164">
            <v>0</v>
          </cell>
        </row>
        <row r="165">
          <cell r="B165">
            <v>157</v>
          </cell>
          <cell r="C165">
            <v>0</v>
          </cell>
          <cell r="G165">
            <v>157</v>
          </cell>
          <cell r="H165">
            <v>0</v>
          </cell>
          <cell r="L165">
            <v>157</v>
          </cell>
          <cell r="M165">
            <v>0</v>
          </cell>
          <cell r="Q165">
            <v>157</v>
          </cell>
          <cell r="R165">
            <v>0</v>
          </cell>
        </row>
        <row r="166">
          <cell r="B166">
            <v>158</v>
          </cell>
          <cell r="C166">
            <v>0</v>
          </cell>
          <cell r="G166">
            <v>158</v>
          </cell>
          <cell r="H166">
            <v>0</v>
          </cell>
          <cell r="L166">
            <v>158</v>
          </cell>
          <cell r="M166">
            <v>0</v>
          </cell>
          <cell r="Q166">
            <v>158</v>
          </cell>
          <cell r="R166">
            <v>0</v>
          </cell>
        </row>
        <row r="167">
          <cell r="B167">
            <v>159</v>
          </cell>
          <cell r="C167">
            <v>0</v>
          </cell>
          <cell r="G167">
            <v>159</v>
          </cell>
          <cell r="H167">
            <v>0</v>
          </cell>
          <cell r="L167">
            <v>159</v>
          </cell>
          <cell r="M167">
            <v>0</v>
          </cell>
          <cell r="Q167">
            <v>159</v>
          </cell>
          <cell r="R167">
            <v>0</v>
          </cell>
        </row>
        <row r="168">
          <cell r="B168">
            <v>160</v>
          </cell>
          <cell r="C168">
            <v>0</v>
          </cell>
          <cell r="G168">
            <v>160</v>
          </cell>
          <cell r="H168">
            <v>0</v>
          </cell>
          <cell r="L168">
            <v>160</v>
          </cell>
          <cell r="M168">
            <v>0</v>
          </cell>
          <cell r="Q168">
            <v>160</v>
          </cell>
          <cell r="R168">
            <v>0</v>
          </cell>
        </row>
        <row r="169">
          <cell r="B169">
            <v>161</v>
          </cell>
          <cell r="C169">
            <v>0</v>
          </cell>
          <cell r="G169">
            <v>161</v>
          </cell>
          <cell r="H169">
            <v>0</v>
          </cell>
          <cell r="L169">
            <v>161</v>
          </cell>
          <cell r="M169">
            <v>0</v>
          </cell>
          <cell r="Q169">
            <v>161</v>
          </cell>
          <cell r="R169">
            <v>0</v>
          </cell>
        </row>
        <row r="170">
          <cell r="B170">
            <v>162</v>
          </cell>
          <cell r="C170">
            <v>0</v>
          </cell>
          <cell r="G170">
            <v>162</v>
          </cell>
          <cell r="H170">
            <v>0</v>
          </cell>
          <cell r="L170">
            <v>162</v>
          </cell>
          <cell r="M170">
            <v>0</v>
          </cell>
          <cell r="Q170">
            <v>162</v>
          </cell>
          <cell r="R170">
            <v>0</v>
          </cell>
        </row>
        <row r="171">
          <cell r="B171">
            <v>163</v>
          </cell>
          <cell r="C171">
            <v>0</v>
          </cell>
          <cell r="G171">
            <v>163</v>
          </cell>
          <cell r="H171">
            <v>0</v>
          </cell>
          <cell r="L171">
            <v>163</v>
          </cell>
          <cell r="M171">
            <v>0</v>
          </cell>
          <cell r="Q171">
            <v>163</v>
          </cell>
          <cell r="R171">
            <v>0</v>
          </cell>
        </row>
        <row r="172">
          <cell r="B172">
            <v>164</v>
          </cell>
          <cell r="C172">
            <v>0</v>
          </cell>
          <cell r="G172">
            <v>164</v>
          </cell>
          <cell r="H172">
            <v>0</v>
          </cell>
          <cell r="L172">
            <v>164</v>
          </cell>
          <cell r="M172">
            <v>0</v>
          </cell>
          <cell r="Q172">
            <v>164</v>
          </cell>
          <cell r="R172">
            <v>0</v>
          </cell>
        </row>
        <row r="173">
          <cell r="B173">
            <v>165</v>
          </cell>
          <cell r="C173">
            <v>0</v>
          </cell>
          <cell r="G173">
            <v>165</v>
          </cell>
          <cell r="H173">
            <v>0</v>
          </cell>
          <cell r="L173">
            <v>165</v>
          </cell>
          <cell r="M173">
            <v>0</v>
          </cell>
          <cell r="Q173">
            <v>165</v>
          </cell>
          <cell r="R173">
            <v>0</v>
          </cell>
        </row>
        <row r="174">
          <cell r="B174">
            <v>166</v>
          </cell>
          <cell r="C174">
            <v>0</v>
          </cell>
          <cell r="G174">
            <v>166</v>
          </cell>
          <cell r="H174">
            <v>0</v>
          </cell>
          <cell r="L174">
            <v>166</v>
          </cell>
          <cell r="M174">
            <v>0</v>
          </cell>
          <cell r="Q174">
            <v>166</v>
          </cell>
          <cell r="R174">
            <v>0</v>
          </cell>
        </row>
        <row r="175">
          <cell r="B175">
            <v>167</v>
          </cell>
          <cell r="C175">
            <v>0</v>
          </cell>
          <cell r="G175">
            <v>167</v>
          </cell>
          <cell r="H175">
            <v>0</v>
          </cell>
          <cell r="L175">
            <v>167</v>
          </cell>
          <cell r="M175">
            <v>0</v>
          </cell>
          <cell r="Q175">
            <v>167</v>
          </cell>
          <cell r="R175">
            <v>0</v>
          </cell>
        </row>
        <row r="176">
          <cell r="B176">
            <v>168</v>
          </cell>
          <cell r="C176">
            <v>0</v>
          </cell>
          <cell r="G176">
            <v>168</v>
          </cell>
          <cell r="H176">
            <v>0</v>
          </cell>
          <cell r="L176">
            <v>168</v>
          </cell>
          <cell r="M176">
            <v>0</v>
          </cell>
          <cell r="Q176">
            <v>168</v>
          </cell>
          <cell r="R176">
            <v>0</v>
          </cell>
        </row>
        <row r="177">
          <cell r="B177">
            <v>169</v>
          </cell>
          <cell r="C177">
            <v>0</v>
          </cell>
          <cell r="G177">
            <v>169</v>
          </cell>
          <cell r="H177">
            <v>0</v>
          </cell>
          <cell r="L177">
            <v>169</v>
          </cell>
          <cell r="M177">
            <v>0</v>
          </cell>
          <cell r="Q177">
            <v>169</v>
          </cell>
          <cell r="R177">
            <v>0</v>
          </cell>
        </row>
        <row r="178">
          <cell r="B178">
            <v>170</v>
          </cell>
          <cell r="C178">
            <v>0</v>
          </cell>
          <cell r="G178">
            <v>170</v>
          </cell>
          <cell r="H178">
            <v>0</v>
          </cell>
          <cell r="L178">
            <v>170</v>
          </cell>
          <cell r="M178">
            <v>0</v>
          </cell>
          <cell r="Q178">
            <v>170</v>
          </cell>
          <cell r="R178">
            <v>0</v>
          </cell>
        </row>
        <row r="179">
          <cell r="B179">
            <v>171</v>
          </cell>
          <cell r="C179">
            <v>0</v>
          </cell>
          <cell r="G179">
            <v>171</v>
          </cell>
          <cell r="H179">
            <v>0</v>
          </cell>
          <cell r="L179">
            <v>171</v>
          </cell>
          <cell r="M179">
            <v>0</v>
          </cell>
          <cell r="Q179">
            <v>171</v>
          </cell>
          <cell r="R179">
            <v>0</v>
          </cell>
        </row>
        <row r="180">
          <cell r="B180">
            <v>172</v>
          </cell>
          <cell r="C180">
            <v>0</v>
          </cell>
          <cell r="G180">
            <v>172</v>
          </cell>
          <cell r="H180">
            <v>0</v>
          </cell>
          <cell r="L180">
            <v>172</v>
          </cell>
          <cell r="M180">
            <v>0</v>
          </cell>
          <cell r="Q180">
            <v>172</v>
          </cell>
          <cell r="R180">
            <v>0</v>
          </cell>
        </row>
        <row r="181">
          <cell r="B181">
            <v>173</v>
          </cell>
          <cell r="C181">
            <v>0</v>
          </cell>
          <cell r="G181">
            <v>173</v>
          </cell>
          <cell r="H181">
            <v>0</v>
          </cell>
          <cell r="L181">
            <v>173</v>
          </cell>
          <cell r="M181">
            <v>0</v>
          </cell>
          <cell r="Q181">
            <v>173</v>
          </cell>
          <cell r="R181">
            <v>0</v>
          </cell>
        </row>
        <row r="182">
          <cell r="B182">
            <v>174</v>
          </cell>
          <cell r="C182">
            <v>0</v>
          </cell>
          <cell r="G182">
            <v>174</v>
          </cell>
          <cell r="H182">
            <v>0</v>
          </cell>
          <cell r="L182">
            <v>174</v>
          </cell>
          <cell r="M182">
            <v>0</v>
          </cell>
          <cell r="Q182">
            <v>174</v>
          </cell>
          <cell r="R182">
            <v>0</v>
          </cell>
        </row>
        <row r="183">
          <cell r="B183">
            <v>175</v>
          </cell>
          <cell r="C183">
            <v>0</v>
          </cell>
          <cell r="G183">
            <v>175</v>
          </cell>
          <cell r="H183">
            <v>0</v>
          </cell>
          <cell r="L183">
            <v>175</v>
          </cell>
          <cell r="M183">
            <v>0</v>
          </cell>
          <cell r="Q183">
            <v>175</v>
          </cell>
          <cell r="R183">
            <v>0</v>
          </cell>
        </row>
        <row r="184">
          <cell r="B184">
            <v>176</v>
          </cell>
          <cell r="C184">
            <v>0</v>
          </cell>
          <cell r="G184">
            <v>176</v>
          </cell>
          <cell r="H184">
            <v>0</v>
          </cell>
          <cell r="L184">
            <v>176</v>
          </cell>
          <cell r="M184">
            <v>0</v>
          </cell>
          <cell r="Q184">
            <v>176</v>
          </cell>
          <cell r="R184">
            <v>0</v>
          </cell>
        </row>
        <row r="185">
          <cell r="B185">
            <v>177</v>
          </cell>
          <cell r="C185">
            <v>0</v>
          </cell>
          <cell r="G185">
            <v>177</v>
          </cell>
          <cell r="H185">
            <v>0</v>
          </cell>
          <cell r="L185">
            <v>177</v>
          </cell>
          <cell r="M185">
            <v>0</v>
          </cell>
          <cell r="Q185">
            <v>177</v>
          </cell>
          <cell r="R185">
            <v>0</v>
          </cell>
        </row>
        <row r="186">
          <cell r="B186">
            <v>178</v>
          </cell>
          <cell r="C186">
            <v>0</v>
          </cell>
          <cell r="G186">
            <v>178</v>
          </cell>
          <cell r="H186">
            <v>0</v>
          </cell>
          <cell r="L186">
            <v>178</v>
          </cell>
          <cell r="M186">
            <v>0</v>
          </cell>
          <cell r="Q186">
            <v>178</v>
          </cell>
          <cell r="R186">
            <v>0</v>
          </cell>
        </row>
        <row r="187">
          <cell r="B187">
            <v>179</v>
          </cell>
          <cell r="C187">
            <v>0</v>
          </cell>
          <cell r="G187">
            <v>179</v>
          </cell>
          <cell r="H187">
            <v>0</v>
          </cell>
          <cell r="L187">
            <v>179</v>
          </cell>
          <cell r="M187">
            <v>0</v>
          </cell>
          <cell r="Q187">
            <v>179</v>
          </cell>
          <cell r="R187">
            <v>0</v>
          </cell>
        </row>
        <row r="188">
          <cell r="B188">
            <v>180</v>
          </cell>
          <cell r="C188">
            <v>0</v>
          </cell>
          <cell r="G188">
            <v>180</v>
          </cell>
          <cell r="H188">
            <v>0</v>
          </cell>
          <cell r="L188">
            <v>180</v>
          </cell>
          <cell r="M188">
            <v>0</v>
          </cell>
          <cell r="Q188">
            <v>180</v>
          </cell>
          <cell r="R188">
            <v>0</v>
          </cell>
        </row>
        <row r="189">
          <cell r="B189">
            <v>181</v>
          </cell>
          <cell r="C189">
            <v>0</v>
          </cell>
          <cell r="G189">
            <v>181</v>
          </cell>
          <cell r="H189">
            <v>0</v>
          </cell>
          <cell r="L189">
            <v>181</v>
          </cell>
          <cell r="M189">
            <v>0</v>
          </cell>
          <cell r="Q189">
            <v>181</v>
          </cell>
          <cell r="R189">
            <v>0</v>
          </cell>
        </row>
        <row r="190">
          <cell r="B190">
            <v>182</v>
          </cell>
          <cell r="C190">
            <v>0</v>
          </cell>
          <cell r="G190">
            <v>182</v>
          </cell>
          <cell r="H190">
            <v>0</v>
          </cell>
          <cell r="L190">
            <v>182</v>
          </cell>
          <cell r="M190">
            <v>0</v>
          </cell>
          <cell r="Q190">
            <v>182</v>
          </cell>
          <cell r="R190">
            <v>0</v>
          </cell>
        </row>
        <row r="191">
          <cell r="B191">
            <v>183</v>
          </cell>
          <cell r="C191">
            <v>0</v>
          </cell>
          <cell r="G191">
            <v>183</v>
          </cell>
          <cell r="H191">
            <v>0</v>
          </cell>
          <cell r="L191">
            <v>183</v>
          </cell>
          <cell r="M191">
            <v>0</v>
          </cell>
          <cell r="Q191">
            <v>183</v>
          </cell>
          <cell r="R191">
            <v>0</v>
          </cell>
        </row>
        <row r="192">
          <cell r="B192">
            <v>184</v>
          </cell>
          <cell r="C192">
            <v>0</v>
          </cell>
          <cell r="G192">
            <v>184</v>
          </cell>
          <cell r="H192">
            <v>0</v>
          </cell>
          <cell r="L192">
            <v>184</v>
          </cell>
          <cell r="M192">
            <v>0</v>
          </cell>
          <cell r="Q192">
            <v>184</v>
          </cell>
          <cell r="R192">
            <v>0</v>
          </cell>
        </row>
        <row r="193">
          <cell r="B193">
            <v>185</v>
          </cell>
          <cell r="C193">
            <v>0</v>
          </cell>
          <cell r="G193">
            <v>185</v>
          </cell>
          <cell r="H193">
            <v>0</v>
          </cell>
          <cell r="L193">
            <v>185</v>
          </cell>
          <cell r="M193">
            <v>0</v>
          </cell>
          <cell r="Q193">
            <v>185</v>
          </cell>
          <cell r="R193">
            <v>0</v>
          </cell>
        </row>
        <row r="194">
          <cell r="B194">
            <v>186</v>
          </cell>
          <cell r="C194">
            <v>0</v>
          </cell>
          <cell r="G194">
            <v>186</v>
          </cell>
          <cell r="H194">
            <v>0</v>
          </cell>
          <cell r="L194">
            <v>186</v>
          </cell>
          <cell r="M194">
            <v>0</v>
          </cell>
          <cell r="Q194">
            <v>186</v>
          </cell>
          <cell r="R194">
            <v>0</v>
          </cell>
        </row>
        <row r="195">
          <cell r="B195">
            <v>187</v>
          </cell>
          <cell r="C195">
            <v>0</v>
          </cell>
          <cell r="G195">
            <v>187</v>
          </cell>
          <cell r="H195">
            <v>0</v>
          </cell>
          <cell r="L195">
            <v>187</v>
          </cell>
          <cell r="M195">
            <v>0</v>
          </cell>
          <cell r="Q195">
            <v>187</v>
          </cell>
          <cell r="R195">
            <v>0</v>
          </cell>
        </row>
        <row r="196">
          <cell r="B196">
            <v>188</v>
          </cell>
          <cell r="C196">
            <v>0</v>
          </cell>
          <cell r="G196">
            <v>188</v>
          </cell>
          <cell r="H196">
            <v>0</v>
          </cell>
          <cell r="L196">
            <v>188</v>
          </cell>
          <cell r="M196">
            <v>0</v>
          </cell>
          <cell r="Q196">
            <v>188</v>
          </cell>
          <cell r="R196">
            <v>0</v>
          </cell>
        </row>
        <row r="197">
          <cell r="B197">
            <v>189</v>
          </cell>
          <cell r="C197">
            <v>0</v>
          </cell>
          <cell r="G197">
            <v>189</v>
          </cell>
          <cell r="H197">
            <v>0</v>
          </cell>
          <cell r="L197">
            <v>189</v>
          </cell>
          <cell r="M197">
            <v>0</v>
          </cell>
          <cell r="Q197">
            <v>189</v>
          </cell>
          <cell r="R197">
            <v>0</v>
          </cell>
        </row>
        <row r="198">
          <cell r="B198">
            <v>190</v>
          </cell>
          <cell r="C198">
            <v>0</v>
          </cell>
          <cell r="G198">
            <v>190</v>
          </cell>
          <cell r="H198">
            <v>0</v>
          </cell>
          <cell r="L198">
            <v>190</v>
          </cell>
          <cell r="M198">
            <v>0</v>
          </cell>
          <cell r="Q198">
            <v>190</v>
          </cell>
          <cell r="R198">
            <v>0</v>
          </cell>
        </row>
        <row r="199">
          <cell r="B199">
            <v>191</v>
          </cell>
          <cell r="C199">
            <v>0</v>
          </cell>
          <cell r="G199">
            <v>191</v>
          </cell>
          <cell r="H199">
            <v>0</v>
          </cell>
          <cell r="L199">
            <v>191</v>
          </cell>
          <cell r="M199">
            <v>0</v>
          </cell>
          <cell r="Q199">
            <v>191</v>
          </cell>
          <cell r="R199">
            <v>0</v>
          </cell>
        </row>
        <row r="200">
          <cell r="B200">
            <v>192</v>
          </cell>
          <cell r="C200">
            <v>0</v>
          </cell>
          <cell r="G200">
            <v>192</v>
          </cell>
          <cell r="H200">
            <v>0</v>
          </cell>
          <cell r="L200">
            <v>192</v>
          </cell>
          <cell r="M200">
            <v>0</v>
          </cell>
          <cell r="Q200">
            <v>192</v>
          </cell>
          <cell r="R200">
            <v>0</v>
          </cell>
        </row>
        <row r="201">
          <cell r="B201">
            <v>193</v>
          </cell>
          <cell r="C201">
            <v>0</v>
          </cell>
          <cell r="G201">
            <v>193</v>
          </cell>
          <cell r="H201">
            <v>0</v>
          </cell>
          <cell r="L201">
            <v>193</v>
          </cell>
          <cell r="M201">
            <v>0</v>
          </cell>
          <cell r="Q201">
            <v>193</v>
          </cell>
          <cell r="R201">
            <v>0</v>
          </cell>
        </row>
        <row r="202">
          <cell r="B202">
            <v>194</v>
          </cell>
          <cell r="C202">
            <v>0</v>
          </cell>
          <cell r="G202">
            <v>194</v>
          </cell>
          <cell r="H202">
            <v>0</v>
          </cell>
          <cell r="L202">
            <v>194</v>
          </cell>
          <cell r="M202">
            <v>0</v>
          </cell>
          <cell r="Q202">
            <v>194</v>
          </cell>
          <cell r="R202">
            <v>0</v>
          </cell>
        </row>
        <row r="203">
          <cell r="B203">
            <v>195</v>
          </cell>
          <cell r="C203">
            <v>0</v>
          </cell>
          <cell r="G203">
            <v>195</v>
          </cell>
          <cell r="H203">
            <v>0</v>
          </cell>
          <cell r="L203">
            <v>195</v>
          </cell>
          <cell r="M203">
            <v>0</v>
          </cell>
          <cell r="Q203">
            <v>195</v>
          </cell>
          <cell r="R203">
            <v>0</v>
          </cell>
        </row>
        <row r="204">
          <cell r="B204">
            <v>196</v>
          </cell>
          <cell r="C204">
            <v>0</v>
          </cell>
          <cell r="G204">
            <v>196</v>
          </cell>
          <cell r="H204">
            <v>0</v>
          </cell>
          <cell r="L204">
            <v>196</v>
          </cell>
          <cell r="M204">
            <v>0</v>
          </cell>
          <cell r="Q204">
            <v>196</v>
          </cell>
          <cell r="R204">
            <v>0</v>
          </cell>
        </row>
        <row r="205">
          <cell r="B205">
            <v>197</v>
          </cell>
          <cell r="C205">
            <v>0</v>
          </cell>
          <cell r="G205">
            <v>197</v>
          </cell>
          <cell r="H205">
            <v>0</v>
          </cell>
          <cell r="L205">
            <v>197</v>
          </cell>
          <cell r="M205">
            <v>0</v>
          </cell>
          <cell r="Q205">
            <v>197</v>
          </cell>
          <cell r="R205">
            <v>0</v>
          </cell>
        </row>
        <row r="206">
          <cell r="B206">
            <v>198</v>
          </cell>
          <cell r="C206">
            <v>0</v>
          </cell>
          <cell r="G206">
            <v>198</v>
          </cell>
          <cell r="H206">
            <v>0</v>
          </cell>
          <cell r="L206">
            <v>198</v>
          </cell>
          <cell r="M206">
            <v>0</v>
          </cell>
          <cell r="Q206">
            <v>198</v>
          </cell>
          <cell r="R206">
            <v>0</v>
          </cell>
        </row>
        <row r="207">
          <cell r="B207">
            <v>199</v>
          </cell>
          <cell r="C207">
            <v>0</v>
          </cell>
          <cell r="G207">
            <v>199</v>
          </cell>
          <cell r="H207">
            <v>0</v>
          </cell>
          <cell r="L207">
            <v>199</v>
          </cell>
          <cell r="M207">
            <v>0</v>
          </cell>
          <cell r="Q207">
            <v>199</v>
          </cell>
          <cell r="R207">
            <v>0</v>
          </cell>
        </row>
        <row r="208">
          <cell r="B208">
            <v>200</v>
          </cell>
          <cell r="C208">
            <v>0</v>
          </cell>
          <cell r="G208">
            <v>200</v>
          </cell>
          <cell r="H208">
            <v>0</v>
          </cell>
          <cell r="L208">
            <v>200</v>
          </cell>
          <cell r="M208">
            <v>0</v>
          </cell>
          <cell r="Q208">
            <v>200</v>
          </cell>
          <cell r="R208">
            <v>0</v>
          </cell>
        </row>
        <row r="209">
          <cell r="B209">
            <v>201</v>
          </cell>
          <cell r="C209">
            <v>0</v>
          </cell>
          <cell r="G209">
            <v>201</v>
          </cell>
          <cell r="H209">
            <v>0</v>
          </cell>
          <cell r="L209">
            <v>201</v>
          </cell>
          <cell r="M209">
            <v>0</v>
          </cell>
          <cell r="Q209">
            <v>201</v>
          </cell>
          <cell r="R209">
            <v>0</v>
          </cell>
        </row>
        <row r="210">
          <cell r="B210">
            <v>202</v>
          </cell>
          <cell r="C210">
            <v>0</v>
          </cell>
          <cell r="G210">
            <v>202</v>
          </cell>
          <cell r="H210">
            <v>0</v>
          </cell>
          <cell r="L210">
            <v>202</v>
          </cell>
          <cell r="M210">
            <v>0</v>
          </cell>
          <cell r="Q210">
            <v>202</v>
          </cell>
          <cell r="R210">
            <v>0</v>
          </cell>
        </row>
        <row r="211">
          <cell r="B211">
            <v>203</v>
          </cell>
          <cell r="C211">
            <v>0</v>
          </cell>
          <cell r="G211">
            <v>203</v>
          </cell>
          <cell r="H211">
            <v>0</v>
          </cell>
          <cell r="L211">
            <v>203</v>
          </cell>
          <cell r="M211">
            <v>0</v>
          </cell>
          <cell r="Q211">
            <v>203</v>
          </cell>
          <cell r="R211">
            <v>0</v>
          </cell>
        </row>
        <row r="212">
          <cell r="B212">
            <v>204</v>
          </cell>
          <cell r="C212">
            <v>0</v>
          </cell>
          <cell r="G212">
            <v>204</v>
          </cell>
          <cell r="H212">
            <v>0</v>
          </cell>
          <cell r="L212">
            <v>204</v>
          </cell>
          <cell r="M212">
            <v>0</v>
          </cell>
          <cell r="Q212">
            <v>204</v>
          </cell>
          <cell r="R212">
            <v>0</v>
          </cell>
        </row>
        <row r="213">
          <cell r="B213">
            <v>205</v>
          </cell>
          <cell r="C213">
            <v>0</v>
          </cell>
          <cell r="G213">
            <v>205</v>
          </cell>
          <cell r="H213">
            <v>0</v>
          </cell>
          <cell r="L213">
            <v>205</v>
          </cell>
          <cell r="M213">
            <v>0</v>
          </cell>
          <cell r="Q213">
            <v>205</v>
          </cell>
          <cell r="R213">
            <v>0</v>
          </cell>
        </row>
        <row r="214">
          <cell r="B214">
            <v>206</v>
          </cell>
          <cell r="C214">
            <v>0</v>
          </cell>
          <cell r="G214">
            <v>206</v>
          </cell>
          <cell r="H214">
            <v>0</v>
          </cell>
          <cell r="L214">
            <v>206</v>
          </cell>
          <cell r="M214">
            <v>0</v>
          </cell>
          <cell r="Q214">
            <v>206</v>
          </cell>
          <cell r="R214">
            <v>0</v>
          </cell>
        </row>
        <row r="215">
          <cell r="B215">
            <v>207</v>
          </cell>
          <cell r="C215">
            <v>0</v>
          </cell>
          <cell r="G215">
            <v>207</v>
          </cell>
          <cell r="H215">
            <v>0</v>
          </cell>
          <cell r="L215">
            <v>207</v>
          </cell>
          <cell r="M215">
            <v>0</v>
          </cell>
          <cell r="Q215">
            <v>207</v>
          </cell>
          <cell r="R215">
            <v>0</v>
          </cell>
        </row>
        <row r="216">
          <cell r="B216">
            <v>208</v>
          </cell>
          <cell r="C216">
            <v>0</v>
          </cell>
          <cell r="G216">
            <v>208</v>
          </cell>
          <cell r="H216">
            <v>0</v>
          </cell>
          <cell r="L216">
            <v>208</v>
          </cell>
          <cell r="M216">
            <v>0</v>
          </cell>
          <cell r="Q216">
            <v>208</v>
          </cell>
          <cell r="R216">
            <v>0</v>
          </cell>
        </row>
        <row r="217">
          <cell r="B217">
            <v>209</v>
          </cell>
          <cell r="C217">
            <v>0</v>
          </cell>
          <cell r="G217">
            <v>209</v>
          </cell>
          <cell r="H217">
            <v>0</v>
          </cell>
          <cell r="L217">
            <v>209</v>
          </cell>
          <cell r="M217">
            <v>0</v>
          </cell>
          <cell r="Q217">
            <v>209</v>
          </cell>
          <cell r="R217">
            <v>0</v>
          </cell>
        </row>
        <row r="218">
          <cell r="B218">
            <v>210</v>
          </cell>
          <cell r="C218">
            <v>0</v>
          </cell>
          <cell r="G218">
            <v>210</v>
          </cell>
          <cell r="H218">
            <v>0</v>
          </cell>
          <cell r="L218">
            <v>210</v>
          </cell>
          <cell r="M218">
            <v>0</v>
          </cell>
          <cell r="Q218">
            <v>210</v>
          </cell>
          <cell r="R218">
            <v>0</v>
          </cell>
        </row>
        <row r="219">
          <cell r="B219">
            <v>211</v>
          </cell>
          <cell r="C219">
            <v>0</v>
          </cell>
          <cell r="G219">
            <v>211</v>
          </cell>
          <cell r="H219">
            <v>0</v>
          </cell>
          <cell r="L219">
            <v>211</v>
          </cell>
          <cell r="M219">
            <v>0</v>
          </cell>
          <cell r="Q219">
            <v>211</v>
          </cell>
          <cell r="R219">
            <v>0</v>
          </cell>
        </row>
        <row r="220">
          <cell r="B220">
            <v>212</v>
          </cell>
          <cell r="C220">
            <v>0</v>
          </cell>
          <cell r="G220">
            <v>212</v>
          </cell>
          <cell r="H220">
            <v>0</v>
          </cell>
          <cell r="L220">
            <v>212</v>
          </cell>
          <cell r="M220">
            <v>0</v>
          </cell>
          <cell r="Q220">
            <v>212</v>
          </cell>
          <cell r="R220">
            <v>0</v>
          </cell>
        </row>
        <row r="221">
          <cell r="B221">
            <v>213</v>
          </cell>
          <cell r="C221">
            <v>0</v>
          </cell>
          <cell r="G221">
            <v>213</v>
          </cell>
          <cell r="H221">
            <v>0</v>
          </cell>
          <cell r="L221">
            <v>213</v>
          </cell>
          <cell r="M221">
            <v>0</v>
          </cell>
          <cell r="Q221">
            <v>213</v>
          </cell>
          <cell r="R221">
            <v>0</v>
          </cell>
        </row>
        <row r="222">
          <cell r="B222">
            <v>214</v>
          </cell>
          <cell r="C222">
            <v>0</v>
          </cell>
          <cell r="G222">
            <v>214</v>
          </cell>
          <cell r="H222">
            <v>0</v>
          </cell>
          <cell r="L222">
            <v>214</v>
          </cell>
          <cell r="M222">
            <v>0</v>
          </cell>
          <cell r="Q222">
            <v>214</v>
          </cell>
          <cell r="R222">
            <v>0</v>
          </cell>
        </row>
        <row r="223">
          <cell r="B223">
            <v>215</v>
          </cell>
          <cell r="C223">
            <v>0</v>
          </cell>
          <cell r="G223">
            <v>215</v>
          </cell>
          <cell r="H223">
            <v>0</v>
          </cell>
          <cell r="L223">
            <v>215</v>
          </cell>
          <cell r="M223">
            <v>0</v>
          </cell>
          <cell r="Q223">
            <v>215</v>
          </cell>
          <cell r="R223">
            <v>0</v>
          </cell>
        </row>
        <row r="224">
          <cell r="B224">
            <v>216</v>
          </cell>
          <cell r="C224">
            <v>0</v>
          </cell>
          <cell r="G224">
            <v>216</v>
          </cell>
          <cell r="H224">
            <v>0</v>
          </cell>
          <cell r="L224">
            <v>216</v>
          </cell>
          <cell r="M224">
            <v>0</v>
          </cell>
          <cell r="Q224">
            <v>216</v>
          </cell>
          <cell r="R224">
            <v>0</v>
          </cell>
        </row>
        <row r="225">
          <cell r="B225">
            <v>217</v>
          </cell>
          <cell r="C225">
            <v>0</v>
          </cell>
          <cell r="G225">
            <v>217</v>
          </cell>
          <cell r="H225">
            <v>0</v>
          </cell>
          <cell r="L225">
            <v>217</v>
          </cell>
          <cell r="M225">
            <v>0</v>
          </cell>
          <cell r="Q225">
            <v>217</v>
          </cell>
          <cell r="R225">
            <v>0</v>
          </cell>
        </row>
        <row r="226">
          <cell r="B226">
            <v>218</v>
          </cell>
          <cell r="C226">
            <v>0</v>
          </cell>
          <cell r="G226">
            <v>218</v>
          </cell>
          <cell r="H226">
            <v>0</v>
          </cell>
          <cell r="L226">
            <v>218</v>
          </cell>
          <cell r="M226">
            <v>0</v>
          </cell>
          <cell r="Q226">
            <v>218</v>
          </cell>
          <cell r="R226">
            <v>0</v>
          </cell>
        </row>
        <row r="227">
          <cell r="B227">
            <v>219</v>
          </cell>
          <cell r="C227">
            <v>0</v>
          </cell>
          <cell r="G227">
            <v>219</v>
          </cell>
          <cell r="H227">
            <v>0</v>
          </cell>
          <cell r="L227">
            <v>219</v>
          </cell>
          <cell r="M227">
            <v>0</v>
          </cell>
          <cell r="Q227">
            <v>219</v>
          </cell>
          <cell r="R227">
            <v>0</v>
          </cell>
        </row>
        <row r="228">
          <cell r="B228">
            <v>220</v>
          </cell>
          <cell r="C228">
            <v>0</v>
          </cell>
          <cell r="G228">
            <v>220</v>
          </cell>
          <cell r="H228">
            <v>0</v>
          </cell>
          <cell r="L228">
            <v>220</v>
          </cell>
          <cell r="M228">
            <v>0</v>
          </cell>
          <cell r="Q228">
            <v>220</v>
          </cell>
          <cell r="R228">
            <v>0</v>
          </cell>
        </row>
        <row r="229">
          <cell r="B229">
            <v>221</v>
          </cell>
          <cell r="C229">
            <v>0</v>
          </cell>
          <cell r="G229">
            <v>221</v>
          </cell>
          <cell r="H229">
            <v>0</v>
          </cell>
          <cell r="L229">
            <v>221</v>
          </cell>
          <cell r="M229">
            <v>0</v>
          </cell>
          <cell r="Q229">
            <v>221</v>
          </cell>
          <cell r="R229">
            <v>0</v>
          </cell>
        </row>
        <row r="230">
          <cell r="B230">
            <v>222</v>
          </cell>
          <cell r="C230">
            <v>0</v>
          </cell>
          <cell r="G230">
            <v>222</v>
          </cell>
          <cell r="H230">
            <v>0</v>
          </cell>
          <cell r="L230">
            <v>222</v>
          </cell>
          <cell r="M230">
            <v>0</v>
          </cell>
          <cell r="Q230">
            <v>222</v>
          </cell>
          <cell r="R230">
            <v>0</v>
          </cell>
        </row>
        <row r="231">
          <cell r="B231">
            <v>223</v>
          </cell>
          <cell r="C231">
            <v>0</v>
          </cell>
          <cell r="G231">
            <v>223</v>
          </cell>
          <cell r="H231">
            <v>0</v>
          </cell>
          <cell r="L231">
            <v>223</v>
          </cell>
          <cell r="M231">
            <v>0</v>
          </cell>
          <cell r="Q231">
            <v>223</v>
          </cell>
          <cell r="R231">
            <v>0</v>
          </cell>
        </row>
        <row r="232">
          <cell r="B232">
            <v>224</v>
          </cell>
          <cell r="C232">
            <v>0</v>
          </cell>
          <cell r="G232">
            <v>224</v>
          </cell>
          <cell r="H232">
            <v>0</v>
          </cell>
          <cell r="L232">
            <v>224</v>
          </cell>
          <cell r="M232">
            <v>0</v>
          </cell>
          <cell r="Q232">
            <v>224</v>
          </cell>
          <cell r="R232">
            <v>0</v>
          </cell>
        </row>
        <row r="233">
          <cell r="B233">
            <v>225</v>
          </cell>
          <cell r="C233">
            <v>0</v>
          </cell>
          <cell r="G233">
            <v>225</v>
          </cell>
          <cell r="H233">
            <v>0</v>
          </cell>
          <cell r="L233">
            <v>225</v>
          </cell>
          <cell r="M233">
            <v>0</v>
          </cell>
          <cell r="Q233">
            <v>225</v>
          </cell>
          <cell r="R233">
            <v>0</v>
          </cell>
        </row>
        <row r="234">
          <cell r="B234">
            <v>226</v>
          </cell>
          <cell r="C234">
            <v>0</v>
          </cell>
          <cell r="G234">
            <v>226</v>
          </cell>
          <cell r="H234">
            <v>0</v>
          </cell>
          <cell r="L234">
            <v>226</v>
          </cell>
          <cell r="M234">
            <v>0</v>
          </cell>
          <cell r="Q234">
            <v>226</v>
          </cell>
          <cell r="R234">
            <v>0</v>
          </cell>
        </row>
        <row r="235">
          <cell r="B235">
            <v>227</v>
          </cell>
          <cell r="C235">
            <v>0</v>
          </cell>
          <cell r="G235">
            <v>227</v>
          </cell>
          <cell r="H235">
            <v>0</v>
          </cell>
          <cell r="L235">
            <v>227</v>
          </cell>
          <cell r="M235">
            <v>0</v>
          </cell>
          <cell r="Q235">
            <v>227</v>
          </cell>
          <cell r="R235">
            <v>0</v>
          </cell>
        </row>
        <row r="236">
          <cell r="B236">
            <v>228</v>
          </cell>
          <cell r="C236">
            <v>0</v>
          </cell>
          <cell r="G236">
            <v>228</v>
          </cell>
          <cell r="H236">
            <v>0</v>
          </cell>
          <cell r="L236">
            <v>228</v>
          </cell>
          <cell r="M236">
            <v>0</v>
          </cell>
          <cell r="Q236">
            <v>228</v>
          </cell>
          <cell r="R236">
            <v>0</v>
          </cell>
        </row>
        <row r="237">
          <cell r="B237">
            <v>229</v>
          </cell>
          <cell r="C237">
            <v>0</v>
          </cell>
          <cell r="G237">
            <v>229</v>
          </cell>
          <cell r="H237">
            <v>0</v>
          </cell>
          <cell r="L237">
            <v>229</v>
          </cell>
          <cell r="M237">
            <v>0</v>
          </cell>
          <cell r="Q237">
            <v>229</v>
          </cell>
          <cell r="R237">
            <v>0</v>
          </cell>
        </row>
        <row r="238">
          <cell r="B238">
            <v>230</v>
          </cell>
          <cell r="C238">
            <v>0</v>
          </cell>
          <cell r="G238">
            <v>230</v>
          </cell>
          <cell r="H238">
            <v>0</v>
          </cell>
          <cell r="L238">
            <v>230</v>
          </cell>
          <cell r="M238">
            <v>0</v>
          </cell>
          <cell r="Q238">
            <v>230</v>
          </cell>
          <cell r="R238">
            <v>0</v>
          </cell>
        </row>
        <row r="239">
          <cell r="B239">
            <v>231</v>
          </cell>
          <cell r="C239">
            <v>0</v>
          </cell>
          <cell r="G239">
            <v>231</v>
          </cell>
          <cell r="H239">
            <v>0</v>
          </cell>
          <cell r="L239">
            <v>231</v>
          </cell>
          <cell r="M239">
            <v>0</v>
          </cell>
          <cell r="Q239">
            <v>231</v>
          </cell>
          <cell r="R239">
            <v>0</v>
          </cell>
        </row>
        <row r="240">
          <cell r="B240">
            <v>232</v>
          </cell>
          <cell r="C240">
            <v>0</v>
          </cell>
          <cell r="G240">
            <v>232</v>
          </cell>
          <cell r="H240">
            <v>0</v>
          </cell>
          <cell r="L240">
            <v>232</v>
          </cell>
          <cell r="M240">
            <v>0</v>
          </cell>
          <cell r="Q240">
            <v>232</v>
          </cell>
          <cell r="R240">
            <v>0</v>
          </cell>
        </row>
        <row r="241">
          <cell r="B241">
            <v>233</v>
          </cell>
          <cell r="C241">
            <v>0</v>
          </cell>
          <cell r="G241">
            <v>233</v>
          </cell>
          <cell r="H241">
            <v>0</v>
          </cell>
          <cell r="L241">
            <v>233</v>
          </cell>
          <cell r="M241">
            <v>0</v>
          </cell>
          <cell r="Q241">
            <v>233</v>
          </cell>
          <cell r="R241">
            <v>0</v>
          </cell>
        </row>
        <row r="242">
          <cell r="B242">
            <v>234</v>
          </cell>
          <cell r="C242">
            <v>0</v>
          </cell>
          <cell r="G242">
            <v>234</v>
          </cell>
          <cell r="H242">
            <v>0</v>
          </cell>
          <cell r="L242">
            <v>234</v>
          </cell>
          <cell r="M242">
            <v>0</v>
          </cell>
          <cell r="Q242">
            <v>234</v>
          </cell>
          <cell r="R242">
            <v>0</v>
          </cell>
        </row>
        <row r="243">
          <cell r="B243">
            <v>235</v>
          </cell>
          <cell r="C243">
            <v>0</v>
          </cell>
          <cell r="G243">
            <v>235</v>
          </cell>
          <cell r="H243">
            <v>0</v>
          </cell>
          <cell r="L243">
            <v>235</v>
          </cell>
          <cell r="M243">
            <v>0</v>
          </cell>
          <cell r="Q243">
            <v>235</v>
          </cell>
          <cell r="R243">
            <v>0</v>
          </cell>
        </row>
        <row r="244">
          <cell r="B244">
            <v>236</v>
          </cell>
          <cell r="C244">
            <v>0</v>
          </cell>
          <cell r="G244">
            <v>236</v>
          </cell>
          <cell r="H244">
            <v>0</v>
          </cell>
          <cell r="L244">
            <v>236</v>
          </cell>
          <cell r="M244">
            <v>0</v>
          </cell>
          <cell r="Q244">
            <v>236</v>
          </cell>
          <cell r="R244">
            <v>0</v>
          </cell>
        </row>
        <row r="245">
          <cell r="B245">
            <v>237</v>
          </cell>
          <cell r="C245">
            <v>0</v>
          </cell>
          <cell r="G245">
            <v>237</v>
          </cell>
          <cell r="H245">
            <v>0</v>
          </cell>
          <cell r="L245">
            <v>237</v>
          </cell>
          <cell r="M245">
            <v>0</v>
          </cell>
          <cell r="Q245">
            <v>237</v>
          </cell>
          <cell r="R245">
            <v>0</v>
          </cell>
        </row>
        <row r="246">
          <cell r="B246">
            <v>238</v>
          </cell>
          <cell r="C246">
            <v>0</v>
          </cell>
          <cell r="G246">
            <v>238</v>
          </cell>
          <cell r="H246">
            <v>0</v>
          </cell>
          <cell r="L246">
            <v>238</v>
          </cell>
          <cell r="M246">
            <v>0</v>
          </cell>
          <cell r="Q246">
            <v>238</v>
          </cell>
          <cell r="R246">
            <v>0</v>
          </cell>
        </row>
        <row r="247">
          <cell r="B247">
            <v>239</v>
          </cell>
          <cell r="C247">
            <v>0</v>
          </cell>
          <cell r="G247">
            <v>239</v>
          </cell>
          <cell r="H247">
            <v>0</v>
          </cell>
          <cell r="L247">
            <v>239</v>
          </cell>
          <cell r="M247">
            <v>0</v>
          </cell>
          <cell r="Q247">
            <v>239</v>
          </cell>
          <cell r="R247">
            <v>0</v>
          </cell>
        </row>
        <row r="248">
          <cell r="B248">
            <v>240</v>
          </cell>
          <cell r="C248">
            <v>0</v>
          </cell>
          <cell r="G248">
            <v>240</v>
          </cell>
          <cell r="H248">
            <v>0</v>
          </cell>
          <cell r="L248">
            <v>240</v>
          </cell>
          <cell r="M248">
            <v>0</v>
          </cell>
          <cell r="Q248">
            <v>240</v>
          </cell>
          <cell r="R248">
            <v>0</v>
          </cell>
        </row>
        <row r="249">
          <cell r="B249">
            <v>241</v>
          </cell>
          <cell r="C249">
            <v>0</v>
          </cell>
          <cell r="G249">
            <v>241</v>
          </cell>
          <cell r="H249">
            <v>0</v>
          </cell>
          <cell r="L249">
            <v>241</v>
          </cell>
          <cell r="M249">
            <v>0</v>
          </cell>
          <cell r="Q249">
            <v>241</v>
          </cell>
          <cell r="R249">
            <v>0</v>
          </cell>
        </row>
        <row r="250">
          <cell r="B250">
            <v>242</v>
          </cell>
          <cell r="C250">
            <v>0</v>
          </cell>
          <cell r="G250">
            <v>242</v>
          </cell>
          <cell r="H250">
            <v>0</v>
          </cell>
          <cell r="L250">
            <v>242</v>
          </cell>
          <cell r="M250">
            <v>0</v>
          </cell>
          <cell r="Q250">
            <v>242</v>
          </cell>
          <cell r="R250">
            <v>0</v>
          </cell>
        </row>
        <row r="251">
          <cell r="B251">
            <v>243</v>
          </cell>
          <cell r="C251">
            <v>0</v>
          </cell>
          <cell r="G251">
            <v>243</v>
          </cell>
          <cell r="H251">
            <v>0</v>
          </cell>
          <cell r="L251">
            <v>243</v>
          </cell>
          <cell r="M251">
            <v>0</v>
          </cell>
          <cell r="Q251">
            <v>243</v>
          </cell>
          <cell r="R251">
            <v>0</v>
          </cell>
        </row>
        <row r="252">
          <cell r="B252">
            <v>244</v>
          </cell>
          <cell r="C252">
            <v>0</v>
          </cell>
          <cell r="G252">
            <v>244</v>
          </cell>
          <cell r="H252">
            <v>0</v>
          </cell>
          <cell r="L252">
            <v>244</v>
          </cell>
          <cell r="M252">
            <v>0</v>
          </cell>
          <cell r="Q252">
            <v>244</v>
          </cell>
          <cell r="R252">
            <v>0</v>
          </cell>
        </row>
        <row r="253">
          <cell r="B253">
            <v>245</v>
          </cell>
          <cell r="C253">
            <v>0</v>
          </cell>
          <cell r="G253">
            <v>245</v>
          </cell>
          <cell r="H253">
            <v>0</v>
          </cell>
          <cell r="L253">
            <v>245</v>
          </cell>
          <cell r="M253">
            <v>0</v>
          </cell>
          <cell r="Q253">
            <v>245</v>
          </cell>
          <cell r="R253">
            <v>0</v>
          </cell>
        </row>
        <row r="254">
          <cell r="B254">
            <v>246</v>
          </cell>
          <cell r="C254">
            <v>0</v>
          </cell>
          <cell r="G254">
            <v>246</v>
          </cell>
          <cell r="H254">
            <v>0</v>
          </cell>
          <cell r="L254">
            <v>246</v>
          </cell>
          <cell r="M254">
            <v>0</v>
          </cell>
          <cell r="Q254">
            <v>246</v>
          </cell>
          <cell r="R254">
            <v>0</v>
          </cell>
        </row>
        <row r="255">
          <cell r="B255">
            <v>247</v>
          </cell>
          <cell r="C255">
            <v>0</v>
          </cell>
          <cell r="G255">
            <v>247</v>
          </cell>
          <cell r="H255">
            <v>0</v>
          </cell>
          <cell r="L255">
            <v>247</v>
          </cell>
          <cell r="M255">
            <v>0</v>
          </cell>
          <cell r="Q255">
            <v>247</v>
          </cell>
          <cell r="R255">
            <v>0</v>
          </cell>
        </row>
        <row r="256">
          <cell r="B256">
            <v>248</v>
          </cell>
          <cell r="C256">
            <v>0</v>
          </cell>
          <cell r="G256">
            <v>248</v>
          </cell>
          <cell r="H256">
            <v>0</v>
          </cell>
          <cell r="L256">
            <v>248</v>
          </cell>
          <cell r="M256">
            <v>0</v>
          </cell>
          <cell r="Q256">
            <v>248</v>
          </cell>
          <cell r="R256">
            <v>0</v>
          </cell>
        </row>
        <row r="257">
          <cell r="B257">
            <v>249</v>
          </cell>
          <cell r="C257">
            <v>0</v>
          </cell>
          <cell r="G257">
            <v>249</v>
          </cell>
          <cell r="H257">
            <v>0</v>
          </cell>
          <cell r="L257">
            <v>249</v>
          </cell>
          <cell r="M257">
            <v>0</v>
          </cell>
          <cell r="Q257">
            <v>249</v>
          </cell>
          <cell r="R257">
            <v>0</v>
          </cell>
        </row>
        <row r="258">
          <cell r="B258">
            <v>250</v>
          </cell>
          <cell r="C258">
            <v>0</v>
          </cell>
          <cell r="G258">
            <v>250</v>
          </cell>
          <cell r="H258">
            <v>0</v>
          </cell>
          <cell r="L258">
            <v>250</v>
          </cell>
          <cell r="M258">
            <v>0</v>
          </cell>
          <cell r="Q258">
            <v>250</v>
          </cell>
          <cell r="R258">
            <v>0</v>
          </cell>
        </row>
        <row r="259">
          <cell r="B259">
            <v>251</v>
          </cell>
          <cell r="C259">
            <v>0</v>
          </cell>
          <cell r="G259">
            <v>251</v>
          </cell>
          <cell r="H259">
            <v>0</v>
          </cell>
          <cell r="L259">
            <v>251</v>
          </cell>
          <cell r="M259">
            <v>0</v>
          </cell>
          <cell r="Q259">
            <v>251</v>
          </cell>
          <cell r="R259">
            <v>0</v>
          </cell>
        </row>
        <row r="260">
          <cell r="B260">
            <v>252</v>
          </cell>
          <cell r="C260">
            <v>0</v>
          </cell>
          <cell r="G260">
            <v>252</v>
          </cell>
          <cell r="H260">
            <v>0</v>
          </cell>
          <cell r="L260">
            <v>252</v>
          </cell>
          <cell r="M260">
            <v>0</v>
          </cell>
          <cell r="Q260">
            <v>252</v>
          </cell>
          <cell r="R260">
            <v>0</v>
          </cell>
        </row>
        <row r="261">
          <cell r="B261">
            <v>253</v>
          </cell>
          <cell r="C261">
            <v>0</v>
          </cell>
          <cell r="G261">
            <v>253</v>
          </cell>
          <cell r="H261">
            <v>0</v>
          </cell>
          <cell r="L261">
            <v>253</v>
          </cell>
          <cell r="M261">
            <v>0</v>
          </cell>
          <cell r="Q261">
            <v>253</v>
          </cell>
          <cell r="R261">
            <v>0</v>
          </cell>
        </row>
        <row r="262">
          <cell r="B262">
            <v>254</v>
          </cell>
          <cell r="C262">
            <v>0</v>
          </cell>
          <cell r="G262">
            <v>254</v>
          </cell>
          <cell r="H262">
            <v>0</v>
          </cell>
          <cell r="L262">
            <v>254</v>
          </cell>
          <cell r="M262">
            <v>0</v>
          </cell>
          <cell r="Q262">
            <v>254</v>
          </cell>
          <cell r="R262">
            <v>0</v>
          </cell>
        </row>
        <row r="263">
          <cell r="B263">
            <v>255</v>
          </cell>
          <cell r="C263">
            <v>0</v>
          </cell>
          <cell r="G263">
            <v>255</v>
          </cell>
          <cell r="H263">
            <v>0</v>
          </cell>
          <cell r="L263">
            <v>255</v>
          </cell>
          <cell r="M263">
            <v>0</v>
          </cell>
          <cell r="Q263">
            <v>255</v>
          </cell>
          <cell r="R263">
            <v>0</v>
          </cell>
        </row>
        <row r="264">
          <cell r="B264">
            <v>256</v>
          </cell>
          <cell r="C264">
            <v>0</v>
          </cell>
          <cell r="G264">
            <v>256</v>
          </cell>
          <cell r="H264">
            <v>0</v>
          </cell>
          <cell r="L264">
            <v>256</v>
          </cell>
          <cell r="M264">
            <v>0</v>
          </cell>
          <cell r="Q264">
            <v>256</v>
          </cell>
          <cell r="R264">
            <v>0</v>
          </cell>
        </row>
        <row r="265">
          <cell r="B265">
            <v>257</v>
          </cell>
          <cell r="C265">
            <v>0</v>
          </cell>
          <cell r="G265">
            <v>257</v>
          </cell>
          <cell r="H265">
            <v>0</v>
          </cell>
          <cell r="L265">
            <v>257</v>
          </cell>
          <cell r="M265">
            <v>0</v>
          </cell>
          <cell r="Q265">
            <v>257</v>
          </cell>
          <cell r="R265">
            <v>0</v>
          </cell>
        </row>
        <row r="266">
          <cell r="B266">
            <v>258</v>
          </cell>
          <cell r="C266">
            <v>0</v>
          </cell>
          <cell r="G266">
            <v>258</v>
          </cell>
          <cell r="H266">
            <v>0</v>
          </cell>
          <cell r="L266">
            <v>258</v>
          </cell>
          <cell r="M266">
            <v>0</v>
          </cell>
          <cell r="Q266">
            <v>258</v>
          </cell>
          <cell r="R266">
            <v>0</v>
          </cell>
        </row>
        <row r="267">
          <cell r="B267">
            <v>259</v>
          </cell>
          <cell r="C267">
            <v>0</v>
          </cell>
          <cell r="G267">
            <v>259</v>
          </cell>
          <cell r="H267">
            <v>0</v>
          </cell>
          <cell r="L267">
            <v>259</v>
          </cell>
          <cell r="M267">
            <v>0</v>
          </cell>
          <cell r="Q267">
            <v>259</v>
          </cell>
          <cell r="R267">
            <v>0</v>
          </cell>
        </row>
        <row r="268">
          <cell r="B268">
            <v>260</v>
          </cell>
          <cell r="C268">
            <v>0</v>
          </cell>
          <cell r="G268">
            <v>260</v>
          </cell>
          <cell r="H268">
            <v>0</v>
          </cell>
          <cell r="L268">
            <v>260</v>
          </cell>
          <cell r="M268">
            <v>0</v>
          </cell>
          <cell r="Q268">
            <v>260</v>
          </cell>
          <cell r="R268">
            <v>0</v>
          </cell>
        </row>
        <row r="269">
          <cell r="B269">
            <v>261</v>
          </cell>
          <cell r="C269">
            <v>0</v>
          </cell>
          <cell r="G269">
            <v>261</v>
          </cell>
          <cell r="H269">
            <v>0</v>
          </cell>
          <cell r="L269">
            <v>261</v>
          </cell>
          <cell r="M269">
            <v>0</v>
          </cell>
          <cell r="Q269">
            <v>261</v>
          </cell>
          <cell r="R269">
            <v>0</v>
          </cell>
        </row>
        <row r="270">
          <cell r="B270">
            <v>262</v>
          </cell>
          <cell r="C270">
            <v>0</v>
          </cell>
          <cell r="G270">
            <v>262</v>
          </cell>
          <cell r="H270">
            <v>0</v>
          </cell>
          <cell r="L270">
            <v>262</v>
          </cell>
          <cell r="M270">
            <v>0</v>
          </cell>
          <cell r="Q270">
            <v>262</v>
          </cell>
          <cell r="R270">
            <v>0</v>
          </cell>
        </row>
        <row r="271">
          <cell r="B271">
            <v>263</v>
          </cell>
          <cell r="C271">
            <v>0</v>
          </cell>
          <cell r="G271">
            <v>263</v>
          </cell>
          <cell r="H271">
            <v>0</v>
          </cell>
          <cell r="L271">
            <v>263</v>
          </cell>
          <cell r="M271">
            <v>0</v>
          </cell>
          <cell r="Q271">
            <v>263</v>
          </cell>
          <cell r="R271">
            <v>0</v>
          </cell>
        </row>
        <row r="272">
          <cell r="B272">
            <v>264</v>
          </cell>
          <cell r="C272">
            <v>0</v>
          </cell>
          <cell r="G272">
            <v>264</v>
          </cell>
          <cell r="H272">
            <v>0</v>
          </cell>
          <cell r="L272">
            <v>264</v>
          </cell>
          <cell r="M272">
            <v>0</v>
          </cell>
          <cell r="Q272">
            <v>264</v>
          </cell>
          <cell r="R272">
            <v>0</v>
          </cell>
        </row>
        <row r="273">
          <cell r="B273">
            <v>265</v>
          </cell>
          <cell r="C273">
            <v>0</v>
          </cell>
          <cell r="G273">
            <v>265</v>
          </cell>
          <cell r="H273">
            <v>0</v>
          </cell>
          <cell r="L273">
            <v>265</v>
          </cell>
          <cell r="M273">
            <v>0</v>
          </cell>
          <cell r="Q273">
            <v>265</v>
          </cell>
          <cell r="R273">
            <v>0</v>
          </cell>
        </row>
        <row r="274">
          <cell r="B274">
            <v>266</v>
          </cell>
          <cell r="C274">
            <v>0</v>
          </cell>
          <cell r="G274">
            <v>266</v>
          </cell>
          <cell r="H274">
            <v>0</v>
          </cell>
          <cell r="L274">
            <v>266</v>
          </cell>
          <cell r="M274">
            <v>0</v>
          </cell>
          <cell r="Q274">
            <v>266</v>
          </cell>
          <cell r="R274">
            <v>0</v>
          </cell>
        </row>
        <row r="275">
          <cell r="B275">
            <v>267</v>
          </cell>
          <cell r="C275">
            <v>0</v>
          </cell>
          <cell r="G275">
            <v>267</v>
          </cell>
          <cell r="H275">
            <v>0</v>
          </cell>
          <cell r="L275">
            <v>267</v>
          </cell>
          <cell r="M275">
            <v>0</v>
          </cell>
          <cell r="Q275">
            <v>267</v>
          </cell>
          <cell r="R275">
            <v>0</v>
          </cell>
        </row>
        <row r="276">
          <cell r="B276">
            <v>268</v>
          </cell>
          <cell r="C276">
            <v>0</v>
          </cell>
          <cell r="G276">
            <v>268</v>
          </cell>
          <cell r="H276">
            <v>0</v>
          </cell>
          <cell r="L276">
            <v>268</v>
          </cell>
          <cell r="M276">
            <v>0</v>
          </cell>
          <cell r="Q276">
            <v>268</v>
          </cell>
          <cell r="R276">
            <v>0</v>
          </cell>
        </row>
        <row r="277">
          <cell r="B277">
            <v>269</v>
          </cell>
          <cell r="C277">
            <v>0</v>
          </cell>
          <cell r="G277">
            <v>269</v>
          </cell>
          <cell r="H277">
            <v>0</v>
          </cell>
          <cell r="L277">
            <v>269</v>
          </cell>
          <cell r="M277">
            <v>0</v>
          </cell>
          <cell r="Q277">
            <v>269</v>
          </cell>
          <cell r="R277">
            <v>0</v>
          </cell>
        </row>
        <row r="278">
          <cell r="B278">
            <v>270</v>
          </cell>
          <cell r="C278">
            <v>0</v>
          </cell>
          <cell r="G278">
            <v>270</v>
          </cell>
          <cell r="H278">
            <v>0</v>
          </cell>
          <cell r="L278">
            <v>270</v>
          </cell>
          <cell r="M278">
            <v>0</v>
          </cell>
          <cell r="Q278">
            <v>270</v>
          </cell>
          <cell r="R278">
            <v>0</v>
          </cell>
        </row>
        <row r="279">
          <cell r="B279">
            <v>271</v>
          </cell>
          <cell r="C279">
            <v>0</v>
          </cell>
          <cell r="G279">
            <v>271</v>
          </cell>
          <cell r="H279">
            <v>0</v>
          </cell>
          <cell r="L279">
            <v>271</v>
          </cell>
          <cell r="M279">
            <v>0</v>
          </cell>
          <cell r="Q279">
            <v>271</v>
          </cell>
          <cell r="R279">
            <v>0</v>
          </cell>
        </row>
        <row r="280">
          <cell r="B280">
            <v>272</v>
          </cell>
          <cell r="C280">
            <v>0</v>
          </cell>
          <cell r="G280">
            <v>272</v>
          </cell>
          <cell r="H280">
            <v>0</v>
          </cell>
          <cell r="L280">
            <v>272</v>
          </cell>
          <cell r="M280">
            <v>0</v>
          </cell>
          <cell r="Q280">
            <v>272</v>
          </cell>
          <cell r="R280">
            <v>0</v>
          </cell>
        </row>
        <row r="281">
          <cell r="B281">
            <v>273</v>
          </cell>
          <cell r="C281">
            <v>0</v>
          </cell>
          <cell r="G281">
            <v>273</v>
          </cell>
          <cell r="H281">
            <v>0</v>
          </cell>
          <cell r="L281">
            <v>273</v>
          </cell>
          <cell r="M281">
            <v>0</v>
          </cell>
          <cell r="Q281">
            <v>273</v>
          </cell>
          <cell r="R281">
            <v>0</v>
          </cell>
        </row>
        <row r="282">
          <cell r="B282">
            <v>274</v>
          </cell>
          <cell r="C282">
            <v>0</v>
          </cell>
          <cell r="G282">
            <v>274</v>
          </cell>
          <cell r="H282">
            <v>0</v>
          </cell>
          <cell r="L282">
            <v>274</v>
          </cell>
          <cell r="M282">
            <v>0</v>
          </cell>
          <cell r="Q282">
            <v>274</v>
          </cell>
          <cell r="R282">
            <v>0</v>
          </cell>
        </row>
        <row r="283">
          <cell r="B283">
            <v>275</v>
          </cell>
          <cell r="C283">
            <v>0</v>
          </cell>
          <cell r="G283">
            <v>275</v>
          </cell>
          <cell r="H283">
            <v>0</v>
          </cell>
          <cell r="L283">
            <v>275</v>
          </cell>
          <cell r="M283">
            <v>0</v>
          </cell>
          <cell r="Q283">
            <v>275</v>
          </cell>
          <cell r="R283">
            <v>0</v>
          </cell>
        </row>
        <row r="284">
          <cell r="B284">
            <v>276</v>
          </cell>
          <cell r="C284">
            <v>0</v>
          </cell>
          <cell r="G284">
            <v>276</v>
          </cell>
          <cell r="H284">
            <v>0</v>
          </cell>
          <cell r="L284">
            <v>276</v>
          </cell>
          <cell r="M284">
            <v>0</v>
          </cell>
          <cell r="Q284">
            <v>276</v>
          </cell>
          <cell r="R284">
            <v>0</v>
          </cell>
        </row>
        <row r="285">
          <cell r="B285">
            <v>277</v>
          </cell>
          <cell r="C285">
            <v>0</v>
          </cell>
          <cell r="G285">
            <v>277</v>
          </cell>
          <cell r="H285">
            <v>0</v>
          </cell>
          <cell r="L285">
            <v>277</v>
          </cell>
          <cell r="M285">
            <v>0</v>
          </cell>
          <cell r="Q285">
            <v>277</v>
          </cell>
          <cell r="R285">
            <v>0</v>
          </cell>
        </row>
        <row r="286">
          <cell r="B286">
            <v>278</v>
          </cell>
          <cell r="C286">
            <v>0</v>
          </cell>
          <cell r="G286">
            <v>278</v>
          </cell>
          <cell r="H286">
            <v>0</v>
          </cell>
          <cell r="L286">
            <v>278</v>
          </cell>
          <cell r="M286">
            <v>0</v>
          </cell>
          <cell r="Q286">
            <v>278</v>
          </cell>
          <cell r="R286">
            <v>0</v>
          </cell>
        </row>
        <row r="287">
          <cell r="B287">
            <v>279</v>
          </cell>
          <cell r="C287">
            <v>0</v>
          </cell>
          <cell r="G287">
            <v>279</v>
          </cell>
          <cell r="H287">
            <v>0</v>
          </cell>
          <cell r="L287">
            <v>279</v>
          </cell>
          <cell r="M287">
            <v>0</v>
          </cell>
          <cell r="Q287">
            <v>279</v>
          </cell>
          <cell r="R287">
            <v>0</v>
          </cell>
        </row>
        <row r="288">
          <cell r="B288">
            <v>280</v>
          </cell>
          <cell r="C288">
            <v>0</v>
          </cell>
          <cell r="G288">
            <v>280</v>
          </cell>
          <cell r="H288">
            <v>0</v>
          </cell>
          <cell r="L288">
            <v>280</v>
          </cell>
          <cell r="M288">
            <v>0</v>
          </cell>
          <cell r="Q288">
            <v>280</v>
          </cell>
          <cell r="R288">
            <v>0</v>
          </cell>
        </row>
        <row r="289">
          <cell r="B289">
            <v>281</v>
          </cell>
          <cell r="C289">
            <v>0</v>
          </cell>
          <cell r="G289">
            <v>281</v>
          </cell>
          <cell r="H289">
            <v>0</v>
          </cell>
          <cell r="L289">
            <v>281</v>
          </cell>
          <cell r="M289">
            <v>0</v>
          </cell>
          <cell r="Q289">
            <v>281</v>
          </cell>
          <cell r="R289">
            <v>0</v>
          </cell>
        </row>
        <row r="290">
          <cell r="B290">
            <v>282</v>
          </cell>
          <cell r="C290">
            <v>0</v>
          </cell>
          <cell r="G290">
            <v>282</v>
          </cell>
          <cell r="H290">
            <v>0</v>
          </cell>
          <cell r="L290">
            <v>282</v>
          </cell>
          <cell r="M290">
            <v>0</v>
          </cell>
          <cell r="Q290">
            <v>282</v>
          </cell>
          <cell r="R290">
            <v>0</v>
          </cell>
        </row>
        <row r="291">
          <cell r="B291">
            <v>283</v>
          </cell>
          <cell r="C291">
            <v>0</v>
          </cell>
          <cell r="G291">
            <v>283</v>
          </cell>
          <cell r="H291">
            <v>0</v>
          </cell>
          <cell r="L291">
            <v>283</v>
          </cell>
          <cell r="M291">
            <v>0</v>
          </cell>
          <cell r="Q291">
            <v>283</v>
          </cell>
          <cell r="R291">
            <v>0</v>
          </cell>
        </row>
        <row r="292">
          <cell r="B292">
            <v>284</v>
          </cell>
          <cell r="C292">
            <v>0</v>
          </cell>
          <cell r="G292">
            <v>284</v>
          </cell>
          <cell r="H292">
            <v>0</v>
          </cell>
          <cell r="L292">
            <v>284</v>
          </cell>
          <cell r="M292">
            <v>0</v>
          </cell>
          <cell r="Q292">
            <v>284</v>
          </cell>
          <cell r="R292">
            <v>0</v>
          </cell>
        </row>
        <row r="293">
          <cell r="B293">
            <v>285</v>
          </cell>
          <cell r="C293">
            <v>0</v>
          </cell>
          <cell r="G293">
            <v>285</v>
          </cell>
          <cell r="H293">
            <v>0</v>
          </cell>
          <cell r="L293">
            <v>285</v>
          </cell>
          <cell r="M293">
            <v>0</v>
          </cell>
          <cell r="Q293">
            <v>285</v>
          </cell>
          <cell r="R293">
            <v>0</v>
          </cell>
        </row>
        <row r="294">
          <cell r="B294">
            <v>286</v>
          </cell>
          <cell r="C294">
            <v>0</v>
          </cell>
          <cell r="G294">
            <v>286</v>
          </cell>
          <cell r="H294">
            <v>0</v>
          </cell>
          <cell r="L294">
            <v>286</v>
          </cell>
          <cell r="M294">
            <v>0</v>
          </cell>
          <cell r="Q294">
            <v>286</v>
          </cell>
          <cell r="R294">
            <v>0</v>
          </cell>
        </row>
        <row r="295">
          <cell r="B295">
            <v>287</v>
          </cell>
          <cell r="C295">
            <v>0</v>
          </cell>
          <cell r="G295">
            <v>287</v>
          </cell>
          <cell r="H295">
            <v>0</v>
          </cell>
          <cell r="L295">
            <v>287</v>
          </cell>
          <cell r="M295">
            <v>0</v>
          </cell>
          <cell r="Q295">
            <v>287</v>
          </cell>
          <cell r="R295">
            <v>0</v>
          </cell>
        </row>
        <row r="296">
          <cell r="B296">
            <v>288</v>
          </cell>
          <cell r="C296">
            <v>0</v>
          </cell>
          <cell r="G296">
            <v>288</v>
          </cell>
          <cell r="H296">
            <v>0</v>
          </cell>
          <cell r="L296">
            <v>288</v>
          </cell>
          <cell r="M296">
            <v>0</v>
          </cell>
          <cell r="Q296">
            <v>288</v>
          </cell>
          <cell r="R296">
            <v>0</v>
          </cell>
        </row>
        <row r="297">
          <cell r="B297">
            <v>289</v>
          </cell>
          <cell r="C297">
            <v>0</v>
          </cell>
          <cell r="G297">
            <v>289</v>
          </cell>
          <cell r="H297">
            <v>0</v>
          </cell>
          <cell r="L297">
            <v>289</v>
          </cell>
          <cell r="M297">
            <v>0</v>
          </cell>
          <cell r="Q297">
            <v>289</v>
          </cell>
          <cell r="R297">
            <v>0</v>
          </cell>
        </row>
        <row r="298">
          <cell r="B298">
            <v>290</v>
          </cell>
          <cell r="C298">
            <v>0</v>
          </cell>
          <cell r="G298">
            <v>290</v>
          </cell>
          <cell r="H298">
            <v>0</v>
          </cell>
          <cell r="L298">
            <v>290</v>
          </cell>
          <cell r="M298">
            <v>0</v>
          </cell>
          <cell r="Q298">
            <v>290</v>
          </cell>
          <cell r="R298">
            <v>0</v>
          </cell>
        </row>
        <row r="299">
          <cell r="B299">
            <v>291</v>
          </cell>
          <cell r="C299">
            <v>0</v>
          </cell>
          <cell r="G299">
            <v>291</v>
          </cell>
          <cell r="H299">
            <v>0</v>
          </cell>
          <cell r="L299">
            <v>291</v>
          </cell>
          <cell r="M299">
            <v>0</v>
          </cell>
          <cell r="Q299">
            <v>291</v>
          </cell>
          <cell r="R299">
            <v>0</v>
          </cell>
        </row>
        <row r="300">
          <cell r="B300">
            <v>292</v>
          </cell>
          <cell r="C300">
            <v>0</v>
          </cell>
          <cell r="G300">
            <v>292</v>
          </cell>
          <cell r="H300">
            <v>0</v>
          </cell>
          <cell r="L300">
            <v>292</v>
          </cell>
          <cell r="M300">
            <v>0</v>
          </cell>
          <cell r="Q300">
            <v>292</v>
          </cell>
          <cell r="R300">
            <v>0</v>
          </cell>
        </row>
        <row r="301">
          <cell r="B301">
            <v>293</v>
          </cell>
          <cell r="C301">
            <v>0</v>
          </cell>
          <cell r="G301">
            <v>293</v>
          </cell>
          <cell r="H301">
            <v>0</v>
          </cell>
          <cell r="L301">
            <v>293</v>
          </cell>
          <cell r="M301">
            <v>0</v>
          </cell>
          <cell r="Q301">
            <v>293</v>
          </cell>
          <cell r="R301">
            <v>0</v>
          </cell>
        </row>
        <row r="302">
          <cell r="B302">
            <v>294</v>
          </cell>
          <cell r="C302">
            <v>0</v>
          </cell>
          <cell r="G302">
            <v>294</v>
          </cell>
          <cell r="H302">
            <v>0</v>
          </cell>
          <cell r="L302">
            <v>294</v>
          </cell>
          <cell r="M302">
            <v>0</v>
          </cell>
          <cell r="Q302">
            <v>294</v>
          </cell>
          <cell r="R302">
            <v>0</v>
          </cell>
        </row>
        <row r="303">
          <cell r="B303">
            <v>295</v>
          </cell>
          <cell r="C303">
            <v>0</v>
          </cell>
          <cell r="G303">
            <v>295</v>
          </cell>
          <cell r="H303">
            <v>0</v>
          </cell>
          <cell r="L303">
            <v>295</v>
          </cell>
          <cell r="M303">
            <v>0</v>
          </cell>
          <cell r="Q303">
            <v>295</v>
          </cell>
          <cell r="R303">
            <v>0</v>
          </cell>
        </row>
        <row r="304">
          <cell r="B304">
            <v>296</v>
          </cell>
          <cell r="C304">
            <v>0</v>
          </cell>
          <cell r="G304">
            <v>296</v>
          </cell>
          <cell r="H304">
            <v>0</v>
          </cell>
          <cell r="L304">
            <v>296</v>
          </cell>
          <cell r="M304">
            <v>0</v>
          </cell>
          <cell r="Q304">
            <v>296</v>
          </cell>
          <cell r="R304">
            <v>0</v>
          </cell>
        </row>
        <row r="305">
          <cell r="B305">
            <v>297</v>
          </cell>
          <cell r="C305">
            <v>0</v>
          </cell>
          <cell r="G305">
            <v>297</v>
          </cell>
          <cell r="H305">
            <v>0</v>
          </cell>
          <cell r="L305">
            <v>297</v>
          </cell>
          <cell r="M305">
            <v>0</v>
          </cell>
          <cell r="Q305">
            <v>297</v>
          </cell>
          <cell r="R305">
            <v>0</v>
          </cell>
        </row>
        <row r="306">
          <cell r="B306">
            <v>298</v>
          </cell>
          <cell r="C306">
            <v>0</v>
          </cell>
          <cell r="G306">
            <v>298</v>
          </cell>
          <cell r="H306">
            <v>0</v>
          </cell>
          <cell r="L306">
            <v>298</v>
          </cell>
          <cell r="M306">
            <v>0</v>
          </cell>
          <cell r="Q306">
            <v>298</v>
          </cell>
          <cell r="R306">
            <v>0</v>
          </cell>
        </row>
        <row r="307">
          <cell r="B307">
            <v>299</v>
          </cell>
          <cell r="C307">
            <v>0</v>
          </cell>
          <cell r="G307">
            <v>299</v>
          </cell>
          <cell r="H307">
            <v>0</v>
          </cell>
          <cell r="L307">
            <v>299</v>
          </cell>
          <cell r="M307">
            <v>0</v>
          </cell>
          <cell r="Q307">
            <v>299</v>
          </cell>
          <cell r="R307">
            <v>0</v>
          </cell>
        </row>
        <row r="308">
          <cell r="B308">
            <v>300</v>
          </cell>
          <cell r="C308">
            <v>0</v>
          </cell>
          <cell r="G308">
            <v>300</v>
          </cell>
          <cell r="H308">
            <v>0</v>
          </cell>
          <cell r="L308">
            <v>300</v>
          </cell>
          <cell r="M308">
            <v>0</v>
          </cell>
          <cell r="Q308">
            <v>300</v>
          </cell>
          <cell r="R308">
            <v>0</v>
          </cell>
        </row>
        <row r="309">
          <cell r="B309">
            <v>301</v>
          </cell>
          <cell r="C309">
            <v>0</v>
          </cell>
          <cell r="G309">
            <v>301</v>
          </cell>
          <cell r="H309">
            <v>0</v>
          </cell>
          <cell r="L309">
            <v>301</v>
          </cell>
          <cell r="M309">
            <v>0</v>
          </cell>
          <cell r="Q309">
            <v>301</v>
          </cell>
          <cell r="R309">
            <v>0</v>
          </cell>
        </row>
        <row r="310">
          <cell r="B310">
            <v>302</v>
          </cell>
          <cell r="C310">
            <v>0</v>
          </cell>
          <cell r="G310">
            <v>302</v>
          </cell>
          <cell r="H310">
            <v>0</v>
          </cell>
          <cell r="L310">
            <v>302</v>
          </cell>
          <cell r="M310">
            <v>0</v>
          </cell>
          <cell r="Q310">
            <v>302</v>
          </cell>
          <cell r="R310">
            <v>0</v>
          </cell>
        </row>
        <row r="311">
          <cell r="B311">
            <v>303</v>
          </cell>
          <cell r="C311">
            <v>0</v>
          </cell>
          <cell r="G311">
            <v>303</v>
          </cell>
          <cell r="H311">
            <v>0</v>
          </cell>
          <cell r="L311">
            <v>303</v>
          </cell>
          <cell r="M311">
            <v>0</v>
          </cell>
          <cell r="Q311">
            <v>303</v>
          </cell>
          <cell r="R311">
            <v>0</v>
          </cell>
        </row>
        <row r="312">
          <cell r="B312">
            <v>304</v>
          </cell>
          <cell r="C312">
            <v>0</v>
          </cell>
          <cell r="G312">
            <v>304</v>
          </cell>
          <cell r="H312">
            <v>0</v>
          </cell>
          <cell r="L312">
            <v>304</v>
          </cell>
          <cell r="M312">
            <v>0</v>
          </cell>
          <cell r="Q312">
            <v>304</v>
          </cell>
          <cell r="R312">
            <v>0</v>
          </cell>
        </row>
        <row r="313">
          <cell r="B313">
            <v>305</v>
          </cell>
          <cell r="C313">
            <v>0</v>
          </cell>
          <cell r="G313">
            <v>305</v>
          </cell>
          <cell r="H313">
            <v>0</v>
          </cell>
          <cell r="L313">
            <v>305</v>
          </cell>
          <cell r="M313">
            <v>0</v>
          </cell>
          <cell r="Q313">
            <v>305</v>
          </cell>
          <cell r="R313">
            <v>0</v>
          </cell>
        </row>
        <row r="314">
          <cell r="B314">
            <v>306</v>
          </cell>
          <cell r="C314">
            <v>0</v>
          </cell>
          <cell r="G314">
            <v>306</v>
          </cell>
          <cell r="H314">
            <v>0</v>
          </cell>
          <cell r="L314">
            <v>306</v>
          </cell>
          <cell r="M314">
            <v>0</v>
          </cell>
          <cell r="Q314">
            <v>306</v>
          </cell>
          <cell r="R314">
            <v>0</v>
          </cell>
        </row>
        <row r="315">
          <cell r="B315">
            <v>307</v>
          </cell>
          <cell r="C315">
            <v>0</v>
          </cell>
          <cell r="G315">
            <v>307</v>
          </cell>
          <cell r="H315">
            <v>0</v>
          </cell>
          <cell r="L315">
            <v>307</v>
          </cell>
          <cell r="M315">
            <v>0</v>
          </cell>
          <cell r="Q315">
            <v>307</v>
          </cell>
          <cell r="R315">
            <v>0</v>
          </cell>
        </row>
        <row r="316">
          <cell r="B316">
            <v>308</v>
          </cell>
          <cell r="C316">
            <v>0</v>
          </cell>
          <cell r="G316">
            <v>308</v>
          </cell>
          <cell r="H316">
            <v>0</v>
          </cell>
          <cell r="L316">
            <v>308</v>
          </cell>
          <cell r="M316">
            <v>0</v>
          </cell>
          <cell r="Q316">
            <v>308</v>
          </cell>
          <cell r="R316">
            <v>0</v>
          </cell>
        </row>
        <row r="317">
          <cell r="B317">
            <v>309</v>
          </cell>
          <cell r="C317">
            <v>0</v>
          </cell>
          <cell r="G317">
            <v>309</v>
          </cell>
          <cell r="H317">
            <v>0</v>
          </cell>
          <cell r="L317">
            <v>309</v>
          </cell>
          <cell r="M317">
            <v>0</v>
          </cell>
          <cell r="Q317">
            <v>309</v>
          </cell>
          <cell r="R317">
            <v>0</v>
          </cell>
        </row>
        <row r="318">
          <cell r="B318">
            <v>310</v>
          </cell>
          <cell r="C318">
            <v>0</v>
          </cell>
          <cell r="G318">
            <v>310</v>
          </cell>
          <cell r="H318">
            <v>0</v>
          </cell>
          <cell r="L318">
            <v>310</v>
          </cell>
          <cell r="M318">
            <v>0</v>
          </cell>
          <cell r="Q318">
            <v>310</v>
          </cell>
          <cell r="R318">
            <v>0</v>
          </cell>
        </row>
        <row r="319">
          <cell r="B319">
            <v>311</v>
          </cell>
          <cell r="C319">
            <v>0</v>
          </cell>
          <cell r="G319">
            <v>311</v>
          </cell>
          <cell r="H319">
            <v>0</v>
          </cell>
          <cell r="L319">
            <v>311</v>
          </cell>
          <cell r="M319">
            <v>0</v>
          </cell>
          <cell r="Q319">
            <v>311</v>
          </cell>
          <cell r="R319">
            <v>0</v>
          </cell>
        </row>
        <row r="320">
          <cell r="B320">
            <v>312</v>
          </cell>
          <cell r="C320">
            <v>0</v>
          </cell>
          <cell r="G320">
            <v>312</v>
          </cell>
          <cell r="H320">
            <v>0</v>
          </cell>
          <cell r="L320">
            <v>312</v>
          </cell>
          <cell r="M320">
            <v>0</v>
          </cell>
          <cell r="Q320">
            <v>312</v>
          </cell>
          <cell r="R320">
            <v>0</v>
          </cell>
        </row>
        <row r="321">
          <cell r="B321">
            <v>313</v>
          </cell>
          <cell r="C321">
            <v>0</v>
          </cell>
          <cell r="G321">
            <v>313</v>
          </cell>
          <cell r="H321">
            <v>0</v>
          </cell>
          <cell r="L321">
            <v>313</v>
          </cell>
          <cell r="M321">
            <v>0</v>
          </cell>
          <cell r="Q321">
            <v>313</v>
          </cell>
          <cell r="R321">
            <v>0</v>
          </cell>
        </row>
        <row r="322">
          <cell r="B322">
            <v>314</v>
          </cell>
          <cell r="C322">
            <v>0</v>
          </cell>
          <cell r="G322">
            <v>314</v>
          </cell>
          <cell r="H322">
            <v>0</v>
          </cell>
          <cell r="L322">
            <v>314</v>
          </cell>
          <cell r="M322">
            <v>0</v>
          </cell>
          <cell r="Q322">
            <v>314</v>
          </cell>
          <cell r="R322">
            <v>0</v>
          </cell>
        </row>
        <row r="323">
          <cell r="B323">
            <v>315</v>
          </cell>
          <cell r="C323">
            <v>0</v>
          </cell>
          <cell r="G323">
            <v>315</v>
          </cell>
          <cell r="H323">
            <v>0</v>
          </cell>
          <cell r="L323">
            <v>315</v>
          </cell>
          <cell r="M323">
            <v>0</v>
          </cell>
          <cell r="Q323">
            <v>315</v>
          </cell>
          <cell r="R323">
            <v>0</v>
          </cell>
        </row>
        <row r="324">
          <cell r="B324">
            <v>316</v>
          </cell>
          <cell r="C324">
            <v>0</v>
          </cell>
          <cell r="G324">
            <v>316</v>
          </cell>
          <cell r="H324">
            <v>0</v>
          </cell>
          <cell r="L324">
            <v>316</v>
          </cell>
          <cell r="M324">
            <v>0</v>
          </cell>
          <cell r="Q324">
            <v>316</v>
          </cell>
          <cell r="R324">
            <v>0</v>
          </cell>
        </row>
        <row r="325">
          <cell r="B325">
            <v>317</v>
          </cell>
          <cell r="C325">
            <v>0</v>
          </cell>
          <cell r="G325">
            <v>317</v>
          </cell>
          <cell r="H325">
            <v>0</v>
          </cell>
          <cell r="L325">
            <v>317</v>
          </cell>
          <cell r="M325">
            <v>0</v>
          </cell>
          <cell r="Q325">
            <v>317</v>
          </cell>
          <cell r="R325">
            <v>0</v>
          </cell>
        </row>
        <row r="326">
          <cell r="B326">
            <v>318</v>
          </cell>
          <cell r="C326">
            <v>0</v>
          </cell>
          <cell r="G326">
            <v>318</v>
          </cell>
          <cell r="H326">
            <v>0</v>
          </cell>
          <cell r="L326">
            <v>318</v>
          </cell>
          <cell r="M326">
            <v>0</v>
          </cell>
          <cell r="Q326">
            <v>318</v>
          </cell>
          <cell r="R326">
            <v>0</v>
          </cell>
        </row>
        <row r="327">
          <cell r="B327">
            <v>319</v>
          </cell>
          <cell r="C327">
            <v>0</v>
          </cell>
          <cell r="G327">
            <v>319</v>
          </cell>
          <cell r="H327">
            <v>0</v>
          </cell>
          <cell r="L327">
            <v>319</v>
          </cell>
          <cell r="M327">
            <v>0</v>
          </cell>
          <cell r="Q327">
            <v>319</v>
          </cell>
          <cell r="R327">
            <v>0</v>
          </cell>
        </row>
        <row r="328">
          <cell r="B328">
            <v>320</v>
          </cell>
          <cell r="C328">
            <v>0</v>
          </cell>
          <cell r="G328">
            <v>320</v>
          </cell>
          <cell r="H328">
            <v>0</v>
          </cell>
          <cell r="L328">
            <v>320</v>
          </cell>
          <cell r="M328">
            <v>0</v>
          </cell>
          <cell r="Q328">
            <v>320</v>
          </cell>
          <cell r="R328">
            <v>0</v>
          </cell>
        </row>
        <row r="329">
          <cell r="B329">
            <v>321</v>
          </cell>
          <cell r="C329">
            <v>0</v>
          </cell>
          <cell r="G329">
            <v>321</v>
          </cell>
          <cell r="H329">
            <v>0</v>
          </cell>
          <cell r="L329">
            <v>321</v>
          </cell>
          <cell r="M329">
            <v>0</v>
          </cell>
          <cell r="Q329">
            <v>321</v>
          </cell>
          <cell r="R329">
            <v>0</v>
          </cell>
        </row>
        <row r="330">
          <cell r="B330">
            <v>322</v>
          </cell>
          <cell r="C330">
            <v>0</v>
          </cell>
          <cell r="G330">
            <v>322</v>
          </cell>
          <cell r="H330">
            <v>0</v>
          </cell>
          <cell r="L330">
            <v>322</v>
          </cell>
          <cell r="M330">
            <v>0</v>
          </cell>
          <cell r="Q330">
            <v>322</v>
          </cell>
          <cell r="R330">
            <v>0</v>
          </cell>
        </row>
        <row r="331">
          <cell r="B331">
            <v>323</v>
          </cell>
          <cell r="C331">
            <v>0</v>
          </cell>
          <cell r="G331">
            <v>323</v>
          </cell>
          <cell r="H331">
            <v>0</v>
          </cell>
          <cell r="L331">
            <v>323</v>
          </cell>
          <cell r="M331">
            <v>0</v>
          </cell>
          <cell r="Q331">
            <v>323</v>
          </cell>
          <cell r="R331">
            <v>0</v>
          </cell>
        </row>
        <row r="332">
          <cell r="B332">
            <v>324</v>
          </cell>
          <cell r="C332">
            <v>0</v>
          </cell>
          <cell r="G332">
            <v>324</v>
          </cell>
          <cell r="H332">
            <v>0</v>
          </cell>
          <cell r="L332">
            <v>324</v>
          </cell>
          <cell r="M332">
            <v>0</v>
          </cell>
          <cell r="Q332">
            <v>324</v>
          </cell>
          <cell r="R332">
            <v>0</v>
          </cell>
        </row>
        <row r="333">
          <cell r="B333">
            <v>325</v>
          </cell>
          <cell r="C333">
            <v>0</v>
          </cell>
          <cell r="G333">
            <v>325</v>
          </cell>
          <cell r="H333">
            <v>0</v>
          </cell>
          <cell r="L333">
            <v>325</v>
          </cell>
          <cell r="M333">
            <v>0</v>
          </cell>
          <cell r="Q333">
            <v>325</v>
          </cell>
          <cell r="R333">
            <v>0</v>
          </cell>
        </row>
        <row r="334">
          <cell r="B334">
            <v>326</v>
          </cell>
          <cell r="C334">
            <v>0</v>
          </cell>
          <cell r="G334">
            <v>326</v>
          </cell>
          <cell r="H334">
            <v>0</v>
          </cell>
          <cell r="L334">
            <v>326</v>
          </cell>
          <cell r="M334">
            <v>0</v>
          </cell>
          <cell r="Q334">
            <v>326</v>
          </cell>
          <cell r="R334">
            <v>0</v>
          </cell>
        </row>
        <row r="335">
          <cell r="B335">
            <v>327</v>
          </cell>
          <cell r="C335">
            <v>0</v>
          </cell>
          <cell r="G335">
            <v>327</v>
          </cell>
          <cell r="H335">
            <v>0</v>
          </cell>
          <cell r="L335">
            <v>327</v>
          </cell>
          <cell r="M335">
            <v>0</v>
          </cell>
          <cell r="Q335">
            <v>327</v>
          </cell>
          <cell r="R335">
            <v>0</v>
          </cell>
        </row>
        <row r="336">
          <cell r="B336">
            <v>328</v>
          </cell>
          <cell r="C336">
            <v>0</v>
          </cell>
          <cell r="G336">
            <v>328</v>
          </cell>
          <cell r="H336">
            <v>0</v>
          </cell>
          <cell r="L336">
            <v>328</v>
          </cell>
          <cell r="M336">
            <v>0</v>
          </cell>
          <cell r="Q336">
            <v>328</v>
          </cell>
          <cell r="R336">
            <v>0</v>
          </cell>
        </row>
        <row r="337">
          <cell r="B337">
            <v>329</v>
          </cell>
          <cell r="C337">
            <v>0</v>
          </cell>
          <cell r="G337">
            <v>329</v>
          </cell>
          <cell r="H337">
            <v>0</v>
          </cell>
          <cell r="L337">
            <v>329</v>
          </cell>
          <cell r="M337">
            <v>0</v>
          </cell>
          <cell r="Q337">
            <v>329</v>
          </cell>
          <cell r="R337">
            <v>0</v>
          </cell>
        </row>
        <row r="338">
          <cell r="B338">
            <v>330</v>
          </cell>
          <cell r="C338">
            <v>0</v>
          </cell>
          <cell r="G338">
            <v>330</v>
          </cell>
          <cell r="H338">
            <v>0</v>
          </cell>
          <cell r="L338">
            <v>330</v>
          </cell>
          <cell r="M338">
            <v>0</v>
          </cell>
          <cell r="Q338">
            <v>330</v>
          </cell>
          <cell r="R338">
            <v>0</v>
          </cell>
        </row>
        <row r="339">
          <cell r="B339">
            <v>331</v>
          </cell>
          <cell r="C339">
            <v>0</v>
          </cell>
          <cell r="G339">
            <v>331</v>
          </cell>
          <cell r="H339">
            <v>0</v>
          </cell>
          <cell r="L339">
            <v>331</v>
          </cell>
          <cell r="M339">
            <v>0</v>
          </cell>
          <cell r="Q339">
            <v>331</v>
          </cell>
          <cell r="R339">
            <v>0</v>
          </cell>
        </row>
        <row r="340">
          <cell r="B340">
            <v>332</v>
          </cell>
          <cell r="C340">
            <v>0</v>
          </cell>
          <cell r="G340">
            <v>332</v>
          </cell>
          <cell r="H340">
            <v>0</v>
          </cell>
          <cell r="L340">
            <v>332</v>
          </cell>
          <cell r="M340">
            <v>0</v>
          </cell>
          <cell r="Q340">
            <v>332</v>
          </cell>
          <cell r="R340">
            <v>0</v>
          </cell>
        </row>
        <row r="341">
          <cell r="B341">
            <v>333</v>
          </cell>
          <cell r="C341">
            <v>0</v>
          </cell>
          <cell r="G341">
            <v>333</v>
          </cell>
          <cell r="H341">
            <v>0</v>
          </cell>
          <cell r="L341">
            <v>333</v>
          </cell>
          <cell r="M341">
            <v>0</v>
          </cell>
          <cell r="Q341">
            <v>333</v>
          </cell>
          <cell r="R341">
            <v>0</v>
          </cell>
        </row>
        <row r="342">
          <cell r="B342">
            <v>334</v>
          </cell>
          <cell r="C342">
            <v>0</v>
          </cell>
          <cell r="G342">
            <v>334</v>
          </cell>
          <cell r="H342">
            <v>0</v>
          </cell>
          <cell r="L342">
            <v>334</v>
          </cell>
          <cell r="M342">
            <v>0</v>
          </cell>
          <cell r="Q342">
            <v>334</v>
          </cell>
          <cell r="R342">
            <v>0</v>
          </cell>
        </row>
        <row r="343">
          <cell r="B343">
            <v>335</v>
          </cell>
          <cell r="C343">
            <v>0</v>
          </cell>
          <cell r="G343">
            <v>335</v>
          </cell>
          <cell r="H343">
            <v>0</v>
          </cell>
          <cell r="L343">
            <v>335</v>
          </cell>
          <cell r="M343">
            <v>0</v>
          </cell>
          <cell r="Q343">
            <v>335</v>
          </cell>
          <cell r="R343">
            <v>0</v>
          </cell>
        </row>
        <row r="344">
          <cell r="B344">
            <v>336</v>
          </cell>
          <cell r="C344">
            <v>0</v>
          </cell>
          <cell r="G344">
            <v>336</v>
          </cell>
          <cell r="H344">
            <v>0</v>
          </cell>
          <cell r="L344">
            <v>336</v>
          </cell>
          <cell r="M344">
            <v>0</v>
          </cell>
          <cell r="Q344">
            <v>336</v>
          </cell>
          <cell r="R344">
            <v>0</v>
          </cell>
        </row>
        <row r="345">
          <cell r="B345">
            <v>337</v>
          </cell>
          <cell r="C345">
            <v>0</v>
          </cell>
          <cell r="G345">
            <v>337</v>
          </cell>
          <cell r="H345">
            <v>0</v>
          </cell>
          <cell r="L345">
            <v>337</v>
          </cell>
          <cell r="M345">
            <v>0</v>
          </cell>
          <cell r="Q345">
            <v>337</v>
          </cell>
          <cell r="R345">
            <v>0</v>
          </cell>
        </row>
        <row r="346">
          <cell r="B346">
            <v>338</v>
          </cell>
          <cell r="C346">
            <v>0</v>
          </cell>
          <cell r="G346">
            <v>338</v>
          </cell>
          <cell r="H346">
            <v>0</v>
          </cell>
          <cell r="L346">
            <v>338</v>
          </cell>
          <cell r="M346">
            <v>0</v>
          </cell>
          <cell r="Q346">
            <v>338</v>
          </cell>
          <cell r="R346">
            <v>0</v>
          </cell>
        </row>
        <row r="347">
          <cell r="B347">
            <v>339</v>
          </cell>
          <cell r="C347">
            <v>0</v>
          </cell>
          <cell r="G347">
            <v>339</v>
          </cell>
          <cell r="H347">
            <v>0</v>
          </cell>
          <cell r="L347">
            <v>339</v>
          </cell>
          <cell r="M347">
            <v>0</v>
          </cell>
          <cell r="Q347">
            <v>339</v>
          </cell>
          <cell r="R347">
            <v>0</v>
          </cell>
        </row>
        <row r="348">
          <cell r="B348">
            <v>340</v>
          </cell>
          <cell r="C348">
            <v>0</v>
          </cell>
          <cell r="G348">
            <v>340</v>
          </cell>
          <cell r="H348">
            <v>0</v>
          </cell>
          <cell r="L348">
            <v>340</v>
          </cell>
          <cell r="M348">
            <v>0</v>
          </cell>
          <cell r="Q348">
            <v>340</v>
          </cell>
          <cell r="R348">
            <v>0</v>
          </cell>
        </row>
        <row r="349">
          <cell r="B349">
            <v>341</v>
          </cell>
          <cell r="C349">
            <v>0</v>
          </cell>
          <cell r="G349">
            <v>341</v>
          </cell>
          <cell r="H349">
            <v>0</v>
          </cell>
          <cell r="L349">
            <v>341</v>
          </cell>
          <cell r="M349">
            <v>0</v>
          </cell>
          <cell r="Q349">
            <v>341</v>
          </cell>
          <cell r="R349">
            <v>0</v>
          </cell>
        </row>
        <row r="350">
          <cell r="B350">
            <v>342</v>
          </cell>
          <cell r="C350">
            <v>0</v>
          </cell>
          <cell r="G350">
            <v>342</v>
          </cell>
          <cell r="H350">
            <v>0</v>
          </cell>
          <cell r="L350">
            <v>342</v>
          </cell>
          <cell r="M350">
            <v>0</v>
          </cell>
          <cell r="Q350">
            <v>342</v>
          </cell>
          <cell r="R350">
            <v>0</v>
          </cell>
        </row>
        <row r="351">
          <cell r="B351">
            <v>343</v>
          </cell>
          <cell r="C351">
            <v>0</v>
          </cell>
          <cell r="G351">
            <v>343</v>
          </cell>
          <cell r="H351">
            <v>0</v>
          </cell>
          <cell r="L351">
            <v>343</v>
          </cell>
          <cell r="M351">
            <v>0</v>
          </cell>
          <cell r="Q351">
            <v>343</v>
          </cell>
          <cell r="R351">
            <v>0</v>
          </cell>
        </row>
        <row r="352">
          <cell r="B352">
            <v>344</v>
          </cell>
          <cell r="C352">
            <v>0</v>
          </cell>
          <cell r="G352">
            <v>344</v>
          </cell>
          <cell r="H352">
            <v>0</v>
          </cell>
          <cell r="L352">
            <v>344</v>
          </cell>
          <cell r="M352">
            <v>0</v>
          </cell>
          <cell r="Q352">
            <v>344</v>
          </cell>
          <cell r="R352">
            <v>0</v>
          </cell>
        </row>
        <row r="353">
          <cell r="B353">
            <v>345</v>
          </cell>
          <cell r="C353">
            <v>0</v>
          </cell>
          <cell r="G353">
            <v>345</v>
          </cell>
          <cell r="H353">
            <v>0</v>
          </cell>
          <cell r="L353">
            <v>345</v>
          </cell>
          <cell r="M353">
            <v>0</v>
          </cell>
          <cell r="Q353">
            <v>345</v>
          </cell>
          <cell r="R353">
            <v>0</v>
          </cell>
        </row>
        <row r="354">
          <cell r="B354">
            <v>346</v>
          </cell>
          <cell r="C354">
            <v>0</v>
          </cell>
          <cell r="G354">
            <v>346</v>
          </cell>
          <cell r="H354">
            <v>0</v>
          </cell>
          <cell r="L354">
            <v>346</v>
          </cell>
          <cell r="M354">
            <v>0</v>
          </cell>
          <cell r="Q354">
            <v>346</v>
          </cell>
          <cell r="R354">
            <v>0</v>
          </cell>
        </row>
        <row r="355">
          <cell r="B355">
            <v>347</v>
          </cell>
          <cell r="C355">
            <v>0</v>
          </cell>
          <cell r="G355">
            <v>347</v>
          </cell>
          <cell r="H355">
            <v>0</v>
          </cell>
          <cell r="L355">
            <v>347</v>
          </cell>
          <cell r="M355">
            <v>0</v>
          </cell>
          <cell r="Q355">
            <v>347</v>
          </cell>
          <cell r="R355">
            <v>0</v>
          </cell>
        </row>
        <row r="356">
          <cell r="B356">
            <v>348</v>
          </cell>
          <cell r="C356">
            <v>0</v>
          </cell>
          <cell r="G356">
            <v>348</v>
          </cell>
          <cell r="H356">
            <v>0</v>
          </cell>
          <cell r="L356">
            <v>348</v>
          </cell>
          <cell r="M356">
            <v>0</v>
          </cell>
          <cell r="Q356">
            <v>348</v>
          </cell>
          <cell r="R356">
            <v>0</v>
          </cell>
        </row>
        <row r="357">
          <cell r="B357">
            <v>349</v>
          </cell>
          <cell r="C357">
            <v>0</v>
          </cell>
          <cell r="G357">
            <v>349</v>
          </cell>
          <cell r="H357">
            <v>0</v>
          </cell>
          <cell r="L357">
            <v>349</v>
          </cell>
          <cell r="M357">
            <v>0</v>
          </cell>
          <cell r="Q357">
            <v>349</v>
          </cell>
          <cell r="R357">
            <v>0</v>
          </cell>
        </row>
        <row r="358">
          <cell r="B358">
            <v>350</v>
          </cell>
          <cell r="C358">
            <v>0</v>
          </cell>
          <cell r="G358">
            <v>350</v>
          </cell>
          <cell r="H358">
            <v>0</v>
          </cell>
          <cell r="L358">
            <v>350</v>
          </cell>
          <cell r="M358">
            <v>0</v>
          </cell>
          <cell r="Q358">
            <v>350</v>
          </cell>
          <cell r="R358">
            <v>0</v>
          </cell>
        </row>
        <row r="359">
          <cell r="B359">
            <v>351</v>
          </cell>
          <cell r="C359">
            <v>0</v>
          </cell>
          <cell r="G359">
            <v>351</v>
          </cell>
          <cell r="H359">
            <v>0</v>
          </cell>
          <cell r="L359">
            <v>351</v>
          </cell>
          <cell r="M359">
            <v>0</v>
          </cell>
          <cell r="Q359">
            <v>351</v>
          </cell>
          <cell r="R359">
            <v>0</v>
          </cell>
        </row>
        <row r="360">
          <cell r="B360">
            <v>352</v>
          </cell>
          <cell r="C360">
            <v>0</v>
          </cell>
          <cell r="G360">
            <v>352</v>
          </cell>
          <cell r="H360">
            <v>0</v>
          </cell>
          <cell r="L360">
            <v>352</v>
          </cell>
          <cell r="M360">
            <v>0</v>
          </cell>
          <cell r="Q360">
            <v>352</v>
          </cell>
          <cell r="R360">
            <v>0</v>
          </cell>
        </row>
        <row r="361">
          <cell r="B361">
            <v>353</v>
          </cell>
          <cell r="C361">
            <v>0</v>
          </cell>
          <cell r="G361">
            <v>353</v>
          </cell>
          <cell r="H361">
            <v>0</v>
          </cell>
          <cell r="L361">
            <v>353</v>
          </cell>
          <cell r="M361">
            <v>0</v>
          </cell>
          <cell r="Q361">
            <v>353</v>
          </cell>
          <cell r="R361">
            <v>0</v>
          </cell>
        </row>
        <row r="362">
          <cell r="B362">
            <v>354</v>
          </cell>
          <cell r="C362">
            <v>0</v>
          </cell>
          <cell r="G362">
            <v>354</v>
          </cell>
          <cell r="H362">
            <v>0</v>
          </cell>
          <cell r="L362">
            <v>354</v>
          </cell>
          <cell r="M362">
            <v>0</v>
          </cell>
          <cell r="Q362">
            <v>354</v>
          </cell>
          <cell r="R362">
            <v>0</v>
          </cell>
        </row>
        <row r="363">
          <cell r="B363">
            <v>355</v>
          </cell>
          <cell r="C363">
            <v>0</v>
          </cell>
          <cell r="G363">
            <v>355</v>
          </cell>
          <cell r="H363">
            <v>0</v>
          </cell>
          <cell r="L363">
            <v>355</v>
          </cell>
          <cell r="M363">
            <v>0</v>
          </cell>
          <cell r="Q363">
            <v>355</v>
          </cell>
          <cell r="R363">
            <v>0</v>
          </cell>
        </row>
        <row r="364">
          <cell r="B364">
            <v>356</v>
          </cell>
          <cell r="C364">
            <v>0</v>
          </cell>
          <cell r="G364">
            <v>356</v>
          </cell>
          <cell r="H364">
            <v>0</v>
          </cell>
          <cell r="L364">
            <v>356</v>
          </cell>
          <cell r="M364">
            <v>0</v>
          </cell>
          <cell r="Q364">
            <v>356</v>
          </cell>
          <cell r="R364">
            <v>0</v>
          </cell>
        </row>
        <row r="365">
          <cell r="B365">
            <v>357</v>
          </cell>
          <cell r="C365">
            <v>0</v>
          </cell>
          <cell r="G365">
            <v>357</v>
          </cell>
          <cell r="H365">
            <v>0</v>
          </cell>
          <cell r="L365">
            <v>357</v>
          </cell>
          <cell r="M365">
            <v>0</v>
          </cell>
          <cell r="Q365">
            <v>357</v>
          </cell>
          <cell r="R365">
            <v>0</v>
          </cell>
        </row>
        <row r="366">
          <cell r="B366">
            <v>358</v>
          </cell>
          <cell r="C366">
            <v>0</v>
          </cell>
          <cell r="G366">
            <v>358</v>
          </cell>
          <cell r="H366">
            <v>0</v>
          </cell>
          <cell r="L366">
            <v>358</v>
          </cell>
          <cell r="M366">
            <v>0</v>
          </cell>
          <cell r="Q366">
            <v>358</v>
          </cell>
          <cell r="R366">
            <v>0</v>
          </cell>
        </row>
        <row r="367">
          <cell r="B367">
            <v>359</v>
          </cell>
          <cell r="C367">
            <v>0</v>
          </cell>
          <cell r="G367">
            <v>359</v>
          </cell>
          <cell r="H367">
            <v>0</v>
          </cell>
          <cell r="L367">
            <v>359</v>
          </cell>
          <cell r="M367">
            <v>0</v>
          </cell>
          <cell r="Q367">
            <v>359</v>
          </cell>
          <cell r="R367">
            <v>0</v>
          </cell>
        </row>
        <row r="368">
          <cell r="B368">
            <v>360</v>
          </cell>
          <cell r="C368">
            <v>0</v>
          </cell>
          <cell r="G368">
            <v>360</v>
          </cell>
          <cell r="H368">
            <v>0</v>
          </cell>
          <cell r="L368">
            <v>360</v>
          </cell>
          <cell r="M368">
            <v>0</v>
          </cell>
          <cell r="Q368">
            <v>360</v>
          </cell>
          <cell r="R368">
            <v>0</v>
          </cell>
        </row>
        <row r="369">
          <cell r="B369" t="str">
            <v>Total</v>
          </cell>
          <cell r="C369">
            <v>0.50000000000000022</v>
          </cell>
          <cell r="G369" t="str">
            <v>Total</v>
          </cell>
          <cell r="H369">
            <v>1</v>
          </cell>
          <cell r="L369" t="str">
            <v>Total</v>
          </cell>
          <cell r="M369">
            <v>1</v>
          </cell>
          <cell r="Q369" t="str">
            <v>Total</v>
          </cell>
          <cell r="R369">
            <v>1</v>
          </cell>
        </row>
      </sheetData>
      <sheetData sheetId="13">
        <row r="9">
          <cell r="B9" t="str">
            <v>At Closing</v>
          </cell>
          <cell r="C9">
            <v>0</v>
          </cell>
          <cell r="G9" t="str">
            <v>At Closing</v>
          </cell>
          <cell r="H9">
            <v>0</v>
          </cell>
          <cell r="L9" t="str">
            <v>At Closing</v>
          </cell>
          <cell r="M9">
            <v>0</v>
          </cell>
          <cell r="Q9" t="str">
            <v>At Closing</v>
          </cell>
          <cell r="R9">
            <v>0</v>
          </cell>
        </row>
        <row r="10">
          <cell r="B10">
            <v>1</v>
          </cell>
          <cell r="C10">
            <v>0.5</v>
          </cell>
          <cell r="G10">
            <v>1</v>
          </cell>
          <cell r="H10">
            <v>0.5</v>
          </cell>
          <cell r="L10">
            <v>1</v>
          </cell>
          <cell r="M10">
            <v>0.5</v>
          </cell>
          <cell r="Q10">
            <v>1</v>
          </cell>
          <cell r="R10">
            <v>0.5</v>
          </cell>
        </row>
        <row r="11">
          <cell r="B11">
            <v>2</v>
          </cell>
          <cell r="C11">
            <v>0</v>
          </cell>
          <cell r="G11">
            <v>2</v>
          </cell>
          <cell r="H11">
            <v>0</v>
          </cell>
          <cell r="L11">
            <v>2</v>
          </cell>
          <cell r="M11">
            <v>0</v>
          </cell>
          <cell r="Q11">
            <v>2</v>
          </cell>
          <cell r="R11">
            <v>0</v>
          </cell>
        </row>
        <row r="12">
          <cell r="B12">
            <v>3</v>
          </cell>
          <cell r="C12">
            <v>0</v>
          </cell>
          <cell r="G12">
            <v>3</v>
          </cell>
          <cell r="H12">
            <v>0</v>
          </cell>
          <cell r="L12">
            <v>3</v>
          </cell>
          <cell r="M12">
            <v>0</v>
          </cell>
          <cell r="Q12">
            <v>3</v>
          </cell>
          <cell r="R12">
            <v>0</v>
          </cell>
        </row>
        <row r="13">
          <cell r="B13">
            <v>4</v>
          </cell>
          <cell r="C13">
            <v>0</v>
          </cell>
          <cell r="G13">
            <v>4</v>
          </cell>
          <cell r="H13">
            <v>0</v>
          </cell>
          <cell r="L13">
            <v>4</v>
          </cell>
          <cell r="M13">
            <v>0</v>
          </cell>
          <cell r="Q13">
            <v>4</v>
          </cell>
          <cell r="R13">
            <v>0</v>
          </cell>
        </row>
        <row r="14">
          <cell r="B14">
            <v>5</v>
          </cell>
          <cell r="C14">
            <v>0</v>
          </cell>
          <cell r="G14">
            <v>5</v>
          </cell>
          <cell r="H14">
            <v>0</v>
          </cell>
          <cell r="L14">
            <v>5</v>
          </cell>
          <cell r="M14">
            <v>0</v>
          </cell>
          <cell r="Q14">
            <v>5</v>
          </cell>
          <cell r="R14">
            <v>0</v>
          </cell>
        </row>
        <row r="15">
          <cell r="B15">
            <v>6</v>
          </cell>
          <cell r="C15">
            <v>0</v>
          </cell>
          <cell r="G15">
            <v>6</v>
          </cell>
          <cell r="H15">
            <v>0</v>
          </cell>
          <cell r="L15">
            <v>6</v>
          </cell>
          <cell r="M15">
            <v>0</v>
          </cell>
          <cell r="Q15">
            <v>6</v>
          </cell>
          <cell r="R15">
            <v>0</v>
          </cell>
        </row>
        <row r="16">
          <cell r="B16">
            <v>7</v>
          </cell>
          <cell r="C16">
            <v>0</v>
          </cell>
          <cell r="G16">
            <v>7</v>
          </cell>
          <cell r="H16">
            <v>0</v>
          </cell>
          <cell r="L16">
            <v>7</v>
          </cell>
          <cell r="M16">
            <v>0</v>
          </cell>
          <cell r="Q16">
            <v>7</v>
          </cell>
          <cell r="R16">
            <v>0</v>
          </cell>
        </row>
        <row r="17">
          <cell r="B17">
            <v>8</v>
          </cell>
          <cell r="C17">
            <v>0</v>
          </cell>
          <cell r="G17">
            <v>8</v>
          </cell>
          <cell r="H17">
            <v>0</v>
          </cell>
          <cell r="L17">
            <v>8</v>
          </cell>
          <cell r="M17">
            <v>0</v>
          </cell>
          <cell r="Q17">
            <v>8</v>
          </cell>
          <cell r="R17">
            <v>0</v>
          </cell>
        </row>
        <row r="18">
          <cell r="B18">
            <v>9</v>
          </cell>
          <cell r="C18">
            <v>0</v>
          </cell>
          <cell r="G18">
            <v>9</v>
          </cell>
          <cell r="H18">
            <v>0</v>
          </cell>
          <cell r="L18">
            <v>9</v>
          </cell>
          <cell r="M18">
            <v>0</v>
          </cell>
          <cell r="Q18">
            <v>9</v>
          </cell>
          <cell r="R18">
            <v>0</v>
          </cell>
        </row>
        <row r="19">
          <cell r="B19">
            <v>10</v>
          </cell>
          <cell r="C19">
            <v>0</v>
          </cell>
          <cell r="G19">
            <v>10</v>
          </cell>
          <cell r="H19">
            <v>0</v>
          </cell>
          <cell r="L19">
            <v>10</v>
          </cell>
          <cell r="M19">
            <v>0</v>
          </cell>
          <cell r="Q19">
            <v>10</v>
          </cell>
          <cell r="R19">
            <v>0</v>
          </cell>
        </row>
        <row r="20">
          <cell r="B20">
            <v>11</v>
          </cell>
          <cell r="C20">
            <v>0</v>
          </cell>
          <cell r="G20">
            <v>11</v>
          </cell>
          <cell r="H20">
            <v>0</v>
          </cell>
          <cell r="L20">
            <v>11</v>
          </cell>
          <cell r="M20">
            <v>0</v>
          </cell>
          <cell r="Q20">
            <v>11</v>
          </cell>
          <cell r="R20">
            <v>0</v>
          </cell>
        </row>
        <row r="21">
          <cell r="B21">
            <v>12</v>
          </cell>
          <cell r="C21">
            <v>0</v>
          </cell>
          <cell r="G21">
            <v>12</v>
          </cell>
          <cell r="H21">
            <v>0</v>
          </cell>
          <cell r="L21">
            <v>12</v>
          </cell>
          <cell r="M21">
            <v>0</v>
          </cell>
          <cell r="Q21">
            <v>12</v>
          </cell>
          <cell r="R21">
            <v>0</v>
          </cell>
        </row>
        <row r="22">
          <cell r="B22">
            <v>13</v>
          </cell>
          <cell r="C22">
            <v>0.5</v>
          </cell>
          <cell r="G22">
            <v>13</v>
          </cell>
          <cell r="H22">
            <v>0.5</v>
          </cell>
          <cell r="L22">
            <v>13</v>
          </cell>
          <cell r="M22">
            <v>0.5</v>
          </cell>
          <cell r="Q22">
            <v>13</v>
          </cell>
          <cell r="R22">
            <v>0.5</v>
          </cell>
        </row>
        <row r="23">
          <cell r="B23">
            <v>14</v>
          </cell>
          <cell r="C23">
            <v>0</v>
          </cell>
          <cell r="G23">
            <v>14</v>
          </cell>
          <cell r="H23">
            <v>0</v>
          </cell>
          <cell r="L23">
            <v>14</v>
          </cell>
          <cell r="M23">
            <v>0</v>
          </cell>
          <cell r="Q23">
            <v>14</v>
          </cell>
          <cell r="R23">
            <v>0</v>
          </cell>
        </row>
        <row r="24">
          <cell r="B24">
            <v>15</v>
          </cell>
          <cell r="C24">
            <v>0</v>
          </cell>
          <cell r="G24">
            <v>15</v>
          </cell>
          <cell r="H24">
            <v>0</v>
          </cell>
          <cell r="L24">
            <v>15</v>
          </cell>
          <cell r="M24">
            <v>0</v>
          </cell>
          <cell r="Q24">
            <v>15</v>
          </cell>
          <cell r="R24">
            <v>0</v>
          </cell>
        </row>
        <row r="25">
          <cell r="B25">
            <v>16</v>
          </cell>
          <cell r="C25">
            <v>0</v>
          </cell>
          <cell r="G25">
            <v>16</v>
          </cell>
          <cell r="H25">
            <v>0</v>
          </cell>
          <cell r="L25">
            <v>16</v>
          </cell>
          <cell r="M25">
            <v>0</v>
          </cell>
          <cell r="Q25">
            <v>16</v>
          </cell>
          <cell r="R25">
            <v>0</v>
          </cell>
        </row>
        <row r="26">
          <cell r="B26">
            <v>17</v>
          </cell>
          <cell r="C26">
            <v>0</v>
          </cell>
          <cell r="G26">
            <v>17</v>
          </cell>
          <cell r="H26">
            <v>0</v>
          </cell>
          <cell r="L26">
            <v>17</v>
          </cell>
          <cell r="M26">
            <v>0</v>
          </cell>
          <cell r="Q26">
            <v>17</v>
          </cell>
          <cell r="R26">
            <v>0</v>
          </cell>
        </row>
        <row r="27">
          <cell r="B27">
            <v>18</v>
          </cell>
          <cell r="C27">
            <v>0</v>
          </cell>
          <cell r="G27">
            <v>18</v>
          </cell>
          <cell r="H27">
            <v>0</v>
          </cell>
          <cell r="L27">
            <v>18</v>
          </cell>
          <cell r="M27">
            <v>0</v>
          </cell>
          <cell r="Q27">
            <v>18</v>
          </cell>
          <cell r="R27">
            <v>0</v>
          </cell>
        </row>
        <row r="28">
          <cell r="B28">
            <v>19</v>
          </cell>
          <cell r="C28">
            <v>0</v>
          </cell>
          <cell r="G28">
            <v>19</v>
          </cell>
          <cell r="H28">
            <v>0</v>
          </cell>
          <cell r="L28">
            <v>19</v>
          </cell>
          <cell r="M28">
            <v>0</v>
          </cell>
          <cell r="Q28">
            <v>19</v>
          </cell>
          <cell r="R28">
            <v>0</v>
          </cell>
        </row>
        <row r="29">
          <cell r="B29">
            <v>20</v>
          </cell>
          <cell r="C29">
            <v>0</v>
          </cell>
          <cell r="G29">
            <v>20</v>
          </cell>
          <cell r="H29">
            <v>0</v>
          </cell>
          <cell r="L29">
            <v>20</v>
          </cell>
          <cell r="M29">
            <v>0</v>
          </cell>
          <cell r="Q29">
            <v>20</v>
          </cell>
          <cell r="R29">
            <v>0</v>
          </cell>
        </row>
        <row r="30">
          <cell r="B30">
            <v>21</v>
          </cell>
          <cell r="C30">
            <v>0</v>
          </cell>
          <cell r="G30">
            <v>21</v>
          </cell>
          <cell r="H30">
            <v>0</v>
          </cell>
          <cell r="L30">
            <v>21</v>
          </cell>
          <cell r="M30">
            <v>0</v>
          </cell>
          <cell r="Q30">
            <v>21</v>
          </cell>
          <cell r="R30">
            <v>0</v>
          </cell>
        </row>
        <row r="31">
          <cell r="B31">
            <v>22</v>
          </cell>
          <cell r="C31">
            <v>0</v>
          </cell>
          <cell r="G31">
            <v>22</v>
          </cell>
          <cell r="H31">
            <v>0</v>
          </cell>
          <cell r="L31">
            <v>22</v>
          </cell>
          <cell r="M31">
            <v>0</v>
          </cell>
          <cell r="Q31">
            <v>22</v>
          </cell>
          <cell r="R31">
            <v>0</v>
          </cell>
        </row>
        <row r="32">
          <cell r="B32">
            <v>23</v>
          </cell>
          <cell r="C32">
            <v>0</v>
          </cell>
          <cell r="G32">
            <v>23</v>
          </cell>
          <cell r="H32">
            <v>0</v>
          </cell>
          <cell r="L32">
            <v>23</v>
          </cell>
          <cell r="M32">
            <v>0</v>
          </cell>
          <cell r="Q32">
            <v>23</v>
          </cell>
          <cell r="R32">
            <v>0</v>
          </cell>
        </row>
        <row r="33">
          <cell r="B33">
            <v>24</v>
          </cell>
          <cell r="C33">
            <v>0</v>
          </cell>
          <cell r="G33">
            <v>24</v>
          </cell>
          <cell r="H33">
            <v>0</v>
          </cell>
          <cell r="L33">
            <v>24</v>
          </cell>
          <cell r="M33">
            <v>0</v>
          </cell>
          <cell r="Q33">
            <v>24</v>
          </cell>
          <cell r="R33">
            <v>0</v>
          </cell>
        </row>
        <row r="34">
          <cell r="B34">
            <v>25</v>
          </cell>
          <cell r="C34">
            <v>0</v>
          </cell>
          <cell r="G34">
            <v>25</v>
          </cell>
          <cell r="H34">
            <v>0</v>
          </cell>
          <cell r="L34">
            <v>25</v>
          </cell>
          <cell r="M34">
            <v>0</v>
          </cell>
          <cell r="Q34">
            <v>25</v>
          </cell>
          <cell r="R34">
            <v>0</v>
          </cell>
        </row>
        <row r="35">
          <cell r="B35">
            <v>26</v>
          </cell>
          <cell r="C35">
            <v>0</v>
          </cell>
          <cell r="G35">
            <v>26</v>
          </cell>
          <cell r="H35">
            <v>0</v>
          </cell>
          <cell r="L35">
            <v>26</v>
          </cell>
          <cell r="M35">
            <v>0</v>
          </cell>
          <cell r="Q35">
            <v>26</v>
          </cell>
          <cell r="R35">
            <v>0</v>
          </cell>
        </row>
        <row r="36">
          <cell r="B36">
            <v>27</v>
          </cell>
          <cell r="C36">
            <v>0</v>
          </cell>
          <cell r="G36">
            <v>27</v>
          </cell>
          <cell r="H36">
            <v>0</v>
          </cell>
          <cell r="L36">
            <v>27</v>
          </cell>
          <cell r="M36">
            <v>0</v>
          </cell>
          <cell r="Q36">
            <v>27</v>
          </cell>
          <cell r="R36">
            <v>0</v>
          </cell>
        </row>
        <row r="37">
          <cell r="B37">
            <v>28</v>
          </cell>
          <cell r="C37">
            <v>0</v>
          </cell>
          <cell r="G37">
            <v>28</v>
          </cell>
          <cell r="H37">
            <v>0</v>
          </cell>
          <cell r="L37">
            <v>28</v>
          </cell>
          <cell r="M37">
            <v>0</v>
          </cell>
          <cell r="Q37">
            <v>28</v>
          </cell>
          <cell r="R37">
            <v>0</v>
          </cell>
        </row>
        <row r="38">
          <cell r="B38">
            <v>29</v>
          </cell>
          <cell r="C38">
            <v>0</v>
          </cell>
          <cell r="G38">
            <v>29</v>
          </cell>
          <cell r="H38">
            <v>0</v>
          </cell>
          <cell r="L38">
            <v>29</v>
          </cell>
          <cell r="M38">
            <v>0</v>
          </cell>
          <cell r="Q38">
            <v>29</v>
          </cell>
          <cell r="R38">
            <v>0</v>
          </cell>
        </row>
        <row r="39">
          <cell r="B39">
            <v>30</v>
          </cell>
          <cell r="C39">
            <v>0</v>
          </cell>
          <cell r="G39">
            <v>30</v>
          </cell>
          <cell r="H39">
            <v>0</v>
          </cell>
          <cell r="L39">
            <v>30</v>
          </cell>
          <cell r="M39">
            <v>0</v>
          </cell>
          <cell r="Q39">
            <v>30</v>
          </cell>
          <cell r="R39">
            <v>0</v>
          </cell>
        </row>
        <row r="40">
          <cell r="B40">
            <v>31</v>
          </cell>
          <cell r="C40">
            <v>0</v>
          </cell>
          <cell r="G40">
            <v>31</v>
          </cell>
          <cell r="H40">
            <v>0</v>
          </cell>
          <cell r="L40">
            <v>31</v>
          </cell>
          <cell r="M40">
            <v>0</v>
          </cell>
          <cell r="Q40">
            <v>31</v>
          </cell>
          <cell r="R40">
            <v>0</v>
          </cell>
        </row>
        <row r="41">
          <cell r="B41">
            <v>32</v>
          </cell>
          <cell r="C41">
            <v>0</v>
          </cell>
          <cell r="G41">
            <v>32</v>
          </cell>
          <cell r="H41">
            <v>0</v>
          </cell>
          <cell r="L41">
            <v>32</v>
          </cell>
          <cell r="M41">
            <v>0</v>
          </cell>
          <cell r="Q41">
            <v>32</v>
          </cell>
          <cell r="R41">
            <v>0</v>
          </cell>
        </row>
        <row r="42">
          <cell r="B42">
            <v>33</v>
          </cell>
          <cell r="C42">
            <v>0</v>
          </cell>
          <cell r="G42">
            <v>33</v>
          </cell>
          <cell r="H42">
            <v>0</v>
          </cell>
          <cell r="L42">
            <v>33</v>
          </cell>
          <cell r="M42">
            <v>0</v>
          </cell>
          <cell r="Q42">
            <v>33</v>
          </cell>
          <cell r="R42">
            <v>0</v>
          </cell>
        </row>
        <row r="43">
          <cell r="B43">
            <v>34</v>
          </cell>
          <cell r="C43">
            <v>0</v>
          </cell>
          <cell r="G43">
            <v>34</v>
          </cell>
          <cell r="H43">
            <v>0</v>
          </cell>
          <cell r="L43">
            <v>34</v>
          </cell>
          <cell r="M43">
            <v>0</v>
          </cell>
          <cell r="Q43">
            <v>34</v>
          </cell>
          <cell r="R43">
            <v>0</v>
          </cell>
        </row>
        <row r="44">
          <cell r="B44">
            <v>35</v>
          </cell>
          <cell r="C44">
            <v>0</v>
          </cell>
          <cell r="G44">
            <v>35</v>
          </cell>
          <cell r="H44">
            <v>0</v>
          </cell>
          <cell r="L44">
            <v>35</v>
          </cell>
          <cell r="M44">
            <v>0</v>
          </cell>
          <cell r="Q44">
            <v>35</v>
          </cell>
          <cell r="R44">
            <v>0</v>
          </cell>
        </row>
        <row r="45">
          <cell r="B45">
            <v>36</v>
          </cell>
          <cell r="C45">
            <v>0</v>
          </cell>
          <cell r="G45">
            <v>36</v>
          </cell>
          <cell r="H45">
            <v>0</v>
          </cell>
          <cell r="L45">
            <v>36</v>
          </cell>
          <cell r="M45">
            <v>0</v>
          </cell>
          <cell r="Q45">
            <v>36</v>
          </cell>
          <cell r="R45">
            <v>0</v>
          </cell>
        </row>
        <row r="46">
          <cell r="B46">
            <v>37</v>
          </cell>
          <cell r="C46">
            <v>0</v>
          </cell>
          <cell r="G46">
            <v>37</v>
          </cell>
          <cell r="H46">
            <v>0</v>
          </cell>
          <cell r="L46">
            <v>37</v>
          </cell>
          <cell r="M46">
            <v>0</v>
          </cell>
          <cell r="Q46">
            <v>37</v>
          </cell>
          <cell r="R46">
            <v>0</v>
          </cell>
        </row>
        <row r="47">
          <cell r="B47">
            <v>38</v>
          </cell>
          <cell r="C47">
            <v>0</v>
          </cell>
          <cell r="G47">
            <v>38</v>
          </cell>
          <cell r="H47">
            <v>0</v>
          </cell>
          <cell r="L47">
            <v>38</v>
          </cell>
          <cell r="M47">
            <v>0</v>
          </cell>
          <cell r="Q47">
            <v>38</v>
          </cell>
          <cell r="R47">
            <v>0</v>
          </cell>
        </row>
        <row r="48">
          <cell r="B48">
            <v>39</v>
          </cell>
          <cell r="C48">
            <v>0</v>
          </cell>
          <cell r="G48">
            <v>39</v>
          </cell>
          <cell r="H48">
            <v>0</v>
          </cell>
          <cell r="L48">
            <v>39</v>
          </cell>
          <cell r="M48">
            <v>0</v>
          </cell>
          <cell r="Q48">
            <v>39</v>
          </cell>
          <cell r="R48">
            <v>0</v>
          </cell>
        </row>
        <row r="49">
          <cell r="B49">
            <v>40</v>
          </cell>
          <cell r="C49">
            <v>0</v>
          </cell>
          <cell r="G49">
            <v>40</v>
          </cell>
          <cell r="H49">
            <v>0</v>
          </cell>
          <cell r="L49">
            <v>40</v>
          </cell>
          <cell r="M49">
            <v>0</v>
          </cell>
          <cell r="Q49">
            <v>40</v>
          </cell>
          <cell r="R49">
            <v>0</v>
          </cell>
        </row>
        <row r="50">
          <cell r="B50">
            <v>41</v>
          </cell>
          <cell r="C50">
            <v>0</v>
          </cell>
          <cell r="G50">
            <v>41</v>
          </cell>
          <cell r="H50">
            <v>0</v>
          </cell>
          <cell r="L50">
            <v>41</v>
          </cell>
          <cell r="M50">
            <v>0</v>
          </cell>
          <cell r="Q50">
            <v>41</v>
          </cell>
          <cell r="R50">
            <v>0</v>
          </cell>
        </row>
        <row r="51">
          <cell r="B51">
            <v>42</v>
          </cell>
          <cell r="C51">
            <v>0</v>
          </cell>
          <cell r="G51">
            <v>42</v>
          </cell>
          <cell r="H51">
            <v>0</v>
          </cell>
          <cell r="L51">
            <v>42</v>
          </cell>
          <cell r="M51">
            <v>0</v>
          </cell>
          <cell r="Q51">
            <v>42</v>
          </cell>
          <cell r="R51">
            <v>0</v>
          </cell>
        </row>
        <row r="52">
          <cell r="B52">
            <v>43</v>
          </cell>
          <cell r="C52">
            <v>0</v>
          </cell>
          <cell r="G52">
            <v>43</v>
          </cell>
          <cell r="H52">
            <v>0</v>
          </cell>
          <cell r="L52">
            <v>43</v>
          </cell>
          <cell r="M52">
            <v>0</v>
          </cell>
          <cell r="Q52">
            <v>43</v>
          </cell>
          <cell r="R52">
            <v>0</v>
          </cell>
        </row>
        <row r="53">
          <cell r="B53">
            <v>44</v>
          </cell>
          <cell r="C53">
            <v>0</v>
          </cell>
          <cell r="G53">
            <v>44</v>
          </cell>
          <cell r="H53">
            <v>0</v>
          </cell>
          <cell r="L53">
            <v>44</v>
          </cell>
          <cell r="M53">
            <v>0</v>
          </cell>
          <cell r="Q53">
            <v>44</v>
          </cell>
          <cell r="R53">
            <v>0</v>
          </cell>
        </row>
        <row r="54">
          <cell r="B54">
            <v>45</v>
          </cell>
          <cell r="C54">
            <v>0</v>
          </cell>
          <cell r="G54">
            <v>45</v>
          </cell>
          <cell r="H54">
            <v>0</v>
          </cell>
          <cell r="L54">
            <v>45</v>
          </cell>
          <cell r="M54">
            <v>0</v>
          </cell>
          <cell r="Q54">
            <v>45</v>
          </cell>
          <cell r="R54">
            <v>0</v>
          </cell>
        </row>
        <row r="55">
          <cell r="B55">
            <v>46</v>
          </cell>
          <cell r="C55">
            <v>0</v>
          </cell>
          <cell r="G55">
            <v>46</v>
          </cell>
          <cell r="H55">
            <v>0</v>
          </cell>
          <cell r="L55">
            <v>46</v>
          </cell>
          <cell r="M55">
            <v>0</v>
          </cell>
          <cell r="Q55">
            <v>46</v>
          </cell>
          <cell r="R55">
            <v>0</v>
          </cell>
        </row>
        <row r="56">
          <cell r="B56">
            <v>47</v>
          </cell>
          <cell r="C56">
            <v>0</v>
          </cell>
          <cell r="G56">
            <v>47</v>
          </cell>
          <cell r="H56">
            <v>0</v>
          </cell>
          <cell r="L56">
            <v>47</v>
          </cell>
          <cell r="M56">
            <v>0</v>
          </cell>
          <cell r="Q56">
            <v>47</v>
          </cell>
          <cell r="R56">
            <v>0</v>
          </cell>
        </row>
        <row r="57">
          <cell r="B57">
            <v>48</v>
          </cell>
          <cell r="C57">
            <v>0</v>
          </cell>
          <cell r="G57">
            <v>48</v>
          </cell>
          <cell r="H57">
            <v>0</v>
          </cell>
          <cell r="L57">
            <v>48</v>
          </cell>
          <cell r="M57">
            <v>0</v>
          </cell>
          <cell r="Q57">
            <v>48</v>
          </cell>
          <cell r="R57">
            <v>0</v>
          </cell>
        </row>
        <row r="58">
          <cell r="B58">
            <v>49</v>
          </cell>
          <cell r="C58">
            <v>0</v>
          </cell>
          <cell r="G58">
            <v>49</v>
          </cell>
          <cell r="H58">
            <v>0</v>
          </cell>
          <cell r="L58">
            <v>49</v>
          </cell>
          <cell r="M58">
            <v>0</v>
          </cell>
          <cell r="Q58">
            <v>49</v>
          </cell>
          <cell r="R58">
            <v>0</v>
          </cell>
        </row>
        <row r="59">
          <cell r="B59">
            <v>50</v>
          </cell>
          <cell r="C59">
            <v>0</v>
          </cell>
          <cell r="G59">
            <v>50</v>
          </cell>
          <cell r="H59">
            <v>0</v>
          </cell>
          <cell r="L59">
            <v>50</v>
          </cell>
          <cell r="M59">
            <v>0</v>
          </cell>
          <cell r="Q59">
            <v>50</v>
          </cell>
          <cell r="R59">
            <v>0</v>
          </cell>
        </row>
        <row r="60">
          <cell r="B60">
            <v>51</v>
          </cell>
          <cell r="C60">
            <v>0</v>
          </cell>
          <cell r="G60">
            <v>51</v>
          </cell>
          <cell r="H60">
            <v>0</v>
          </cell>
          <cell r="L60">
            <v>51</v>
          </cell>
          <cell r="M60">
            <v>0</v>
          </cell>
          <cell r="Q60">
            <v>51</v>
          </cell>
          <cell r="R60">
            <v>0</v>
          </cell>
        </row>
        <row r="61">
          <cell r="B61">
            <v>52</v>
          </cell>
          <cell r="C61">
            <v>0</v>
          </cell>
          <cell r="G61">
            <v>52</v>
          </cell>
          <cell r="H61">
            <v>0</v>
          </cell>
          <cell r="L61">
            <v>52</v>
          </cell>
          <cell r="M61">
            <v>0</v>
          </cell>
          <cell r="Q61">
            <v>52</v>
          </cell>
          <cell r="R61">
            <v>0</v>
          </cell>
        </row>
        <row r="62">
          <cell r="B62">
            <v>53</v>
          </cell>
          <cell r="C62">
            <v>0</v>
          </cell>
          <cell r="G62">
            <v>53</v>
          </cell>
          <cell r="H62">
            <v>0</v>
          </cell>
          <cell r="L62">
            <v>53</v>
          </cell>
          <cell r="M62">
            <v>0</v>
          </cell>
          <cell r="Q62">
            <v>53</v>
          </cell>
          <cell r="R62">
            <v>0</v>
          </cell>
        </row>
        <row r="63">
          <cell r="B63">
            <v>54</v>
          </cell>
          <cell r="C63">
            <v>0</v>
          </cell>
          <cell r="G63">
            <v>54</v>
          </cell>
          <cell r="H63">
            <v>0</v>
          </cell>
          <cell r="L63">
            <v>54</v>
          </cell>
          <cell r="M63">
            <v>0</v>
          </cell>
          <cell r="Q63">
            <v>54</v>
          </cell>
          <cell r="R63">
            <v>0</v>
          </cell>
        </row>
        <row r="64">
          <cell r="B64">
            <v>55</v>
          </cell>
          <cell r="C64">
            <v>0</v>
          </cell>
          <cell r="G64">
            <v>55</v>
          </cell>
          <cell r="H64">
            <v>0</v>
          </cell>
          <cell r="L64">
            <v>55</v>
          </cell>
          <cell r="M64">
            <v>0</v>
          </cell>
          <cell r="Q64">
            <v>55</v>
          </cell>
          <cell r="R64">
            <v>0</v>
          </cell>
        </row>
        <row r="65">
          <cell r="B65">
            <v>56</v>
          </cell>
          <cell r="C65">
            <v>0</v>
          </cell>
          <cell r="G65">
            <v>56</v>
          </cell>
          <cell r="H65">
            <v>0</v>
          </cell>
          <cell r="L65">
            <v>56</v>
          </cell>
          <cell r="M65">
            <v>0</v>
          </cell>
          <cell r="Q65">
            <v>56</v>
          </cell>
          <cell r="R65">
            <v>0</v>
          </cell>
        </row>
        <row r="66">
          <cell r="B66">
            <v>57</v>
          </cell>
          <cell r="C66">
            <v>0</v>
          </cell>
          <cell r="G66">
            <v>57</v>
          </cell>
          <cell r="H66">
            <v>0</v>
          </cell>
          <cell r="L66">
            <v>57</v>
          </cell>
          <cell r="M66">
            <v>0</v>
          </cell>
          <cell r="Q66">
            <v>57</v>
          </cell>
          <cell r="R66">
            <v>0</v>
          </cell>
        </row>
        <row r="67">
          <cell r="B67">
            <v>58</v>
          </cell>
          <cell r="C67">
            <v>0</v>
          </cell>
          <cell r="G67">
            <v>58</v>
          </cell>
          <cell r="H67">
            <v>0</v>
          </cell>
          <cell r="L67">
            <v>58</v>
          </cell>
          <cell r="M67">
            <v>0</v>
          </cell>
          <cell r="Q67">
            <v>58</v>
          </cell>
          <cell r="R67">
            <v>0</v>
          </cell>
        </row>
        <row r="68">
          <cell r="B68">
            <v>59</v>
          </cell>
          <cell r="C68">
            <v>0</v>
          </cell>
          <cell r="G68">
            <v>59</v>
          </cell>
          <cell r="H68">
            <v>0</v>
          </cell>
          <cell r="L68">
            <v>59</v>
          </cell>
          <cell r="M68">
            <v>0</v>
          </cell>
          <cell r="Q68">
            <v>59</v>
          </cell>
          <cell r="R68">
            <v>0</v>
          </cell>
        </row>
        <row r="69">
          <cell r="B69">
            <v>60</v>
          </cell>
          <cell r="C69">
            <v>0</v>
          </cell>
          <cell r="G69">
            <v>60</v>
          </cell>
          <cell r="H69">
            <v>0</v>
          </cell>
          <cell r="L69">
            <v>60</v>
          </cell>
          <cell r="M69">
            <v>0</v>
          </cell>
          <cell r="Q69">
            <v>60</v>
          </cell>
          <cell r="R69">
            <v>0</v>
          </cell>
        </row>
        <row r="70">
          <cell r="B70">
            <v>61</v>
          </cell>
          <cell r="C70">
            <v>0</v>
          </cell>
          <cell r="G70">
            <v>61</v>
          </cell>
          <cell r="H70">
            <v>0</v>
          </cell>
          <cell r="L70">
            <v>61</v>
          </cell>
          <cell r="M70">
            <v>0</v>
          </cell>
          <cell r="Q70">
            <v>61</v>
          </cell>
          <cell r="R70">
            <v>0</v>
          </cell>
        </row>
        <row r="71">
          <cell r="B71">
            <v>62</v>
          </cell>
          <cell r="C71">
            <v>0</v>
          </cell>
          <cell r="G71">
            <v>62</v>
          </cell>
          <cell r="H71">
            <v>0</v>
          </cell>
          <cell r="L71">
            <v>62</v>
          </cell>
          <cell r="M71">
            <v>0</v>
          </cell>
          <cell r="Q71">
            <v>62</v>
          </cell>
          <cell r="R71">
            <v>0</v>
          </cell>
        </row>
        <row r="72">
          <cell r="B72">
            <v>63</v>
          </cell>
          <cell r="C72">
            <v>0</v>
          </cell>
          <cell r="G72">
            <v>63</v>
          </cell>
          <cell r="H72">
            <v>0</v>
          </cell>
          <cell r="L72">
            <v>63</v>
          </cell>
          <cell r="M72">
            <v>0</v>
          </cell>
          <cell r="Q72">
            <v>63</v>
          </cell>
          <cell r="R72">
            <v>0</v>
          </cell>
        </row>
        <row r="73">
          <cell r="B73">
            <v>64</v>
          </cell>
          <cell r="C73">
            <v>0</v>
          </cell>
          <cell r="G73">
            <v>64</v>
          </cell>
          <cell r="H73">
            <v>0</v>
          </cell>
          <cell r="L73">
            <v>64</v>
          </cell>
          <cell r="M73">
            <v>0</v>
          </cell>
          <cell r="Q73">
            <v>64</v>
          </cell>
          <cell r="R73">
            <v>0</v>
          </cell>
        </row>
        <row r="74">
          <cell r="B74">
            <v>65</v>
          </cell>
          <cell r="C74">
            <v>0</v>
          </cell>
          <cell r="G74">
            <v>65</v>
          </cell>
          <cell r="H74">
            <v>0</v>
          </cell>
          <cell r="L74">
            <v>65</v>
          </cell>
          <cell r="M74">
            <v>0</v>
          </cell>
          <cell r="Q74">
            <v>65</v>
          </cell>
          <cell r="R74">
            <v>0</v>
          </cell>
        </row>
        <row r="75">
          <cell r="B75">
            <v>66</v>
          </cell>
          <cell r="C75">
            <v>0</v>
          </cell>
          <cell r="G75">
            <v>66</v>
          </cell>
          <cell r="H75">
            <v>0</v>
          </cell>
          <cell r="L75">
            <v>66</v>
          </cell>
          <cell r="M75">
            <v>0</v>
          </cell>
          <cell r="Q75">
            <v>66</v>
          </cell>
          <cell r="R75">
            <v>0</v>
          </cell>
        </row>
        <row r="76">
          <cell r="B76">
            <v>67</v>
          </cell>
          <cell r="C76">
            <v>0</v>
          </cell>
          <cell r="G76">
            <v>67</v>
          </cell>
          <cell r="H76">
            <v>0</v>
          </cell>
          <cell r="L76">
            <v>67</v>
          </cell>
          <cell r="M76">
            <v>0</v>
          </cell>
          <cell r="Q76">
            <v>67</v>
          </cell>
          <cell r="R76">
            <v>0</v>
          </cell>
        </row>
        <row r="77">
          <cell r="B77">
            <v>68</v>
          </cell>
          <cell r="C77">
            <v>0</v>
          </cell>
          <cell r="G77">
            <v>68</v>
          </cell>
          <cell r="H77">
            <v>0</v>
          </cell>
          <cell r="L77">
            <v>68</v>
          </cell>
          <cell r="M77">
            <v>0</v>
          </cell>
          <cell r="Q77">
            <v>68</v>
          </cell>
          <cell r="R77">
            <v>0</v>
          </cell>
        </row>
        <row r="78">
          <cell r="B78">
            <v>69</v>
          </cell>
          <cell r="C78">
            <v>0</v>
          </cell>
          <cell r="G78">
            <v>69</v>
          </cell>
          <cell r="H78">
            <v>0</v>
          </cell>
          <cell r="L78">
            <v>69</v>
          </cell>
          <cell r="M78">
            <v>0</v>
          </cell>
          <cell r="Q78">
            <v>69</v>
          </cell>
          <cell r="R78">
            <v>0</v>
          </cell>
        </row>
        <row r="79">
          <cell r="B79">
            <v>70</v>
          </cell>
          <cell r="C79">
            <v>0</v>
          </cell>
          <cell r="G79">
            <v>70</v>
          </cell>
          <cell r="H79">
            <v>0</v>
          </cell>
          <cell r="L79">
            <v>70</v>
          </cell>
          <cell r="M79">
            <v>0</v>
          </cell>
          <cell r="Q79">
            <v>70</v>
          </cell>
          <cell r="R79">
            <v>0</v>
          </cell>
        </row>
        <row r="80">
          <cell r="B80">
            <v>71</v>
          </cell>
          <cell r="C80">
            <v>0</v>
          </cell>
          <cell r="G80">
            <v>71</v>
          </cell>
          <cell r="H80">
            <v>0</v>
          </cell>
          <cell r="L80">
            <v>71</v>
          </cell>
          <cell r="M80">
            <v>0</v>
          </cell>
          <cell r="Q80">
            <v>71</v>
          </cell>
          <cell r="R80">
            <v>0</v>
          </cell>
        </row>
        <row r="81">
          <cell r="B81">
            <v>72</v>
          </cell>
          <cell r="C81">
            <v>0</v>
          </cell>
          <cell r="G81">
            <v>72</v>
          </cell>
          <cell r="H81">
            <v>0</v>
          </cell>
          <cell r="L81">
            <v>72</v>
          </cell>
          <cell r="M81">
            <v>0</v>
          </cell>
          <cell r="Q81">
            <v>72</v>
          </cell>
          <cell r="R81">
            <v>0</v>
          </cell>
        </row>
        <row r="82">
          <cell r="B82">
            <v>73</v>
          </cell>
          <cell r="C82">
            <v>0</v>
          </cell>
          <cell r="G82">
            <v>73</v>
          </cell>
          <cell r="H82">
            <v>0</v>
          </cell>
          <cell r="L82">
            <v>73</v>
          </cell>
          <cell r="M82">
            <v>0</v>
          </cell>
          <cell r="Q82">
            <v>73</v>
          </cell>
          <cell r="R82">
            <v>0</v>
          </cell>
        </row>
        <row r="83">
          <cell r="B83">
            <v>74</v>
          </cell>
          <cell r="C83">
            <v>0</v>
          </cell>
          <cell r="G83">
            <v>74</v>
          </cell>
          <cell r="H83">
            <v>0</v>
          </cell>
          <cell r="L83">
            <v>74</v>
          </cell>
          <cell r="M83">
            <v>0</v>
          </cell>
          <cell r="Q83">
            <v>74</v>
          </cell>
          <cell r="R83">
            <v>0</v>
          </cell>
        </row>
        <row r="84">
          <cell r="B84">
            <v>75</v>
          </cell>
          <cell r="C84">
            <v>0</v>
          </cell>
          <cell r="G84">
            <v>75</v>
          </cell>
          <cell r="H84">
            <v>0</v>
          </cell>
          <cell r="L84">
            <v>75</v>
          </cell>
          <cell r="M84">
            <v>0</v>
          </cell>
          <cell r="Q84">
            <v>75</v>
          </cell>
          <cell r="R84">
            <v>0</v>
          </cell>
        </row>
        <row r="85">
          <cell r="B85">
            <v>76</v>
          </cell>
          <cell r="C85">
            <v>0</v>
          </cell>
          <cell r="G85">
            <v>76</v>
          </cell>
          <cell r="H85">
            <v>0</v>
          </cell>
          <cell r="L85">
            <v>76</v>
          </cell>
          <cell r="M85">
            <v>0</v>
          </cell>
          <cell r="Q85">
            <v>76</v>
          </cell>
          <cell r="R85">
            <v>0</v>
          </cell>
        </row>
        <row r="86">
          <cell r="B86">
            <v>77</v>
          </cell>
          <cell r="C86">
            <v>0</v>
          </cell>
          <cell r="G86">
            <v>77</v>
          </cell>
          <cell r="H86">
            <v>0</v>
          </cell>
          <cell r="L86">
            <v>77</v>
          </cell>
          <cell r="M86">
            <v>0</v>
          </cell>
          <cell r="Q86">
            <v>77</v>
          </cell>
          <cell r="R86">
            <v>0</v>
          </cell>
        </row>
        <row r="87">
          <cell r="B87">
            <v>78</v>
          </cell>
          <cell r="C87">
            <v>0</v>
          </cell>
          <cell r="G87">
            <v>78</v>
          </cell>
          <cell r="H87">
            <v>0</v>
          </cell>
          <cell r="L87">
            <v>78</v>
          </cell>
          <cell r="M87">
            <v>0</v>
          </cell>
          <cell r="Q87">
            <v>78</v>
          </cell>
          <cell r="R87">
            <v>0</v>
          </cell>
        </row>
        <row r="88">
          <cell r="B88">
            <v>79</v>
          </cell>
          <cell r="C88">
            <v>0</v>
          </cell>
          <cell r="G88">
            <v>79</v>
          </cell>
          <cell r="H88">
            <v>0</v>
          </cell>
          <cell r="L88">
            <v>79</v>
          </cell>
          <cell r="M88">
            <v>0</v>
          </cell>
          <cell r="Q88">
            <v>79</v>
          </cell>
          <cell r="R88">
            <v>0</v>
          </cell>
        </row>
        <row r="89">
          <cell r="B89">
            <v>80</v>
          </cell>
          <cell r="C89">
            <v>0</v>
          </cell>
          <cell r="G89">
            <v>80</v>
          </cell>
          <cell r="H89">
            <v>0</v>
          </cell>
          <cell r="L89">
            <v>80</v>
          </cell>
          <cell r="M89">
            <v>0</v>
          </cell>
          <cell r="Q89">
            <v>80</v>
          </cell>
          <cell r="R89">
            <v>0</v>
          </cell>
        </row>
        <row r="90">
          <cell r="B90">
            <v>81</v>
          </cell>
          <cell r="C90">
            <v>0</v>
          </cell>
          <cell r="G90">
            <v>81</v>
          </cell>
          <cell r="H90">
            <v>0</v>
          </cell>
          <cell r="L90">
            <v>81</v>
          </cell>
          <cell r="M90">
            <v>0</v>
          </cell>
          <cell r="Q90">
            <v>81</v>
          </cell>
          <cell r="R90">
            <v>0</v>
          </cell>
        </row>
        <row r="91">
          <cell r="B91">
            <v>82</v>
          </cell>
          <cell r="C91">
            <v>0</v>
          </cell>
          <cell r="G91">
            <v>82</v>
          </cell>
          <cell r="H91">
            <v>0</v>
          </cell>
          <cell r="L91">
            <v>82</v>
          </cell>
          <cell r="M91">
            <v>0</v>
          </cell>
          <cell r="Q91">
            <v>82</v>
          </cell>
          <cell r="R91">
            <v>0</v>
          </cell>
        </row>
        <row r="92">
          <cell r="B92">
            <v>83</v>
          </cell>
          <cell r="C92">
            <v>0</v>
          </cell>
          <cell r="G92">
            <v>83</v>
          </cell>
          <cell r="H92">
            <v>0</v>
          </cell>
          <cell r="L92">
            <v>83</v>
          </cell>
          <cell r="M92">
            <v>0</v>
          </cell>
          <cell r="Q92">
            <v>83</v>
          </cell>
          <cell r="R92">
            <v>0</v>
          </cell>
        </row>
        <row r="93">
          <cell r="B93">
            <v>84</v>
          </cell>
          <cell r="C93">
            <v>0</v>
          </cell>
          <cell r="G93">
            <v>84</v>
          </cell>
          <cell r="H93">
            <v>0</v>
          </cell>
          <cell r="L93">
            <v>84</v>
          </cell>
          <cell r="M93">
            <v>0</v>
          </cell>
          <cell r="Q93">
            <v>84</v>
          </cell>
          <cell r="R93">
            <v>0</v>
          </cell>
        </row>
        <row r="94">
          <cell r="B94">
            <v>85</v>
          </cell>
          <cell r="C94">
            <v>0</v>
          </cell>
          <cell r="G94">
            <v>85</v>
          </cell>
          <cell r="H94">
            <v>0</v>
          </cell>
          <cell r="L94">
            <v>85</v>
          </cell>
          <cell r="M94">
            <v>0</v>
          </cell>
          <cell r="Q94">
            <v>85</v>
          </cell>
          <cell r="R94">
            <v>0</v>
          </cell>
        </row>
        <row r="95">
          <cell r="B95">
            <v>86</v>
          </cell>
          <cell r="C95">
            <v>0</v>
          </cell>
          <cell r="G95">
            <v>86</v>
          </cell>
          <cell r="H95">
            <v>0</v>
          </cell>
          <cell r="L95">
            <v>86</v>
          </cell>
          <cell r="M95">
            <v>0</v>
          </cell>
          <cell r="Q95">
            <v>86</v>
          </cell>
          <cell r="R95">
            <v>0</v>
          </cell>
        </row>
        <row r="96">
          <cell r="B96">
            <v>87</v>
          </cell>
          <cell r="C96">
            <v>0</v>
          </cell>
          <cell r="G96">
            <v>87</v>
          </cell>
          <cell r="H96">
            <v>0</v>
          </cell>
          <cell r="L96">
            <v>87</v>
          </cell>
          <cell r="M96">
            <v>0</v>
          </cell>
          <cell r="Q96">
            <v>87</v>
          </cell>
          <cell r="R96">
            <v>0</v>
          </cell>
        </row>
        <row r="97">
          <cell r="B97">
            <v>88</v>
          </cell>
          <cell r="C97">
            <v>0</v>
          </cell>
          <cell r="G97">
            <v>88</v>
          </cell>
          <cell r="H97">
            <v>0</v>
          </cell>
          <cell r="L97">
            <v>88</v>
          </cell>
          <cell r="M97">
            <v>0</v>
          </cell>
          <cell r="Q97">
            <v>88</v>
          </cell>
          <cell r="R97">
            <v>0</v>
          </cell>
        </row>
        <row r="98">
          <cell r="B98">
            <v>89</v>
          </cell>
          <cell r="C98">
            <v>0</v>
          </cell>
          <cell r="G98">
            <v>89</v>
          </cell>
          <cell r="H98">
            <v>0</v>
          </cell>
          <cell r="L98">
            <v>89</v>
          </cell>
          <cell r="M98">
            <v>0</v>
          </cell>
          <cell r="Q98">
            <v>89</v>
          </cell>
          <cell r="R98">
            <v>0</v>
          </cell>
        </row>
        <row r="99">
          <cell r="B99">
            <v>90</v>
          </cell>
          <cell r="C99">
            <v>0</v>
          </cell>
          <cell r="G99">
            <v>90</v>
          </cell>
          <cell r="H99">
            <v>0</v>
          </cell>
          <cell r="L99">
            <v>90</v>
          </cell>
          <cell r="M99">
            <v>0</v>
          </cell>
          <cell r="Q99">
            <v>90</v>
          </cell>
          <cell r="R99">
            <v>0</v>
          </cell>
        </row>
        <row r="100">
          <cell r="B100">
            <v>91</v>
          </cell>
          <cell r="C100">
            <v>0</v>
          </cell>
          <cell r="G100">
            <v>91</v>
          </cell>
          <cell r="H100">
            <v>0</v>
          </cell>
          <cell r="L100">
            <v>91</v>
          </cell>
          <cell r="M100">
            <v>0</v>
          </cell>
          <cell r="Q100">
            <v>91</v>
          </cell>
          <cell r="R100">
            <v>0</v>
          </cell>
        </row>
        <row r="101">
          <cell r="B101">
            <v>92</v>
          </cell>
          <cell r="C101">
            <v>0</v>
          </cell>
          <cell r="G101">
            <v>92</v>
          </cell>
          <cell r="H101">
            <v>0</v>
          </cell>
          <cell r="L101">
            <v>92</v>
          </cell>
          <cell r="M101">
            <v>0</v>
          </cell>
          <cell r="Q101">
            <v>92</v>
          </cell>
          <cell r="R101">
            <v>0</v>
          </cell>
        </row>
        <row r="102">
          <cell r="B102">
            <v>93</v>
          </cell>
          <cell r="C102">
            <v>0</v>
          </cell>
          <cell r="G102">
            <v>93</v>
          </cell>
          <cell r="H102">
            <v>0</v>
          </cell>
          <cell r="L102">
            <v>93</v>
          </cell>
          <cell r="M102">
            <v>0</v>
          </cell>
          <cell r="Q102">
            <v>93</v>
          </cell>
          <cell r="R102">
            <v>0</v>
          </cell>
        </row>
        <row r="103">
          <cell r="B103">
            <v>94</v>
          </cell>
          <cell r="C103">
            <v>0</v>
          </cell>
          <cell r="G103">
            <v>94</v>
          </cell>
          <cell r="H103">
            <v>0</v>
          </cell>
          <cell r="L103">
            <v>94</v>
          </cell>
          <cell r="M103">
            <v>0</v>
          </cell>
          <cell r="Q103">
            <v>94</v>
          </cell>
          <cell r="R103">
            <v>0</v>
          </cell>
        </row>
        <row r="104">
          <cell r="B104">
            <v>95</v>
          </cell>
          <cell r="C104">
            <v>0</v>
          </cell>
          <cell r="G104">
            <v>95</v>
          </cell>
          <cell r="H104">
            <v>0</v>
          </cell>
          <cell r="L104">
            <v>95</v>
          </cell>
          <cell r="M104">
            <v>0</v>
          </cell>
          <cell r="Q104">
            <v>95</v>
          </cell>
          <cell r="R104">
            <v>0</v>
          </cell>
        </row>
        <row r="105">
          <cell r="B105">
            <v>96</v>
          </cell>
          <cell r="C105">
            <v>0</v>
          </cell>
          <cell r="G105">
            <v>96</v>
          </cell>
          <cell r="H105">
            <v>0</v>
          </cell>
          <cell r="L105">
            <v>96</v>
          </cell>
          <cell r="M105">
            <v>0</v>
          </cell>
          <cell r="Q105">
            <v>96</v>
          </cell>
          <cell r="R105">
            <v>0</v>
          </cell>
        </row>
        <row r="106">
          <cell r="B106">
            <v>97</v>
          </cell>
          <cell r="C106">
            <v>0</v>
          </cell>
          <cell r="G106">
            <v>97</v>
          </cell>
          <cell r="H106">
            <v>0</v>
          </cell>
          <cell r="L106">
            <v>97</v>
          </cell>
          <cell r="M106">
            <v>0</v>
          </cell>
          <cell r="Q106">
            <v>97</v>
          </cell>
          <cell r="R106">
            <v>0</v>
          </cell>
        </row>
        <row r="107">
          <cell r="B107">
            <v>98</v>
          </cell>
          <cell r="C107">
            <v>0</v>
          </cell>
          <cell r="G107">
            <v>98</v>
          </cell>
          <cell r="H107">
            <v>0</v>
          </cell>
          <cell r="L107">
            <v>98</v>
          </cell>
          <cell r="M107">
            <v>0</v>
          </cell>
          <cell r="Q107">
            <v>98</v>
          </cell>
          <cell r="R107">
            <v>0</v>
          </cell>
        </row>
        <row r="108">
          <cell r="B108">
            <v>99</v>
          </cell>
          <cell r="C108">
            <v>0</v>
          </cell>
          <cell r="G108">
            <v>99</v>
          </cell>
          <cell r="H108">
            <v>0</v>
          </cell>
          <cell r="L108">
            <v>99</v>
          </cell>
          <cell r="M108">
            <v>0</v>
          </cell>
          <cell r="Q108">
            <v>99</v>
          </cell>
          <cell r="R108">
            <v>0</v>
          </cell>
        </row>
        <row r="109">
          <cell r="B109">
            <v>100</v>
          </cell>
          <cell r="C109">
            <v>0</v>
          </cell>
          <cell r="G109">
            <v>100</v>
          </cell>
          <cell r="H109">
            <v>0</v>
          </cell>
          <cell r="L109">
            <v>100</v>
          </cell>
          <cell r="M109">
            <v>0</v>
          </cell>
          <cell r="Q109">
            <v>100</v>
          </cell>
          <cell r="R109">
            <v>0</v>
          </cell>
        </row>
        <row r="110">
          <cell r="B110">
            <v>101</v>
          </cell>
          <cell r="C110">
            <v>0</v>
          </cell>
          <cell r="G110">
            <v>101</v>
          </cell>
          <cell r="H110">
            <v>0</v>
          </cell>
          <cell r="L110">
            <v>101</v>
          </cell>
          <cell r="M110">
            <v>0</v>
          </cell>
          <cell r="Q110">
            <v>101</v>
          </cell>
          <cell r="R110">
            <v>0</v>
          </cell>
        </row>
        <row r="111">
          <cell r="B111">
            <v>102</v>
          </cell>
          <cell r="C111">
            <v>0</v>
          </cell>
          <cell r="G111">
            <v>102</v>
          </cell>
          <cell r="H111">
            <v>0</v>
          </cell>
          <cell r="L111">
            <v>102</v>
          </cell>
          <cell r="M111">
            <v>0</v>
          </cell>
          <cell r="Q111">
            <v>102</v>
          </cell>
          <cell r="R111">
            <v>0</v>
          </cell>
        </row>
        <row r="112">
          <cell r="B112">
            <v>103</v>
          </cell>
          <cell r="C112">
            <v>0</v>
          </cell>
          <cell r="G112">
            <v>103</v>
          </cell>
          <cell r="H112">
            <v>0</v>
          </cell>
          <cell r="L112">
            <v>103</v>
          </cell>
          <cell r="M112">
            <v>0</v>
          </cell>
          <cell r="Q112">
            <v>103</v>
          </cell>
          <cell r="R112">
            <v>0</v>
          </cell>
        </row>
        <row r="113">
          <cell r="B113">
            <v>104</v>
          </cell>
          <cell r="C113">
            <v>0</v>
          </cell>
          <cell r="G113">
            <v>104</v>
          </cell>
          <cell r="H113">
            <v>0</v>
          </cell>
          <cell r="L113">
            <v>104</v>
          </cell>
          <cell r="M113">
            <v>0</v>
          </cell>
          <cell r="Q113">
            <v>104</v>
          </cell>
          <cell r="R113">
            <v>0</v>
          </cell>
        </row>
        <row r="114">
          <cell r="B114">
            <v>105</v>
          </cell>
          <cell r="C114">
            <v>0</v>
          </cell>
          <cell r="G114">
            <v>105</v>
          </cell>
          <cell r="H114">
            <v>0</v>
          </cell>
          <cell r="L114">
            <v>105</v>
          </cell>
          <cell r="M114">
            <v>0</v>
          </cell>
          <cell r="Q114">
            <v>105</v>
          </cell>
          <cell r="R114">
            <v>0</v>
          </cell>
        </row>
        <row r="115">
          <cell r="B115">
            <v>106</v>
          </cell>
          <cell r="C115">
            <v>0</v>
          </cell>
          <cell r="G115">
            <v>106</v>
          </cell>
          <cell r="H115">
            <v>0</v>
          </cell>
          <cell r="L115">
            <v>106</v>
          </cell>
          <cell r="M115">
            <v>0</v>
          </cell>
          <cell r="Q115">
            <v>106</v>
          </cell>
          <cell r="R115">
            <v>0</v>
          </cell>
        </row>
        <row r="116">
          <cell r="B116">
            <v>107</v>
          </cell>
          <cell r="C116">
            <v>0</v>
          </cell>
          <cell r="G116">
            <v>107</v>
          </cell>
          <cell r="H116">
            <v>0</v>
          </cell>
          <cell r="L116">
            <v>107</v>
          </cell>
          <cell r="M116">
            <v>0</v>
          </cell>
          <cell r="Q116">
            <v>107</v>
          </cell>
          <cell r="R116">
            <v>0</v>
          </cell>
        </row>
        <row r="117">
          <cell r="B117">
            <v>108</v>
          </cell>
          <cell r="C117">
            <v>0</v>
          </cell>
          <cell r="G117">
            <v>108</v>
          </cell>
          <cell r="H117">
            <v>0</v>
          </cell>
          <cell r="L117">
            <v>108</v>
          </cell>
          <cell r="M117">
            <v>0</v>
          </cell>
          <cell r="Q117">
            <v>108</v>
          </cell>
          <cell r="R117">
            <v>0</v>
          </cell>
        </row>
        <row r="118">
          <cell r="B118">
            <v>109</v>
          </cell>
          <cell r="C118">
            <v>0</v>
          </cell>
          <cell r="G118">
            <v>109</v>
          </cell>
          <cell r="H118">
            <v>0</v>
          </cell>
          <cell r="L118">
            <v>109</v>
          </cell>
          <cell r="M118">
            <v>0</v>
          </cell>
          <cell r="Q118">
            <v>109</v>
          </cell>
          <cell r="R118">
            <v>0</v>
          </cell>
        </row>
        <row r="119">
          <cell r="B119">
            <v>110</v>
          </cell>
          <cell r="C119">
            <v>0</v>
          </cell>
          <cell r="G119">
            <v>110</v>
          </cell>
          <cell r="H119">
            <v>0</v>
          </cell>
          <cell r="L119">
            <v>110</v>
          </cell>
          <cell r="M119">
            <v>0</v>
          </cell>
          <cell r="Q119">
            <v>110</v>
          </cell>
          <cell r="R119">
            <v>0</v>
          </cell>
        </row>
        <row r="120">
          <cell r="B120">
            <v>111</v>
          </cell>
          <cell r="C120">
            <v>0</v>
          </cell>
          <cell r="G120">
            <v>111</v>
          </cell>
          <cell r="H120">
            <v>0</v>
          </cell>
          <cell r="L120">
            <v>111</v>
          </cell>
          <cell r="M120">
            <v>0</v>
          </cell>
          <cell r="Q120">
            <v>111</v>
          </cell>
          <cell r="R120">
            <v>0</v>
          </cell>
        </row>
        <row r="121">
          <cell r="B121">
            <v>112</v>
          </cell>
          <cell r="C121">
            <v>0</v>
          </cell>
          <cell r="G121">
            <v>112</v>
          </cell>
          <cell r="H121">
            <v>0</v>
          </cell>
          <cell r="L121">
            <v>112</v>
          </cell>
          <cell r="M121">
            <v>0</v>
          </cell>
          <cell r="Q121">
            <v>112</v>
          </cell>
          <cell r="R121">
            <v>0</v>
          </cell>
        </row>
        <row r="122">
          <cell r="B122">
            <v>113</v>
          </cell>
          <cell r="C122">
            <v>0</v>
          </cell>
          <cell r="G122">
            <v>113</v>
          </cell>
          <cell r="H122">
            <v>0</v>
          </cell>
          <cell r="L122">
            <v>113</v>
          </cell>
          <cell r="M122">
            <v>0</v>
          </cell>
          <cell r="Q122">
            <v>113</v>
          </cell>
          <cell r="R122">
            <v>0</v>
          </cell>
        </row>
        <row r="123">
          <cell r="B123">
            <v>114</v>
          </cell>
          <cell r="C123">
            <v>0</v>
          </cell>
          <cell r="G123">
            <v>114</v>
          </cell>
          <cell r="H123">
            <v>0</v>
          </cell>
          <cell r="L123">
            <v>114</v>
          </cell>
          <cell r="M123">
            <v>0</v>
          </cell>
          <cell r="Q123">
            <v>114</v>
          </cell>
          <cell r="R123">
            <v>0</v>
          </cell>
        </row>
        <row r="124">
          <cell r="B124">
            <v>115</v>
          </cell>
          <cell r="C124">
            <v>0</v>
          </cell>
          <cell r="G124">
            <v>115</v>
          </cell>
          <cell r="H124">
            <v>0</v>
          </cell>
          <cell r="L124">
            <v>115</v>
          </cell>
          <cell r="M124">
            <v>0</v>
          </cell>
          <cell r="Q124">
            <v>115</v>
          </cell>
          <cell r="R124">
            <v>0</v>
          </cell>
        </row>
        <row r="125">
          <cell r="B125">
            <v>116</v>
          </cell>
          <cell r="C125">
            <v>0</v>
          </cell>
          <cell r="G125">
            <v>116</v>
          </cell>
          <cell r="H125">
            <v>0</v>
          </cell>
          <cell r="L125">
            <v>116</v>
          </cell>
          <cell r="M125">
            <v>0</v>
          </cell>
          <cell r="Q125">
            <v>116</v>
          </cell>
          <cell r="R125">
            <v>0</v>
          </cell>
        </row>
        <row r="126">
          <cell r="B126">
            <v>117</v>
          </cell>
          <cell r="C126">
            <v>0</v>
          </cell>
          <cell r="G126">
            <v>117</v>
          </cell>
          <cell r="H126">
            <v>0</v>
          </cell>
          <cell r="L126">
            <v>117</v>
          </cell>
          <cell r="M126">
            <v>0</v>
          </cell>
          <cell r="Q126">
            <v>117</v>
          </cell>
          <cell r="R126">
            <v>0</v>
          </cell>
        </row>
        <row r="127">
          <cell r="B127">
            <v>118</v>
          </cell>
          <cell r="C127">
            <v>0</v>
          </cell>
          <cell r="G127">
            <v>118</v>
          </cell>
          <cell r="H127">
            <v>0</v>
          </cell>
          <cell r="L127">
            <v>118</v>
          </cell>
          <cell r="M127">
            <v>0</v>
          </cell>
          <cell r="Q127">
            <v>118</v>
          </cell>
          <cell r="R127">
            <v>0</v>
          </cell>
        </row>
        <row r="128">
          <cell r="B128">
            <v>119</v>
          </cell>
          <cell r="C128">
            <v>0</v>
          </cell>
          <cell r="G128">
            <v>119</v>
          </cell>
          <cell r="H128">
            <v>0</v>
          </cell>
          <cell r="L128">
            <v>119</v>
          </cell>
          <cell r="M128">
            <v>0</v>
          </cell>
          <cell r="Q128">
            <v>119</v>
          </cell>
          <cell r="R128">
            <v>0</v>
          </cell>
        </row>
        <row r="129">
          <cell r="B129">
            <v>120</v>
          </cell>
          <cell r="C129">
            <v>0</v>
          </cell>
          <cell r="G129">
            <v>120</v>
          </cell>
          <cell r="H129">
            <v>0</v>
          </cell>
          <cell r="L129">
            <v>120</v>
          </cell>
          <cell r="M129">
            <v>0</v>
          </cell>
          <cell r="Q129">
            <v>120</v>
          </cell>
          <cell r="R129">
            <v>0</v>
          </cell>
        </row>
        <row r="130">
          <cell r="B130">
            <v>121</v>
          </cell>
          <cell r="C130">
            <v>0</v>
          </cell>
          <cell r="G130">
            <v>121</v>
          </cell>
          <cell r="H130">
            <v>0</v>
          </cell>
          <cell r="L130">
            <v>121</v>
          </cell>
          <cell r="M130">
            <v>0</v>
          </cell>
          <cell r="Q130">
            <v>121</v>
          </cell>
          <cell r="R130">
            <v>0</v>
          </cell>
        </row>
        <row r="131">
          <cell r="B131">
            <v>122</v>
          </cell>
          <cell r="C131">
            <v>0</v>
          </cell>
          <cell r="G131">
            <v>122</v>
          </cell>
          <cell r="H131">
            <v>0</v>
          </cell>
          <cell r="L131">
            <v>122</v>
          </cell>
          <cell r="M131">
            <v>0</v>
          </cell>
          <cell r="Q131">
            <v>122</v>
          </cell>
          <cell r="R131">
            <v>0</v>
          </cell>
        </row>
        <row r="132">
          <cell r="B132">
            <v>123</v>
          </cell>
          <cell r="C132">
            <v>0</v>
          </cell>
          <cell r="G132">
            <v>123</v>
          </cell>
          <cell r="H132">
            <v>0</v>
          </cell>
          <cell r="L132">
            <v>123</v>
          </cell>
          <cell r="M132">
            <v>0</v>
          </cell>
          <cell r="Q132">
            <v>123</v>
          </cell>
          <cell r="R132">
            <v>0</v>
          </cell>
        </row>
        <row r="133">
          <cell r="B133">
            <v>124</v>
          </cell>
          <cell r="C133">
            <v>0</v>
          </cell>
          <cell r="G133">
            <v>124</v>
          </cell>
          <cell r="H133">
            <v>0</v>
          </cell>
          <cell r="L133">
            <v>124</v>
          </cell>
          <cell r="M133">
            <v>0</v>
          </cell>
          <cell r="Q133">
            <v>124</v>
          </cell>
          <cell r="R133">
            <v>0</v>
          </cell>
        </row>
        <row r="134">
          <cell r="B134">
            <v>125</v>
          </cell>
          <cell r="C134">
            <v>0</v>
          </cell>
          <cell r="G134">
            <v>125</v>
          </cell>
          <cell r="H134">
            <v>0</v>
          </cell>
          <cell r="L134">
            <v>125</v>
          </cell>
          <cell r="M134">
            <v>0</v>
          </cell>
          <cell r="Q134">
            <v>125</v>
          </cell>
          <cell r="R134">
            <v>0</v>
          </cell>
        </row>
        <row r="135">
          <cell r="B135">
            <v>126</v>
          </cell>
          <cell r="C135">
            <v>0</v>
          </cell>
          <cell r="G135">
            <v>126</v>
          </cell>
          <cell r="H135">
            <v>0</v>
          </cell>
          <cell r="L135">
            <v>126</v>
          </cell>
          <cell r="M135">
            <v>0</v>
          </cell>
          <cell r="Q135">
            <v>126</v>
          </cell>
          <cell r="R135">
            <v>0</v>
          </cell>
        </row>
        <row r="136">
          <cell r="B136">
            <v>127</v>
          </cell>
          <cell r="C136">
            <v>0</v>
          </cell>
          <cell r="G136">
            <v>127</v>
          </cell>
          <cell r="H136">
            <v>0</v>
          </cell>
          <cell r="L136">
            <v>127</v>
          </cell>
          <cell r="M136">
            <v>0</v>
          </cell>
          <cell r="Q136">
            <v>127</v>
          </cell>
          <cell r="R136">
            <v>0</v>
          </cell>
        </row>
        <row r="137">
          <cell r="B137">
            <v>128</v>
          </cell>
          <cell r="C137">
            <v>0</v>
          </cell>
          <cell r="G137">
            <v>128</v>
          </cell>
          <cell r="H137">
            <v>0</v>
          </cell>
          <cell r="L137">
            <v>128</v>
          </cell>
          <cell r="M137">
            <v>0</v>
          </cell>
          <cell r="Q137">
            <v>128</v>
          </cell>
          <cell r="R137">
            <v>0</v>
          </cell>
        </row>
        <row r="138">
          <cell r="B138">
            <v>129</v>
          </cell>
          <cell r="C138">
            <v>0</v>
          </cell>
          <cell r="G138">
            <v>129</v>
          </cell>
          <cell r="H138">
            <v>0</v>
          </cell>
          <cell r="L138">
            <v>129</v>
          </cell>
          <cell r="M138">
            <v>0</v>
          </cell>
          <cell r="Q138">
            <v>129</v>
          </cell>
          <cell r="R138">
            <v>0</v>
          </cell>
        </row>
        <row r="139">
          <cell r="B139">
            <v>130</v>
          </cell>
          <cell r="C139">
            <v>0</v>
          </cell>
          <cell r="G139">
            <v>130</v>
          </cell>
          <cell r="H139">
            <v>0</v>
          </cell>
          <cell r="L139">
            <v>130</v>
          </cell>
          <cell r="M139">
            <v>0</v>
          </cell>
          <cell r="Q139">
            <v>130</v>
          </cell>
          <cell r="R139">
            <v>0</v>
          </cell>
        </row>
        <row r="140">
          <cell r="B140">
            <v>131</v>
          </cell>
          <cell r="C140">
            <v>0</v>
          </cell>
          <cell r="G140">
            <v>131</v>
          </cell>
          <cell r="H140">
            <v>0</v>
          </cell>
          <cell r="L140">
            <v>131</v>
          </cell>
          <cell r="M140">
            <v>0</v>
          </cell>
          <cell r="Q140">
            <v>131</v>
          </cell>
          <cell r="R140">
            <v>0</v>
          </cell>
        </row>
        <row r="141">
          <cell r="B141">
            <v>132</v>
          </cell>
          <cell r="C141">
            <v>0</v>
          </cell>
          <cell r="G141">
            <v>132</v>
          </cell>
          <cell r="H141">
            <v>0</v>
          </cell>
          <cell r="L141">
            <v>132</v>
          </cell>
          <cell r="M141">
            <v>0</v>
          </cell>
          <cell r="Q141">
            <v>132</v>
          </cell>
          <cell r="R141">
            <v>0</v>
          </cell>
        </row>
        <row r="142">
          <cell r="B142">
            <v>133</v>
          </cell>
          <cell r="C142">
            <v>0</v>
          </cell>
          <cell r="G142">
            <v>133</v>
          </cell>
          <cell r="H142">
            <v>0</v>
          </cell>
          <cell r="L142">
            <v>133</v>
          </cell>
          <cell r="M142">
            <v>0</v>
          </cell>
          <cell r="Q142">
            <v>133</v>
          </cell>
          <cell r="R142">
            <v>0</v>
          </cell>
        </row>
        <row r="143">
          <cell r="B143">
            <v>134</v>
          </cell>
          <cell r="C143">
            <v>0</v>
          </cell>
          <cell r="G143">
            <v>134</v>
          </cell>
          <cell r="H143">
            <v>0</v>
          </cell>
          <cell r="L143">
            <v>134</v>
          </cell>
          <cell r="M143">
            <v>0</v>
          </cell>
          <cell r="Q143">
            <v>134</v>
          </cell>
          <cell r="R143">
            <v>0</v>
          </cell>
        </row>
        <row r="144">
          <cell r="B144">
            <v>135</v>
          </cell>
          <cell r="C144">
            <v>0</v>
          </cell>
          <cell r="G144">
            <v>135</v>
          </cell>
          <cell r="H144">
            <v>0</v>
          </cell>
          <cell r="L144">
            <v>135</v>
          </cell>
          <cell r="M144">
            <v>0</v>
          </cell>
          <cell r="Q144">
            <v>135</v>
          </cell>
          <cell r="R144">
            <v>0</v>
          </cell>
        </row>
        <row r="145">
          <cell r="B145">
            <v>136</v>
          </cell>
          <cell r="C145">
            <v>0</v>
          </cell>
          <cell r="G145">
            <v>136</v>
          </cell>
          <cell r="H145">
            <v>0</v>
          </cell>
          <cell r="L145">
            <v>136</v>
          </cell>
          <cell r="M145">
            <v>0</v>
          </cell>
          <cell r="Q145">
            <v>136</v>
          </cell>
          <cell r="R145">
            <v>0</v>
          </cell>
        </row>
        <row r="146">
          <cell r="B146">
            <v>137</v>
          </cell>
          <cell r="C146">
            <v>0</v>
          </cell>
          <cell r="G146">
            <v>137</v>
          </cell>
          <cell r="H146">
            <v>0</v>
          </cell>
          <cell r="L146">
            <v>137</v>
          </cell>
          <cell r="M146">
            <v>0</v>
          </cell>
          <cell r="Q146">
            <v>137</v>
          </cell>
          <cell r="R146">
            <v>0</v>
          </cell>
        </row>
        <row r="147">
          <cell r="B147">
            <v>138</v>
          </cell>
          <cell r="C147">
            <v>0</v>
          </cell>
          <cell r="G147">
            <v>138</v>
          </cell>
          <cell r="H147">
            <v>0</v>
          </cell>
          <cell r="L147">
            <v>138</v>
          </cell>
          <cell r="M147">
            <v>0</v>
          </cell>
          <cell r="Q147">
            <v>138</v>
          </cell>
          <cell r="R147">
            <v>0</v>
          </cell>
        </row>
        <row r="148">
          <cell r="B148">
            <v>139</v>
          </cell>
          <cell r="C148">
            <v>0</v>
          </cell>
          <cell r="G148">
            <v>139</v>
          </cell>
          <cell r="H148">
            <v>0</v>
          </cell>
          <cell r="L148">
            <v>139</v>
          </cell>
          <cell r="M148">
            <v>0</v>
          </cell>
          <cell r="Q148">
            <v>139</v>
          </cell>
          <cell r="R148">
            <v>0</v>
          </cell>
        </row>
        <row r="149">
          <cell r="B149">
            <v>140</v>
          </cell>
          <cell r="C149">
            <v>0</v>
          </cell>
          <cell r="G149">
            <v>140</v>
          </cell>
          <cell r="H149">
            <v>0</v>
          </cell>
          <cell r="L149">
            <v>140</v>
          </cell>
          <cell r="M149">
            <v>0</v>
          </cell>
          <cell r="Q149">
            <v>140</v>
          </cell>
          <cell r="R149">
            <v>0</v>
          </cell>
        </row>
        <row r="150">
          <cell r="B150">
            <v>141</v>
          </cell>
          <cell r="C150">
            <v>0</v>
          </cell>
          <cell r="G150">
            <v>141</v>
          </cell>
          <cell r="H150">
            <v>0</v>
          </cell>
          <cell r="L150">
            <v>141</v>
          </cell>
          <cell r="M150">
            <v>0</v>
          </cell>
          <cell r="Q150">
            <v>141</v>
          </cell>
          <cell r="R150">
            <v>0</v>
          </cell>
        </row>
        <row r="151">
          <cell r="B151">
            <v>142</v>
          </cell>
          <cell r="C151">
            <v>0</v>
          </cell>
          <cell r="G151">
            <v>142</v>
          </cell>
          <cell r="H151">
            <v>0</v>
          </cell>
          <cell r="L151">
            <v>142</v>
          </cell>
          <cell r="M151">
            <v>0</v>
          </cell>
          <cell r="Q151">
            <v>142</v>
          </cell>
          <cell r="R151">
            <v>0</v>
          </cell>
        </row>
        <row r="152">
          <cell r="B152">
            <v>143</v>
          </cell>
          <cell r="C152">
            <v>0</v>
          </cell>
          <cell r="G152">
            <v>143</v>
          </cell>
          <cell r="H152">
            <v>0</v>
          </cell>
          <cell r="L152">
            <v>143</v>
          </cell>
          <cell r="M152">
            <v>0</v>
          </cell>
          <cell r="Q152">
            <v>143</v>
          </cell>
          <cell r="R152">
            <v>0</v>
          </cell>
        </row>
        <row r="153">
          <cell r="B153">
            <v>144</v>
          </cell>
          <cell r="C153">
            <v>0</v>
          </cell>
          <cell r="G153">
            <v>144</v>
          </cell>
          <cell r="H153">
            <v>0</v>
          </cell>
          <cell r="L153">
            <v>144</v>
          </cell>
          <cell r="M153">
            <v>0</v>
          </cell>
          <cell r="Q153">
            <v>144</v>
          </cell>
          <cell r="R153">
            <v>0</v>
          </cell>
        </row>
        <row r="154">
          <cell r="B154">
            <v>145</v>
          </cell>
          <cell r="C154">
            <v>0</v>
          </cell>
          <cell r="G154">
            <v>145</v>
          </cell>
          <cell r="H154">
            <v>0</v>
          </cell>
          <cell r="L154">
            <v>145</v>
          </cell>
          <cell r="M154">
            <v>0</v>
          </cell>
          <cell r="Q154">
            <v>145</v>
          </cell>
          <cell r="R154">
            <v>0</v>
          </cell>
        </row>
        <row r="155">
          <cell r="B155">
            <v>146</v>
          </cell>
          <cell r="C155">
            <v>0</v>
          </cell>
          <cell r="G155">
            <v>146</v>
          </cell>
          <cell r="H155">
            <v>0</v>
          </cell>
          <cell r="L155">
            <v>146</v>
          </cell>
          <cell r="M155">
            <v>0</v>
          </cell>
          <cell r="Q155">
            <v>146</v>
          </cell>
          <cell r="R155">
            <v>0</v>
          </cell>
        </row>
        <row r="156">
          <cell r="B156">
            <v>147</v>
          </cell>
          <cell r="C156">
            <v>0</v>
          </cell>
          <cell r="G156">
            <v>147</v>
          </cell>
          <cell r="H156">
            <v>0</v>
          </cell>
          <cell r="L156">
            <v>147</v>
          </cell>
          <cell r="M156">
            <v>0</v>
          </cell>
          <cell r="Q156">
            <v>147</v>
          </cell>
          <cell r="R156">
            <v>0</v>
          </cell>
        </row>
        <row r="157">
          <cell r="B157">
            <v>148</v>
          </cell>
          <cell r="C157">
            <v>0</v>
          </cell>
          <cell r="G157">
            <v>148</v>
          </cell>
          <cell r="H157">
            <v>0</v>
          </cell>
          <cell r="L157">
            <v>148</v>
          </cell>
          <cell r="M157">
            <v>0</v>
          </cell>
          <cell r="Q157">
            <v>148</v>
          </cell>
          <cell r="R157">
            <v>0</v>
          </cell>
        </row>
        <row r="158">
          <cell r="B158">
            <v>149</v>
          </cell>
          <cell r="C158">
            <v>0</v>
          </cell>
          <cell r="G158">
            <v>149</v>
          </cell>
          <cell r="H158">
            <v>0</v>
          </cell>
          <cell r="L158">
            <v>149</v>
          </cell>
          <cell r="M158">
            <v>0</v>
          </cell>
          <cell r="Q158">
            <v>149</v>
          </cell>
          <cell r="R158">
            <v>0</v>
          </cell>
        </row>
        <row r="159">
          <cell r="B159">
            <v>150</v>
          </cell>
          <cell r="C159">
            <v>0</v>
          </cell>
          <cell r="G159">
            <v>150</v>
          </cell>
          <cell r="H159">
            <v>0</v>
          </cell>
          <cell r="L159">
            <v>150</v>
          </cell>
          <cell r="M159">
            <v>0</v>
          </cell>
          <cell r="Q159">
            <v>150</v>
          </cell>
          <cell r="R159">
            <v>0</v>
          </cell>
        </row>
        <row r="160">
          <cell r="B160">
            <v>151</v>
          </cell>
          <cell r="C160">
            <v>0</v>
          </cell>
          <cell r="G160">
            <v>151</v>
          </cell>
          <cell r="H160">
            <v>0</v>
          </cell>
          <cell r="L160">
            <v>151</v>
          </cell>
          <cell r="M160">
            <v>0</v>
          </cell>
          <cell r="Q160">
            <v>151</v>
          </cell>
          <cell r="R160">
            <v>0</v>
          </cell>
        </row>
        <row r="161">
          <cell r="B161">
            <v>152</v>
          </cell>
          <cell r="C161">
            <v>0</v>
          </cell>
          <cell r="G161">
            <v>152</v>
          </cell>
          <cell r="H161">
            <v>0</v>
          </cell>
          <cell r="L161">
            <v>152</v>
          </cell>
          <cell r="M161">
            <v>0</v>
          </cell>
          <cell r="Q161">
            <v>152</v>
          </cell>
          <cell r="R161">
            <v>0</v>
          </cell>
        </row>
        <row r="162">
          <cell r="B162">
            <v>153</v>
          </cell>
          <cell r="C162">
            <v>0</v>
          </cell>
          <cell r="G162">
            <v>153</v>
          </cell>
          <cell r="H162">
            <v>0</v>
          </cell>
          <cell r="L162">
            <v>153</v>
          </cell>
          <cell r="M162">
            <v>0</v>
          </cell>
          <cell r="Q162">
            <v>153</v>
          </cell>
          <cell r="R162">
            <v>0</v>
          </cell>
        </row>
        <row r="163">
          <cell r="B163">
            <v>154</v>
          </cell>
          <cell r="C163">
            <v>0</v>
          </cell>
          <cell r="G163">
            <v>154</v>
          </cell>
          <cell r="H163">
            <v>0</v>
          </cell>
          <cell r="L163">
            <v>154</v>
          </cell>
          <cell r="M163">
            <v>0</v>
          </cell>
          <cell r="Q163">
            <v>154</v>
          </cell>
          <cell r="R163">
            <v>0</v>
          </cell>
        </row>
        <row r="164">
          <cell r="B164">
            <v>155</v>
          </cell>
          <cell r="C164">
            <v>0</v>
          </cell>
          <cell r="G164">
            <v>155</v>
          </cell>
          <cell r="H164">
            <v>0</v>
          </cell>
          <cell r="L164">
            <v>155</v>
          </cell>
          <cell r="M164">
            <v>0</v>
          </cell>
          <cell r="Q164">
            <v>155</v>
          </cell>
          <cell r="R164">
            <v>0</v>
          </cell>
        </row>
        <row r="165">
          <cell r="B165">
            <v>156</v>
          </cell>
          <cell r="C165">
            <v>0</v>
          </cell>
          <cell r="G165">
            <v>156</v>
          </cell>
          <cell r="H165">
            <v>0</v>
          </cell>
          <cell r="L165">
            <v>156</v>
          </cell>
          <cell r="M165">
            <v>0</v>
          </cell>
          <cell r="Q165">
            <v>156</v>
          </cell>
          <cell r="R165">
            <v>0</v>
          </cell>
        </row>
        <row r="166">
          <cell r="B166">
            <v>157</v>
          </cell>
          <cell r="C166">
            <v>0</v>
          </cell>
          <cell r="G166">
            <v>157</v>
          </cell>
          <cell r="H166">
            <v>0</v>
          </cell>
          <cell r="L166">
            <v>157</v>
          </cell>
          <cell r="M166">
            <v>0</v>
          </cell>
          <cell r="Q166">
            <v>157</v>
          </cell>
          <cell r="R166">
            <v>0</v>
          </cell>
        </row>
        <row r="167">
          <cell r="B167">
            <v>158</v>
          </cell>
          <cell r="C167">
            <v>0</v>
          </cell>
          <cell r="G167">
            <v>158</v>
          </cell>
          <cell r="H167">
            <v>0</v>
          </cell>
          <cell r="L167">
            <v>158</v>
          </cell>
          <cell r="M167">
            <v>0</v>
          </cell>
          <cell r="Q167">
            <v>158</v>
          </cell>
          <cell r="R167">
            <v>0</v>
          </cell>
        </row>
        <row r="168">
          <cell r="B168">
            <v>159</v>
          </cell>
          <cell r="C168">
            <v>0</v>
          </cell>
          <cell r="G168">
            <v>159</v>
          </cell>
          <cell r="H168">
            <v>0</v>
          </cell>
          <cell r="L168">
            <v>159</v>
          </cell>
          <cell r="M168">
            <v>0</v>
          </cell>
          <cell r="Q168">
            <v>159</v>
          </cell>
          <cell r="R168">
            <v>0</v>
          </cell>
        </row>
        <row r="169">
          <cell r="B169">
            <v>160</v>
          </cell>
          <cell r="C169">
            <v>0</v>
          </cell>
          <cell r="G169">
            <v>160</v>
          </cell>
          <cell r="H169">
            <v>0</v>
          </cell>
          <cell r="L169">
            <v>160</v>
          </cell>
          <cell r="M169">
            <v>0</v>
          </cell>
          <cell r="Q169">
            <v>160</v>
          </cell>
          <cell r="R169">
            <v>0</v>
          </cell>
        </row>
        <row r="170">
          <cell r="B170">
            <v>161</v>
          </cell>
          <cell r="C170">
            <v>0</v>
          </cell>
          <cell r="G170">
            <v>161</v>
          </cell>
          <cell r="H170">
            <v>0</v>
          </cell>
          <cell r="L170">
            <v>161</v>
          </cell>
          <cell r="M170">
            <v>0</v>
          </cell>
          <cell r="Q170">
            <v>161</v>
          </cell>
          <cell r="R170">
            <v>0</v>
          </cell>
        </row>
        <row r="171">
          <cell r="B171">
            <v>162</v>
          </cell>
          <cell r="C171">
            <v>0</v>
          </cell>
          <cell r="G171">
            <v>162</v>
          </cell>
          <cell r="H171">
            <v>0</v>
          </cell>
          <cell r="L171">
            <v>162</v>
          </cell>
          <cell r="M171">
            <v>0</v>
          </cell>
          <cell r="Q171">
            <v>162</v>
          </cell>
          <cell r="R171">
            <v>0</v>
          </cell>
        </row>
        <row r="172">
          <cell r="B172">
            <v>163</v>
          </cell>
          <cell r="C172">
            <v>0</v>
          </cell>
          <cell r="G172">
            <v>163</v>
          </cell>
          <cell r="H172">
            <v>0</v>
          </cell>
          <cell r="L172">
            <v>163</v>
          </cell>
          <cell r="M172">
            <v>0</v>
          </cell>
          <cell r="Q172">
            <v>163</v>
          </cell>
          <cell r="R172">
            <v>0</v>
          </cell>
        </row>
        <row r="173">
          <cell r="B173">
            <v>164</v>
          </cell>
          <cell r="C173">
            <v>0</v>
          </cell>
          <cell r="G173">
            <v>164</v>
          </cell>
          <cell r="H173">
            <v>0</v>
          </cell>
          <cell r="L173">
            <v>164</v>
          </cell>
          <cell r="M173">
            <v>0</v>
          </cell>
          <cell r="Q173">
            <v>164</v>
          </cell>
          <cell r="R173">
            <v>0</v>
          </cell>
        </row>
        <row r="174">
          <cell r="B174">
            <v>165</v>
          </cell>
          <cell r="C174">
            <v>0</v>
          </cell>
          <cell r="G174">
            <v>165</v>
          </cell>
          <cell r="H174">
            <v>0</v>
          </cell>
          <cell r="L174">
            <v>165</v>
          </cell>
          <cell r="M174">
            <v>0</v>
          </cell>
          <cell r="Q174">
            <v>165</v>
          </cell>
          <cell r="R174">
            <v>0</v>
          </cell>
        </row>
        <row r="175">
          <cell r="B175">
            <v>166</v>
          </cell>
          <cell r="C175">
            <v>0</v>
          </cell>
          <cell r="G175">
            <v>166</v>
          </cell>
          <cell r="H175">
            <v>0</v>
          </cell>
          <cell r="L175">
            <v>166</v>
          </cell>
          <cell r="M175">
            <v>0</v>
          </cell>
          <cell r="Q175">
            <v>166</v>
          </cell>
          <cell r="R175">
            <v>0</v>
          </cell>
        </row>
        <row r="176">
          <cell r="B176">
            <v>167</v>
          </cell>
          <cell r="C176">
            <v>0</v>
          </cell>
          <cell r="G176">
            <v>167</v>
          </cell>
          <cell r="H176">
            <v>0</v>
          </cell>
          <cell r="L176">
            <v>167</v>
          </cell>
          <cell r="M176">
            <v>0</v>
          </cell>
          <cell r="Q176">
            <v>167</v>
          </cell>
          <cell r="R176">
            <v>0</v>
          </cell>
        </row>
        <row r="177">
          <cell r="B177">
            <v>168</v>
          </cell>
          <cell r="C177">
            <v>0</v>
          </cell>
          <cell r="G177">
            <v>168</v>
          </cell>
          <cell r="H177">
            <v>0</v>
          </cell>
          <cell r="L177">
            <v>168</v>
          </cell>
          <cell r="M177">
            <v>0</v>
          </cell>
          <cell r="Q177">
            <v>168</v>
          </cell>
          <cell r="R177">
            <v>0</v>
          </cell>
        </row>
        <row r="178">
          <cell r="B178">
            <v>169</v>
          </cell>
          <cell r="C178">
            <v>0</v>
          </cell>
          <cell r="G178">
            <v>169</v>
          </cell>
          <cell r="H178">
            <v>0</v>
          </cell>
          <cell r="L178">
            <v>169</v>
          </cell>
          <cell r="M178">
            <v>0</v>
          </cell>
          <cell r="Q178">
            <v>169</v>
          </cell>
          <cell r="R178">
            <v>0</v>
          </cell>
        </row>
        <row r="179">
          <cell r="B179">
            <v>170</v>
          </cell>
          <cell r="C179">
            <v>0</v>
          </cell>
          <cell r="G179">
            <v>170</v>
          </cell>
          <cell r="H179">
            <v>0</v>
          </cell>
          <cell r="L179">
            <v>170</v>
          </cell>
          <cell r="M179">
            <v>0</v>
          </cell>
          <cell r="Q179">
            <v>170</v>
          </cell>
          <cell r="R179">
            <v>0</v>
          </cell>
        </row>
        <row r="180">
          <cell r="B180">
            <v>171</v>
          </cell>
          <cell r="C180">
            <v>0</v>
          </cell>
          <cell r="G180">
            <v>171</v>
          </cell>
          <cell r="H180">
            <v>0</v>
          </cell>
          <cell r="L180">
            <v>171</v>
          </cell>
          <cell r="M180">
            <v>0</v>
          </cell>
          <cell r="Q180">
            <v>171</v>
          </cell>
          <cell r="R180">
            <v>0</v>
          </cell>
        </row>
        <row r="181">
          <cell r="B181">
            <v>172</v>
          </cell>
          <cell r="C181">
            <v>0</v>
          </cell>
          <cell r="G181">
            <v>172</v>
          </cell>
          <cell r="H181">
            <v>0</v>
          </cell>
          <cell r="L181">
            <v>172</v>
          </cell>
          <cell r="M181">
            <v>0</v>
          </cell>
          <cell r="Q181">
            <v>172</v>
          </cell>
          <cell r="R181">
            <v>0</v>
          </cell>
        </row>
        <row r="182">
          <cell r="B182">
            <v>173</v>
          </cell>
          <cell r="C182">
            <v>0</v>
          </cell>
          <cell r="G182">
            <v>173</v>
          </cell>
          <cell r="H182">
            <v>0</v>
          </cell>
          <cell r="L182">
            <v>173</v>
          </cell>
          <cell r="M182">
            <v>0</v>
          </cell>
          <cell r="Q182">
            <v>173</v>
          </cell>
          <cell r="R182">
            <v>0</v>
          </cell>
        </row>
        <row r="183">
          <cell r="B183">
            <v>174</v>
          </cell>
          <cell r="C183">
            <v>0</v>
          </cell>
          <cell r="G183">
            <v>174</v>
          </cell>
          <cell r="H183">
            <v>0</v>
          </cell>
          <cell r="L183">
            <v>174</v>
          </cell>
          <cell r="M183">
            <v>0</v>
          </cell>
          <cell r="Q183">
            <v>174</v>
          </cell>
          <cell r="R183">
            <v>0</v>
          </cell>
        </row>
        <row r="184">
          <cell r="B184">
            <v>175</v>
          </cell>
          <cell r="C184">
            <v>0</v>
          </cell>
          <cell r="G184">
            <v>175</v>
          </cell>
          <cell r="H184">
            <v>0</v>
          </cell>
          <cell r="L184">
            <v>175</v>
          </cell>
          <cell r="M184">
            <v>0</v>
          </cell>
          <cell r="Q184">
            <v>175</v>
          </cell>
          <cell r="R184">
            <v>0</v>
          </cell>
        </row>
        <row r="185">
          <cell r="B185">
            <v>176</v>
          </cell>
          <cell r="C185">
            <v>0</v>
          </cell>
          <cell r="G185">
            <v>176</v>
          </cell>
          <cell r="H185">
            <v>0</v>
          </cell>
          <cell r="L185">
            <v>176</v>
          </cell>
          <cell r="M185">
            <v>0</v>
          </cell>
          <cell r="Q185">
            <v>176</v>
          </cell>
          <cell r="R185">
            <v>0</v>
          </cell>
        </row>
        <row r="186">
          <cell r="B186">
            <v>177</v>
          </cell>
          <cell r="C186">
            <v>0</v>
          </cell>
          <cell r="G186">
            <v>177</v>
          </cell>
          <cell r="H186">
            <v>0</v>
          </cell>
          <cell r="L186">
            <v>177</v>
          </cell>
          <cell r="M186">
            <v>0</v>
          </cell>
          <cell r="Q186">
            <v>177</v>
          </cell>
          <cell r="R186">
            <v>0</v>
          </cell>
        </row>
        <row r="187">
          <cell r="B187">
            <v>178</v>
          </cell>
          <cell r="C187">
            <v>0</v>
          </cell>
          <cell r="G187">
            <v>178</v>
          </cell>
          <cell r="H187">
            <v>0</v>
          </cell>
          <cell r="L187">
            <v>178</v>
          </cell>
          <cell r="M187">
            <v>0</v>
          </cell>
          <cell r="Q187">
            <v>178</v>
          </cell>
          <cell r="R187">
            <v>0</v>
          </cell>
        </row>
        <row r="188">
          <cell r="B188">
            <v>179</v>
          </cell>
          <cell r="C188">
            <v>0</v>
          </cell>
          <cell r="G188">
            <v>179</v>
          </cell>
          <cell r="H188">
            <v>0</v>
          </cell>
          <cell r="L188">
            <v>179</v>
          </cell>
          <cell r="M188">
            <v>0</v>
          </cell>
          <cell r="Q188">
            <v>179</v>
          </cell>
          <cell r="R188">
            <v>0</v>
          </cell>
        </row>
        <row r="189">
          <cell r="B189">
            <v>180</v>
          </cell>
          <cell r="C189">
            <v>0</v>
          </cell>
          <cell r="G189">
            <v>180</v>
          </cell>
          <cell r="H189">
            <v>0</v>
          </cell>
          <cell r="L189">
            <v>180</v>
          </cell>
          <cell r="M189">
            <v>0</v>
          </cell>
          <cell r="Q189">
            <v>180</v>
          </cell>
          <cell r="R189">
            <v>0</v>
          </cell>
        </row>
        <row r="190">
          <cell r="B190">
            <v>181</v>
          </cell>
          <cell r="C190">
            <v>0</v>
          </cell>
          <cell r="G190">
            <v>181</v>
          </cell>
          <cell r="H190">
            <v>0</v>
          </cell>
          <cell r="L190">
            <v>181</v>
          </cell>
          <cell r="M190">
            <v>0</v>
          </cell>
          <cell r="Q190">
            <v>181</v>
          </cell>
          <cell r="R190">
            <v>0</v>
          </cell>
        </row>
        <row r="191">
          <cell r="B191">
            <v>182</v>
          </cell>
          <cell r="C191">
            <v>0</v>
          </cell>
          <cell r="G191">
            <v>182</v>
          </cell>
          <cell r="H191">
            <v>0</v>
          </cell>
          <cell r="L191">
            <v>182</v>
          </cell>
          <cell r="M191">
            <v>0</v>
          </cell>
          <cell r="Q191">
            <v>182</v>
          </cell>
          <cell r="R191">
            <v>0</v>
          </cell>
        </row>
        <row r="192">
          <cell r="B192">
            <v>183</v>
          </cell>
          <cell r="C192">
            <v>0</v>
          </cell>
          <cell r="G192">
            <v>183</v>
          </cell>
          <cell r="H192">
            <v>0</v>
          </cell>
          <cell r="L192">
            <v>183</v>
          </cell>
          <cell r="M192">
            <v>0</v>
          </cell>
          <cell r="Q192">
            <v>183</v>
          </cell>
          <cell r="R192">
            <v>0</v>
          </cell>
        </row>
        <row r="193">
          <cell r="B193">
            <v>184</v>
          </cell>
          <cell r="C193">
            <v>0</v>
          </cell>
          <cell r="G193">
            <v>184</v>
          </cell>
          <cell r="H193">
            <v>0</v>
          </cell>
          <cell r="L193">
            <v>184</v>
          </cell>
          <cell r="M193">
            <v>0</v>
          </cell>
          <cell r="Q193">
            <v>184</v>
          </cell>
          <cell r="R193">
            <v>0</v>
          </cell>
        </row>
        <row r="194">
          <cell r="B194">
            <v>185</v>
          </cell>
          <cell r="C194">
            <v>0</v>
          </cell>
          <cell r="G194">
            <v>185</v>
          </cell>
          <cell r="H194">
            <v>0</v>
          </cell>
          <cell r="L194">
            <v>185</v>
          </cell>
          <cell r="M194">
            <v>0</v>
          </cell>
          <cell r="Q194">
            <v>185</v>
          </cell>
          <cell r="R194">
            <v>0</v>
          </cell>
        </row>
        <row r="195">
          <cell r="B195">
            <v>186</v>
          </cell>
          <cell r="C195">
            <v>0</v>
          </cell>
          <cell r="G195">
            <v>186</v>
          </cell>
          <cell r="H195">
            <v>0</v>
          </cell>
          <cell r="L195">
            <v>186</v>
          </cell>
          <cell r="M195">
            <v>0</v>
          </cell>
          <cell r="Q195">
            <v>186</v>
          </cell>
          <cell r="R195">
            <v>0</v>
          </cell>
        </row>
        <row r="196">
          <cell r="B196">
            <v>187</v>
          </cell>
          <cell r="C196">
            <v>0</v>
          </cell>
          <cell r="G196">
            <v>187</v>
          </cell>
          <cell r="H196">
            <v>0</v>
          </cell>
          <cell r="L196">
            <v>187</v>
          </cell>
          <cell r="M196">
            <v>0</v>
          </cell>
          <cell r="Q196">
            <v>187</v>
          </cell>
          <cell r="R196">
            <v>0</v>
          </cell>
        </row>
        <row r="197">
          <cell r="B197">
            <v>188</v>
          </cell>
          <cell r="C197">
            <v>0</v>
          </cell>
          <cell r="G197">
            <v>188</v>
          </cell>
          <cell r="H197">
            <v>0</v>
          </cell>
          <cell r="L197">
            <v>188</v>
          </cell>
          <cell r="M197">
            <v>0</v>
          </cell>
          <cell r="Q197">
            <v>188</v>
          </cell>
          <cell r="R197">
            <v>0</v>
          </cell>
        </row>
        <row r="198">
          <cell r="B198">
            <v>189</v>
          </cell>
          <cell r="C198">
            <v>0</v>
          </cell>
          <cell r="G198">
            <v>189</v>
          </cell>
          <cell r="H198">
            <v>0</v>
          </cell>
          <cell r="L198">
            <v>189</v>
          </cell>
          <cell r="M198">
            <v>0</v>
          </cell>
          <cell r="Q198">
            <v>189</v>
          </cell>
          <cell r="R198">
            <v>0</v>
          </cell>
        </row>
        <row r="199">
          <cell r="B199">
            <v>190</v>
          </cell>
          <cell r="C199">
            <v>0</v>
          </cell>
          <cell r="G199">
            <v>190</v>
          </cell>
          <cell r="H199">
            <v>0</v>
          </cell>
          <cell r="L199">
            <v>190</v>
          </cell>
          <cell r="M199">
            <v>0</v>
          </cell>
          <cell r="Q199">
            <v>190</v>
          </cell>
          <cell r="R199">
            <v>0</v>
          </cell>
        </row>
        <row r="200">
          <cell r="B200">
            <v>191</v>
          </cell>
          <cell r="C200">
            <v>0</v>
          </cell>
          <cell r="G200">
            <v>191</v>
          </cell>
          <cell r="H200">
            <v>0</v>
          </cell>
          <cell r="L200">
            <v>191</v>
          </cell>
          <cell r="M200">
            <v>0</v>
          </cell>
          <cell r="Q200">
            <v>191</v>
          </cell>
          <cell r="R200">
            <v>0</v>
          </cell>
        </row>
        <row r="201">
          <cell r="B201">
            <v>192</v>
          </cell>
          <cell r="C201">
            <v>0</v>
          </cell>
          <cell r="G201">
            <v>192</v>
          </cell>
          <cell r="H201">
            <v>0</v>
          </cell>
          <cell r="L201">
            <v>192</v>
          </cell>
          <cell r="M201">
            <v>0</v>
          </cell>
          <cell r="Q201">
            <v>192</v>
          </cell>
          <cell r="R201">
            <v>0</v>
          </cell>
        </row>
        <row r="202">
          <cell r="B202">
            <v>193</v>
          </cell>
          <cell r="C202">
            <v>0</v>
          </cell>
          <cell r="G202">
            <v>193</v>
          </cell>
          <cell r="H202">
            <v>0</v>
          </cell>
          <cell r="L202">
            <v>193</v>
          </cell>
          <cell r="M202">
            <v>0</v>
          </cell>
          <cell r="Q202">
            <v>193</v>
          </cell>
          <cell r="R202">
            <v>0</v>
          </cell>
        </row>
        <row r="203">
          <cell r="B203">
            <v>194</v>
          </cell>
          <cell r="C203">
            <v>0</v>
          </cell>
          <cell r="G203">
            <v>194</v>
          </cell>
          <cell r="H203">
            <v>0</v>
          </cell>
          <cell r="L203">
            <v>194</v>
          </cell>
          <cell r="M203">
            <v>0</v>
          </cell>
          <cell r="Q203">
            <v>194</v>
          </cell>
          <cell r="R203">
            <v>0</v>
          </cell>
        </row>
        <row r="204">
          <cell r="B204">
            <v>195</v>
          </cell>
          <cell r="C204">
            <v>0</v>
          </cell>
          <cell r="G204">
            <v>195</v>
          </cell>
          <cell r="H204">
            <v>0</v>
          </cell>
          <cell r="L204">
            <v>195</v>
          </cell>
          <cell r="M204">
            <v>0</v>
          </cell>
          <cell r="Q204">
            <v>195</v>
          </cell>
          <cell r="R204">
            <v>0</v>
          </cell>
        </row>
        <row r="205">
          <cell r="B205">
            <v>196</v>
          </cell>
          <cell r="C205">
            <v>0</v>
          </cell>
          <cell r="G205">
            <v>196</v>
          </cell>
          <cell r="H205">
            <v>0</v>
          </cell>
          <cell r="L205">
            <v>196</v>
          </cell>
          <cell r="M205">
            <v>0</v>
          </cell>
          <cell r="Q205">
            <v>196</v>
          </cell>
          <cell r="R205">
            <v>0</v>
          </cell>
        </row>
        <row r="206">
          <cell r="B206">
            <v>197</v>
          </cell>
          <cell r="C206">
            <v>0</v>
          </cell>
          <cell r="G206">
            <v>197</v>
          </cell>
          <cell r="H206">
            <v>0</v>
          </cell>
          <cell r="L206">
            <v>197</v>
          </cell>
          <cell r="M206">
            <v>0</v>
          </cell>
          <cell r="Q206">
            <v>197</v>
          </cell>
          <cell r="R206">
            <v>0</v>
          </cell>
        </row>
        <row r="207">
          <cell r="B207">
            <v>198</v>
          </cell>
          <cell r="C207">
            <v>0</v>
          </cell>
          <cell r="G207">
            <v>198</v>
          </cell>
          <cell r="H207">
            <v>0</v>
          </cell>
          <cell r="L207">
            <v>198</v>
          </cell>
          <cell r="M207">
            <v>0</v>
          </cell>
          <cell r="Q207">
            <v>198</v>
          </cell>
          <cell r="R207">
            <v>0</v>
          </cell>
        </row>
        <row r="208">
          <cell r="B208">
            <v>199</v>
          </cell>
          <cell r="C208">
            <v>0</v>
          </cell>
          <cell r="G208">
            <v>199</v>
          </cell>
          <cell r="H208">
            <v>0</v>
          </cell>
          <cell r="L208">
            <v>199</v>
          </cell>
          <cell r="M208">
            <v>0</v>
          </cell>
          <cell r="Q208">
            <v>199</v>
          </cell>
          <cell r="R208">
            <v>0</v>
          </cell>
        </row>
        <row r="209">
          <cell r="B209">
            <v>200</v>
          </cell>
          <cell r="C209">
            <v>0</v>
          </cell>
          <cell r="G209">
            <v>200</v>
          </cell>
          <cell r="H209">
            <v>0</v>
          </cell>
          <cell r="L209">
            <v>200</v>
          </cell>
          <cell r="M209">
            <v>0</v>
          </cell>
          <cell r="Q209">
            <v>200</v>
          </cell>
          <cell r="R209">
            <v>0</v>
          </cell>
        </row>
        <row r="210">
          <cell r="B210">
            <v>201</v>
          </cell>
          <cell r="C210">
            <v>0</v>
          </cell>
          <cell r="G210">
            <v>201</v>
          </cell>
          <cell r="H210">
            <v>0</v>
          </cell>
          <cell r="L210">
            <v>201</v>
          </cell>
          <cell r="M210">
            <v>0</v>
          </cell>
          <cell r="Q210">
            <v>201</v>
          </cell>
          <cell r="R210">
            <v>0</v>
          </cell>
        </row>
        <row r="211">
          <cell r="B211">
            <v>202</v>
          </cell>
          <cell r="C211">
            <v>0</v>
          </cell>
          <cell r="G211">
            <v>202</v>
          </cell>
          <cell r="H211">
            <v>0</v>
          </cell>
          <cell r="L211">
            <v>202</v>
          </cell>
          <cell r="M211">
            <v>0</v>
          </cell>
          <cell r="Q211">
            <v>202</v>
          </cell>
          <cell r="R211">
            <v>0</v>
          </cell>
        </row>
        <row r="212">
          <cell r="B212">
            <v>203</v>
          </cell>
          <cell r="C212">
            <v>0</v>
          </cell>
          <cell r="G212">
            <v>203</v>
          </cell>
          <cell r="H212">
            <v>0</v>
          </cell>
          <cell r="L212">
            <v>203</v>
          </cell>
          <cell r="M212">
            <v>0</v>
          </cell>
          <cell r="Q212">
            <v>203</v>
          </cell>
          <cell r="R212">
            <v>0</v>
          </cell>
        </row>
        <row r="213">
          <cell r="B213">
            <v>204</v>
          </cell>
          <cell r="C213">
            <v>0</v>
          </cell>
          <cell r="G213">
            <v>204</v>
          </cell>
          <cell r="H213">
            <v>0</v>
          </cell>
          <cell r="L213">
            <v>204</v>
          </cell>
          <cell r="M213">
            <v>0</v>
          </cell>
          <cell r="Q213">
            <v>204</v>
          </cell>
          <cell r="R213">
            <v>0</v>
          </cell>
        </row>
        <row r="214">
          <cell r="B214">
            <v>205</v>
          </cell>
          <cell r="C214">
            <v>0</v>
          </cell>
          <cell r="G214">
            <v>205</v>
          </cell>
          <cell r="H214">
            <v>0</v>
          </cell>
          <cell r="L214">
            <v>205</v>
          </cell>
          <cell r="M214">
            <v>0</v>
          </cell>
          <cell r="Q214">
            <v>205</v>
          </cell>
          <cell r="R214">
            <v>0</v>
          </cell>
        </row>
        <row r="215">
          <cell r="B215">
            <v>206</v>
          </cell>
          <cell r="C215">
            <v>0</v>
          </cell>
          <cell r="G215">
            <v>206</v>
          </cell>
          <cell r="H215">
            <v>0</v>
          </cell>
          <cell r="L215">
            <v>206</v>
          </cell>
          <cell r="M215">
            <v>0</v>
          </cell>
          <cell r="Q215">
            <v>206</v>
          </cell>
          <cell r="R215">
            <v>0</v>
          </cell>
        </row>
        <row r="216">
          <cell r="B216">
            <v>207</v>
          </cell>
          <cell r="C216">
            <v>0</v>
          </cell>
          <cell r="G216">
            <v>207</v>
          </cell>
          <cell r="H216">
            <v>0</v>
          </cell>
          <cell r="L216">
            <v>207</v>
          </cell>
          <cell r="M216">
            <v>0</v>
          </cell>
          <cell r="Q216">
            <v>207</v>
          </cell>
          <cell r="R216">
            <v>0</v>
          </cell>
        </row>
        <row r="217">
          <cell r="B217">
            <v>208</v>
          </cell>
          <cell r="C217">
            <v>0</v>
          </cell>
          <cell r="G217">
            <v>208</v>
          </cell>
          <cell r="H217">
            <v>0</v>
          </cell>
          <cell r="L217">
            <v>208</v>
          </cell>
          <cell r="M217">
            <v>0</v>
          </cell>
          <cell r="Q217">
            <v>208</v>
          </cell>
          <cell r="R217">
            <v>0</v>
          </cell>
        </row>
        <row r="218">
          <cell r="B218">
            <v>209</v>
          </cell>
          <cell r="C218">
            <v>0</v>
          </cell>
          <cell r="G218">
            <v>209</v>
          </cell>
          <cell r="H218">
            <v>0</v>
          </cell>
          <cell r="L218">
            <v>209</v>
          </cell>
          <cell r="M218">
            <v>0</v>
          </cell>
          <cell r="Q218">
            <v>209</v>
          </cell>
          <cell r="R218">
            <v>0</v>
          </cell>
        </row>
        <row r="219">
          <cell r="B219">
            <v>210</v>
          </cell>
          <cell r="C219">
            <v>0</v>
          </cell>
          <cell r="G219">
            <v>210</v>
          </cell>
          <cell r="H219">
            <v>0</v>
          </cell>
          <cell r="L219">
            <v>210</v>
          </cell>
          <cell r="M219">
            <v>0</v>
          </cell>
          <cell r="Q219">
            <v>210</v>
          </cell>
          <cell r="R219">
            <v>0</v>
          </cell>
        </row>
        <row r="220">
          <cell r="B220">
            <v>211</v>
          </cell>
          <cell r="C220">
            <v>0</v>
          </cell>
          <cell r="G220">
            <v>211</v>
          </cell>
          <cell r="H220">
            <v>0</v>
          </cell>
          <cell r="L220">
            <v>211</v>
          </cell>
          <cell r="M220">
            <v>0</v>
          </cell>
          <cell r="Q220">
            <v>211</v>
          </cell>
          <cell r="R220">
            <v>0</v>
          </cell>
        </row>
        <row r="221">
          <cell r="B221">
            <v>212</v>
          </cell>
          <cell r="C221">
            <v>0</v>
          </cell>
          <cell r="G221">
            <v>212</v>
          </cell>
          <cell r="H221">
            <v>0</v>
          </cell>
          <cell r="L221">
            <v>212</v>
          </cell>
          <cell r="M221">
            <v>0</v>
          </cell>
          <cell r="Q221">
            <v>212</v>
          </cell>
          <cell r="R221">
            <v>0</v>
          </cell>
        </row>
        <row r="222">
          <cell r="B222">
            <v>213</v>
          </cell>
          <cell r="C222">
            <v>0</v>
          </cell>
          <cell r="G222">
            <v>213</v>
          </cell>
          <cell r="H222">
            <v>0</v>
          </cell>
          <cell r="L222">
            <v>213</v>
          </cell>
          <cell r="M222">
            <v>0</v>
          </cell>
          <cell r="Q222">
            <v>213</v>
          </cell>
          <cell r="R222">
            <v>0</v>
          </cell>
        </row>
        <row r="223">
          <cell r="B223">
            <v>214</v>
          </cell>
          <cell r="C223">
            <v>0</v>
          </cell>
          <cell r="G223">
            <v>214</v>
          </cell>
          <cell r="H223">
            <v>0</v>
          </cell>
          <cell r="L223">
            <v>214</v>
          </cell>
          <cell r="M223">
            <v>0</v>
          </cell>
          <cell r="Q223">
            <v>214</v>
          </cell>
          <cell r="R223">
            <v>0</v>
          </cell>
        </row>
        <row r="224">
          <cell r="B224">
            <v>215</v>
          </cell>
          <cell r="C224">
            <v>0</v>
          </cell>
          <cell r="G224">
            <v>215</v>
          </cell>
          <cell r="H224">
            <v>0</v>
          </cell>
          <cell r="L224">
            <v>215</v>
          </cell>
          <cell r="M224">
            <v>0</v>
          </cell>
          <cell r="Q224">
            <v>215</v>
          </cell>
          <cell r="R224">
            <v>0</v>
          </cell>
        </row>
        <row r="225">
          <cell r="B225">
            <v>216</v>
          </cell>
          <cell r="C225">
            <v>0</v>
          </cell>
          <cell r="G225">
            <v>216</v>
          </cell>
          <cell r="H225">
            <v>0</v>
          </cell>
          <cell r="L225">
            <v>216</v>
          </cell>
          <cell r="M225">
            <v>0</v>
          </cell>
          <cell r="Q225">
            <v>216</v>
          </cell>
          <cell r="R225">
            <v>0</v>
          </cell>
        </row>
        <row r="226">
          <cell r="B226">
            <v>217</v>
          </cell>
          <cell r="C226">
            <v>0</v>
          </cell>
          <cell r="G226">
            <v>217</v>
          </cell>
          <cell r="H226">
            <v>0</v>
          </cell>
          <cell r="L226">
            <v>217</v>
          </cell>
          <cell r="M226">
            <v>0</v>
          </cell>
          <cell r="Q226">
            <v>217</v>
          </cell>
          <cell r="R226">
            <v>0</v>
          </cell>
        </row>
        <row r="227">
          <cell r="B227">
            <v>218</v>
          </cell>
          <cell r="C227">
            <v>0</v>
          </cell>
          <cell r="G227">
            <v>218</v>
          </cell>
          <cell r="H227">
            <v>0</v>
          </cell>
          <cell r="L227">
            <v>218</v>
          </cell>
          <cell r="M227">
            <v>0</v>
          </cell>
          <cell r="Q227">
            <v>218</v>
          </cell>
          <cell r="R227">
            <v>0</v>
          </cell>
        </row>
        <row r="228">
          <cell r="B228">
            <v>219</v>
          </cell>
          <cell r="C228">
            <v>0</v>
          </cell>
          <cell r="G228">
            <v>219</v>
          </cell>
          <cell r="H228">
            <v>0</v>
          </cell>
          <cell r="L228">
            <v>219</v>
          </cell>
          <cell r="M228">
            <v>0</v>
          </cell>
          <cell r="Q228">
            <v>219</v>
          </cell>
          <cell r="R228">
            <v>0</v>
          </cell>
        </row>
        <row r="229">
          <cell r="B229">
            <v>220</v>
          </cell>
          <cell r="C229">
            <v>0</v>
          </cell>
          <cell r="G229">
            <v>220</v>
          </cell>
          <cell r="H229">
            <v>0</v>
          </cell>
          <cell r="L229">
            <v>220</v>
          </cell>
          <cell r="M229">
            <v>0</v>
          </cell>
          <cell r="Q229">
            <v>220</v>
          </cell>
          <cell r="R229">
            <v>0</v>
          </cell>
        </row>
        <row r="230">
          <cell r="B230">
            <v>221</v>
          </cell>
          <cell r="C230">
            <v>0</v>
          </cell>
          <cell r="G230">
            <v>221</v>
          </cell>
          <cell r="H230">
            <v>0</v>
          </cell>
          <cell r="L230">
            <v>221</v>
          </cell>
          <cell r="M230">
            <v>0</v>
          </cell>
          <cell r="Q230">
            <v>221</v>
          </cell>
          <cell r="R230">
            <v>0</v>
          </cell>
        </row>
        <row r="231">
          <cell r="B231">
            <v>222</v>
          </cell>
          <cell r="C231">
            <v>0</v>
          </cell>
          <cell r="G231">
            <v>222</v>
          </cell>
          <cell r="H231">
            <v>0</v>
          </cell>
          <cell r="L231">
            <v>222</v>
          </cell>
          <cell r="M231">
            <v>0</v>
          </cell>
          <cell r="Q231">
            <v>222</v>
          </cell>
          <cell r="R231">
            <v>0</v>
          </cell>
        </row>
        <row r="232">
          <cell r="B232">
            <v>223</v>
          </cell>
          <cell r="C232">
            <v>0</v>
          </cell>
          <cell r="G232">
            <v>223</v>
          </cell>
          <cell r="H232">
            <v>0</v>
          </cell>
          <cell r="L232">
            <v>223</v>
          </cell>
          <cell r="M232">
            <v>0</v>
          </cell>
          <cell r="Q232">
            <v>223</v>
          </cell>
          <cell r="R232">
            <v>0</v>
          </cell>
        </row>
        <row r="233">
          <cell r="B233">
            <v>224</v>
          </cell>
          <cell r="C233">
            <v>0</v>
          </cell>
          <cell r="G233">
            <v>224</v>
          </cell>
          <cell r="H233">
            <v>0</v>
          </cell>
          <cell r="L233">
            <v>224</v>
          </cell>
          <cell r="M233">
            <v>0</v>
          </cell>
          <cell r="Q233">
            <v>224</v>
          </cell>
          <cell r="R233">
            <v>0</v>
          </cell>
        </row>
        <row r="234">
          <cell r="B234">
            <v>225</v>
          </cell>
          <cell r="C234">
            <v>0</v>
          </cell>
          <cell r="G234">
            <v>225</v>
          </cell>
          <cell r="H234">
            <v>0</v>
          </cell>
          <cell r="L234">
            <v>225</v>
          </cell>
          <cell r="M234">
            <v>0</v>
          </cell>
          <cell r="Q234">
            <v>225</v>
          </cell>
          <cell r="R234">
            <v>0</v>
          </cell>
        </row>
        <row r="235">
          <cell r="B235">
            <v>226</v>
          </cell>
          <cell r="C235">
            <v>0</v>
          </cell>
          <cell r="G235">
            <v>226</v>
          </cell>
          <cell r="H235">
            <v>0</v>
          </cell>
          <cell r="L235">
            <v>226</v>
          </cell>
          <cell r="M235">
            <v>0</v>
          </cell>
          <cell r="Q235">
            <v>226</v>
          </cell>
          <cell r="R235">
            <v>0</v>
          </cell>
        </row>
        <row r="236">
          <cell r="B236">
            <v>227</v>
          </cell>
          <cell r="C236">
            <v>0</v>
          </cell>
          <cell r="G236">
            <v>227</v>
          </cell>
          <cell r="H236">
            <v>0</v>
          </cell>
          <cell r="L236">
            <v>227</v>
          </cell>
          <cell r="M236">
            <v>0</v>
          </cell>
          <cell r="Q236">
            <v>227</v>
          </cell>
          <cell r="R236">
            <v>0</v>
          </cell>
        </row>
        <row r="237">
          <cell r="B237">
            <v>228</v>
          </cell>
          <cell r="C237">
            <v>0</v>
          </cell>
          <cell r="G237">
            <v>228</v>
          </cell>
          <cell r="H237">
            <v>0</v>
          </cell>
          <cell r="L237">
            <v>228</v>
          </cell>
          <cell r="M237">
            <v>0</v>
          </cell>
          <cell r="Q237">
            <v>228</v>
          </cell>
          <cell r="R237">
            <v>0</v>
          </cell>
        </row>
        <row r="238">
          <cell r="B238">
            <v>229</v>
          </cell>
          <cell r="C238">
            <v>0</v>
          </cell>
          <cell r="G238">
            <v>229</v>
          </cell>
          <cell r="H238">
            <v>0</v>
          </cell>
          <cell r="L238">
            <v>229</v>
          </cell>
          <cell r="M238">
            <v>0</v>
          </cell>
          <cell r="Q238">
            <v>229</v>
          </cell>
          <cell r="R238">
            <v>0</v>
          </cell>
        </row>
        <row r="239">
          <cell r="B239">
            <v>230</v>
          </cell>
          <cell r="C239">
            <v>0</v>
          </cell>
          <cell r="G239">
            <v>230</v>
          </cell>
          <cell r="H239">
            <v>0</v>
          </cell>
          <cell r="L239">
            <v>230</v>
          </cell>
          <cell r="M239">
            <v>0</v>
          </cell>
          <cell r="Q239">
            <v>230</v>
          </cell>
          <cell r="R239">
            <v>0</v>
          </cell>
        </row>
        <row r="240">
          <cell r="B240">
            <v>231</v>
          </cell>
          <cell r="C240">
            <v>0</v>
          </cell>
          <cell r="G240">
            <v>231</v>
          </cell>
          <cell r="H240">
            <v>0</v>
          </cell>
          <cell r="L240">
            <v>231</v>
          </cell>
          <cell r="M240">
            <v>0</v>
          </cell>
          <cell r="Q240">
            <v>231</v>
          </cell>
          <cell r="R240">
            <v>0</v>
          </cell>
        </row>
        <row r="241">
          <cell r="B241">
            <v>232</v>
          </cell>
          <cell r="C241">
            <v>0</v>
          </cell>
          <cell r="G241">
            <v>232</v>
          </cell>
          <cell r="H241">
            <v>0</v>
          </cell>
          <cell r="L241">
            <v>232</v>
          </cell>
          <cell r="M241">
            <v>0</v>
          </cell>
          <cell r="Q241">
            <v>232</v>
          </cell>
          <cell r="R241">
            <v>0</v>
          </cell>
        </row>
        <row r="242">
          <cell r="B242">
            <v>233</v>
          </cell>
          <cell r="C242">
            <v>0</v>
          </cell>
          <cell r="G242">
            <v>233</v>
          </cell>
          <cell r="H242">
            <v>0</v>
          </cell>
          <cell r="L242">
            <v>233</v>
          </cell>
          <cell r="M242">
            <v>0</v>
          </cell>
          <cell r="Q242">
            <v>233</v>
          </cell>
          <cell r="R242">
            <v>0</v>
          </cell>
        </row>
        <row r="243">
          <cell r="B243">
            <v>234</v>
          </cell>
          <cell r="C243">
            <v>0</v>
          </cell>
          <cell r="G243">
            <v>234</v>
          </cell>
          <cell r="H243">
            <v>0</v>
          </cell>
          <cell r="L243">
            <v>234</v>
          </cell>
          <cell r="M243">
            <v>0</v>
          </cell>
          <cell r="Q243">
            <v>234</v>
          </cell>
          <cell r="R243">
            <v>0</v>
          </cell>
        </row>
        <row r="244">
          <cell r="B244">
            <v>235</v>
          </cell>
          <cell r="C244">
            <v>0</v>
          </cell>
          <cell r="G244">
            <v>235</v>
          </cell>
          <cell r="H244">
            <v>0</v>
          </cell>
          <cell r="L244">
            <v>235</v>
          </cell>
          <cell r="M244">
            <v>0</v>
          </cell>
          <cell r="Q244">
            <v>235</v>
          </cell>
          <cell r="R244">
            <v>0</v>
          </cell>
        </row>
        <row r="245">
          <cell r="B245">
            <v>236</v>
          </cell>
          <cell r="C245">
            <v>0</v>
          </cell>
          <cell r="G245">
            <v>236</v>
          </cell>
          <cell r="H245">
            <v>0</v>
          </cell>
          <cell r="L245">
            <v>236</v>
          </cell>
          <cell r="M245">
            <v>0</v>
          </cell>
          <cell r="Q245">
            <v>236</v>
          </cell>
          <cell r="R245">
            <v>0</v>
          </cell>
        </row>
        <row r="246">
          <cell r="B246">
            <v>237</v>
          </cell>
          <cell r="C246">
            <v>0</v>
          </cell>
          <cell r="G246">
            <v>237</v>
          </cell>
          <cell r="H246">
            <v>0</v>
          </cell>
          <cell r="L246">
            <v>237</v>
          </cell>
          <cell r="M246">
            <v>0</v>
          </cell>
          <cell r="Q246">
            <v>237</v>
          </cell>
          <cell r="R246">
            <v>0</v>
          </cell>
        </row>
        <row r="247">
          <cell r="B247">
            <v>238</v>
          </cell>
          <cell r="C247">
            <v>0</v>
          </cell>
          <cell r="G247">
            <v>238</v>
          </cell>
          <cell r="H247">
            <v>0</v>
          </cell>
          <cell r="L247">
            <v>238</v>
          </cell>
          <cell r="M247">
            <v>0</v>
          </cell>
          <cell r="Q247">
            <v>238</v>
          </cell>
          <cell r="R247">
            <v>0</v>
          </cell>
        </row>
        <row r="248">
          <cell r="B248">
            <v>239</v>
          </cell>
          <cell r="C248">
            <v>0</v>
          </cell>
          <cell r="G248">
            <v>239</v>
          </cell>
          <cell r="H248">
            <v>0</v>
          </cell>
          <cell r="L248">
            <v>239</v>
          </cell>
          <cell r="M248">
            <v>0</v>
          </cell>
          <cell r="Q248">
            <v>239</v>
          </cell>
          <cell r="R248">
            <v>0</v>
          </cell>
        </row>
        <row r="249">
          <cell r="B249">
            <v>240</v>
          </cell>
          <cell r="C249">
            <v>0</v>
          </cell>
          <cell r="G249">
            <v>240</v>
          </cell>
          <cell r="H249">
            <v>0</v>
          </cell>
          <cell r="L249">
            <v>240</v>
          </cell>
          <cell r="M249">
            <v>0</v>
          </cell>
          <cell r="Q249">
            <v>240</v>
          </cell>
          <cell r="R249">
            <v>0</v>
          </cell>
        </row>
        <row r="250">
          <cell r="B250">
            <v>241</v>
          </cell>
          <cell r="C250">
            <v>0</v>
          </cell>
          <cell r="G250">
            <v>241</v>
          </cell>
          <cell r="H250">
            <v>0</v>
          </cell>
          <cell r="L250">
            <v>241</v>
          </cell>
          <cell r="M250">
            <v>0</v>
          </cell>
          <cell r="Q250">
            <v>241</v>
          </cell>
          <cell r="R250">
            <v>0</v>
          </cell>
        </row>
        <row r="251">
          <cell r="B251">
            <v>242</v>
          </cell>
          <cell r="C251">
            <v>0</v>
          </cell>
          <cell r="G251">
            <v>242</v>
          </cell>
          <cell r="H251">
            <v>0</v>
          </cell>
          <cell r="L251">
            <v>242</v>
          </cell>
          <cell r="M251">
            <v>0</v>
          </cell>
          <cell r="Q251">
            <v>242</v>
          </cell>
          <cell r="R251">
            <v>0</v>
          </cell>
        </row>
        <row r="252">
          <cell r="B252">
            <v>243</v>
          </cell>
          <cell r="C252">
            <v>0</v>
          </cell>
          <cell r="G252">
            <v>243</v>
          </cell>
          <cell r="H252">
            <v>0</v>
          </cell>
          <cell r="L252">
            <v>243</v>
          </cell>
          <cell r="M252">
            <v>0</v>
          </cell>
          <cell r="Q252">
            <v>243</v>
          </cell>
          <cell r="R252">
            <v>0</v>
          </cell>
        </row>
        <row r="253">
          <cell r="B253">
            <v>244</v>
          </cell>
          <cell r="C253">
            <v>0</v>
          </cell>
          <cell r="G253">
            <v>244</v>
          </cell>
          <cell r="H253">
            <v>0</v>
          </cell>
          <cell r="L253">
            <v>244</v>
          </cell>
          <cell r="M253">
            <v>0</v>
          </cell>
          <cell r="Q253">
            <v>244</v>
          </cell>
          <cell r="R253">
            <v>0</v>
          </cell>
        </row>
        <row r="254">
          <cell r="B254">
            <v>245</v>
          </cell>
          <cell r="C254">
            <v>0</v>
          </cell>
          <cell r="G254">
            <v>245</v>
          </cell>
          <cell r="H254">
            <v>0</v>
          </cell>
          <cell r="L254">
            <v>245</v>
          </cell>
          <cell r="M254">
            <v>0</v>
          </cell>
          <cell r="Q254">
            <v>245</v>
          </cell>
          <cell r="R254">
            <v>0</v>
          </cell>
        </row>
        <row r="255">
          <cell r="B255">
            <v>246</v>
          </cell>
          <cell r="C255">
            <v>0</v>
          </cell>
          <cell r="G255">
            <v>246</v>
          </cell>
          <cell r="H255">
            <v>0</v>
          </cell>
          <cell r="L255">
            <v>246</v>
          </cell>
          <cell r="M255">
            <v>0</v>
          </cell>
          <cell r="Q255">
            <v>246</v>
          </cell>
          <cell r="R255">
            <v>0</v>
          </cell>
        </row>
        <row r="256">
          <cell r="B256">
            <v>247</v>
          </cell>
          <cell r="C256">
            <v>0</v>
          </cell>
          <cell r="G256">
            <v>247</v>
          </cell>
          <cell r="H256">
            <v>0</v>
          </cell>
          <cell r="L256">
            <v>247</v>
          </cell>
          <cell r="M256">
            <v>0</v>
          </cell>
          <cell r="Q256">
            <v>247</v>
          </cell>
          <cell r="R256">
            <v>0</v>
          </cell>
        </row>
        <row r="257">
          <cell r="B257">
            <v>248</v>
          </cell>
          <cell r="C257">
            <v>0</v>
          </cell>
          <cell r="G257">
            <v>248</v>
          </cell>
          <cell r="H257">
            <v>0</v>
          </cell>
          <cell r="L257">
            <v>248</v>
          </cell>
          <cell r="M257">
            <v>0</v>
          </cell>
          <cell r="Q257">
            <v>248</v>
          </cell>
          <cell r="R257">
            <v>0</v>
          </cell>
        </row>
        <row r="258">
          <cell r="B258">
            <v>249</v>
          </cell>
          <cell r="C258">
            <v>0</v>
          </cell>
          <cell r="G258">
            <v>249</v>
          </cell>
          <cell r="H258">
            <v>0</v>
          </cell>
          <cell r="L258">
            <v>249</v>
          </cell>
          <cell r="M258">
            <v>0</v>
          </cell>
          <cell r="Q258">
            <v>249</v>
          </cell>
          <cell r="R258">
            <v>0</v>
          </cell>
        </row>
        <row r="259">
          <cell r="B259">
            <v>250</v>
          </cell>
          <cell r="C259">
            <v>0</v>
          </cell>
          <cell r="G259">
            <v>250</v>
          </cell>
          <cell r="H259">
            <v>0</v>
          </cell>
          <cell r="L259">
            <v>250</v>
          </cell>
          <cell r="M259">
            <v>0</v>
          </cell>
          <cell r="Q259">
            <v>250</v>
          </cell>
          <cell r="R259">
            <v>0</v>
          </cell>
        </row>
        <row r="260">
          <cell r="B260">
            <v>251</v>
          </cell>
          <cell r="C260">
            <v>0</v>
          </cell>
          <cell r="G260">
            <v>251</v>
          </cell>
          <cell r="H260">
            <v>0</v>
          </cell>
          <cell r="L260">
            <v>251</v>
          </cell>
          <cell r="M260">
            <v>0</v>
          </cell>
          <cell r="Q260">
            <v>251</v>
          </cell>
          <cell r="R260">
            <v>0</v>
          </cell>
        </row>
        <row r="261">
          <cell r="B261">
            <v>252</v>
          </cell>
          <cell r="C261">
            <v>0</v>
          </cell>
          <cell r="G261">
            <v>252</v>
          </cell>
          <cell r="H261">
            <v>0</v>
          </cell>
          <cell r="L261">
            <v>252</v>
          </cell>
          <cell r="M261">
            <v>0</v>
          </cell>
          <cell r="Q261">
            <v>252</v>
          </cell>
          <cell r="R261">
            <v>0</v>
          </cell>
        </row>
        <row r="262">
          <cell r="B262">
            <v>253</v>
          </cell>
          <cell r="C262">
            <v>0</v>
          </cell>
          <cell r="G262">
            <v>253</v>
          </cell>
          <cell r="H262">
            <v>0</v>
          </cell>
          <cell r="L262">
            <v>253</v>
          </cell>
          <cell r="M262">
            <v>0</v>
          </cell>
          <cell r="Q262">
            <v>253</v>
          </cell>
          <cell r="R262">
            <v>0</v>
          </cell>
        </row>
        <row r="263">
          <cell r="B263">
            <v>254</v>
          </cell>
          <cell r="C263">
            <v>0</v>
          </cell>
          <cell r="G263">
            <v>254</v>
          </cell>
          <cell r="H263">
            <v>0</v>
          </cell>
          <cell r="L263">
            <v>254</v>
          </cell>
          <cell r="M263">
            <v>0</v>
          </cell>
          <cell r="Q263">
            <v>254</v>
          </cell>
          <cell r="R263">
            <v>0</v>
          </cell>
        </row>
        <row r="264">
          <cell r="B264">
            <v>255</v>
          </cell>
          <cell r="C264">
            <v>0</v>
          </cell>
          <cell r="G264">
            <v>255</v>
          </cell>
          <cell r="H264">
            <v>0</v>
          </cell>
          <cell r="L264">
            <v>255</v>
          </cell>
          <cell r="M264">
            <v>0</v>
          </cell>
          <cell r="Q264">
            <v>255</v>
          </cell>
          <cell r="R264">
            <v>0</v>
          </cell>
        </row>
        <row r="265">
          <cell r="B265">
            <v>256</v>
          </cell>
          <cell r="C265">
            <v>0</v>
          </cell>
          <cell r="G265">
            <v>256</v>
          </cell>
          <cell r="H265">
            <v>0</v>
          </cell>
          <cell r="L265">
            <v>256</v>
          </cell>
          <cell r="M265">
            <v>0</v>
          </cell>
          <cell r="Q265">
            <v>256</v>
          </cell>
          <cell r="R265">
            <v>0</v>
          </cell>
        </row>
        <row r="266">
          <cell r="B266">
            <v>257</v>
          </cell>
          <cell r="C266">
            <v>0</v>
          </cell>
          <cell r="G266">
            <v>257</v>
          </cell>
          <cell r="H266">
            <v>0</v>
          </cell>
          <cell r="L266">
            <v>257</v>
          </cell>
          <cell r="M266">
            <v>0</v>
          </cell>
          <cell r="Q266">
            <v>257</v>
          </cell>
          <cell r="R266">
            <v>0</v>
          </cell>
        </row>
        <row r="267">
          <cell r="B267">
            <v>258</v>
          </cell>
          <cell r="C267">
            <v>0</v>
          </cell>
          <cell r="G267">
            <v>258</v>
          </cell>
          <cell r="H267">
            <v>0</v>
          </cell>
          <cell r="L267">
            <v>258</v>
          </cell>
          <cell r="M267">
            <v>0</v>
          </cell>
          <cell r="Q267">
            <v>258</v>
          </cell>
          <cell r="R267">
            <v>0</v>
          </cell>
        </row>
        <row r="268">
          <cell r="B268">
            <v>259</v>
          </cell>
          <cell r="C268">
            <v>0</v>
          </cell>
          <cell r="G268">
            <v>259</v>
          </cell>
          <cell r="H268">
            <v>0</v>
          </cell>
          <cell r="L268">
            <v>259</v>
          </cell>
          <cell r="M268">
            <v>0</v>
          </cell>
          <cell r="Q268">
            <v>259</v>
          </cell>
          <cell r="R268">
            <v>0</v>
          </cell>
        </row>
        <row r="269">
          <cell r="B269">
            <v>260</v>
          </cell>
          <cell r="C269">
            <v>0</v>
          </cell>
          <cell r="G269">
            <v>260</v>
          </cell>
          <cell r="H269">
            <v>0</v>
          </cell>
          <cell r="L269">
            <v>260</v>
          </cell>
          <cell r="M269">
            <v>0</v>
          </cell>
          <cell r="Q269">
            <v>260</v>
          </cell>
          <cell r="R269">
            <v>0</v>
          </cell>
        </row>
        <row r="270">
          <cell r="B270">
            <v>261</v>
          </cell>
          <cell r="C270">
            <v>0</v>
          </cell>
          <cell r="G270">
            <v>261</v>
          </cell>
          <cell r="H270">
            <v>0</v>
          </cell>
          <cell r="L270">
            <v>261</v>
          </cell>
          <cell r="M270">
            <v>0</v>
          </cell>
          <cell r="Q270">
            <v>261</v>
          </cell>
          <cell r="R270">
            <v>0</v>
          </cell>
        </row>
        <row r="271">
          <cell r="B271">
            <v>262</v>
          </cell>
          <cell r="C271">
            <v>0</v>
          </cell>
          <cell r="G271">
            <v>262</v>
          </cell>
          <cell r="H271">
            <v>0</v>
          </cell>
          <cell r="L271">
            <v>262</v>
          </cell>
          <cell r="M271">
            <v>0</v>
          </cell>
          <cell r="Q271">
            <v>262</v>
          </cell>
          <cell r="R271">
            <v>0</v>
          </cell>
        </row>
        <row r="272">
          <cell r="B272">
            <v>263</v>
          </cell>
          <cell r="C272">
            <v>0</v>
          </cell>
          <cell r="G272">
            <v>263</v>
          </cell>
          <cell r="H272">
            <v>0</v>
          </cell>
          <cell r="L272">
            <v>263</v>
          </cell>
          <cell r="M272">
            <v>0</v>
          </cell>
          <cell r="Q272">
            <v>263</v>
          </cell>
          <cell r="R272">
            <v>0</v>
          </cell>
        </row>
        <row r="273">
          <cell r="B273">
            <v>264</v>
          </cell>
          <cell r="C273">
            <v>0</v>
          </cell>
          <cell r="G273">
            <v>264</v>
          </cell>
          <cell r="H273">
            <v>0</v>
          </cell>
          <cell r="L273">
            <v>264</v>
          </cell>
          <cell r="M273">
            <v>0</v>
          </cell>
          <cell r="Q273">
            <v>264</v>
          </cell>
          <cell r="R273">
            <v>0</v>
          </cell>
        </row>
        <row r="274">
          <cell r="B274">
            <v>265</v>
          </cell>
          <cell r="C274">
            <v>0</v>
          </cell>
          <cell r="G274">
            <v>265</v>
          </cell>
          <cell r="H274">
            <v>0</v>
          </cell>
          <cell r="L274">
            <v>265</v>
          </cell>
          <cell r="M274">
            <v>0</v>
          </cell>
          <cell r="Q274">
            <v>265</v>
          </cell>
          <cell r="R274">
            <v>0</v>
          </cell>
        </row>
        <row r="275">
          <cell r="B275">
            <v>266</v>
          </cell>
          <cell r="C275">
            <v>0</v>
          </cell>
          <cell r="G275">
            <v>266</v>
          </cell>
          <cell r="H275">
            <v>0</v>
          </cell>
          <cell r="L275">
            <v>266</v>
          </cell>
          <cell r="M275">
            <v>0</v>
          </cell>
          <cell r="Q275">
            <v>266</v>
          </cell>
          <cell r="R275">
            <v>0</v>
          </cell>
        </row>
        <row r="276">
          <cell r="B276">
            <v>267</v>
          </cell>
          <cell r="C276">
            <v>0</v>
          </cell>
          <cell r="G276">
            <v>267</v>
          </cell>
          <cell r="H276">
            <v>0</v>
          </cell>
          <cell r="L276">
            <v>267</v>
          </cell>
          <cell r="M276">
            <v>0</v>
          </cell>
          <cell r="Q276">
            <v>267</v>
          </cell>
          <cell r="R276">
            <v>0</v>
          </cell>
        </row>
        <row r="277">
          <cell r="B277">
            <v>268</v>
          </cell>
          <cell r="C277">
            <v>0</v>
          </cell>
          <cell r="G277">
            <v>268</v>
          </cell>
          <cell r="H277">
            <v>0</v>
          </cell>
          <cell r="L277">
            <v>268</v>
          </cell>
          <cell r="M277">
            <v>0</v>
          </cell>
          <cell r="Q277">
            <v>268</v>
          </cell>
          <cell r="R277">
            <v>0</v>
          </cell>
        </row>
        <row r="278">
          <cell r="B278">
            <v>269</v>
          </cell>
          <cell r="C278">
            <v>0</v>
          </cell>
          <cell r="G278">
            <v>269</v>
          </cell>
          <cell r="H278">
            <v>0</v>
          </cell>
          <cell r="L278">
            <v>269</v>
          </cell>
          <cell r="M278">
            <v>0</v>
          </cell>
          <cell r="Q278">
            <v>269</v>
          </cell>
          <cell r="R278">
            <v>0</v>
          </cell>
        </row>
        <row r="279">
          <cell r="B279">
            <v>270</v>
          </cell>
          <cell r="C279">
            <v>0</v>
          </cell>
          <cell r="G279">
            <v>270</v>
          </cell>
          <cell r="H279">
            <v>0</v>
          </cell>
          <cell r="L279">
            <v>270</v>
          </cell>
          <cell r="M279">
            <v>0</v>
          </cell>
          <cell r="Q279">
            <v>270</v>
          </cell>
          <cell r="R279">
            <v>0</v>
          </cell>
        </row>
        <row r="280">
          <cell r="B280">
            <v>271</v>
          </cell>
          <cell r="C280">
            <v>0</v>
          </cell>
          <cell r="G280">
            <v>271</v>
          </cell>
          <cell r="H280">
            <v>0</v>
          </cell>
          <cell r="L280">
            <v>271</v>
          </cell>
          <cell r="M280">
            <v>0</v>
          </cell>
          <cell r="Q280">
            <v>271</v>
          </cell>
          <cell r="R280">
            <v>0</v>
          </cell>
        </row>
        <row r="281">
          <cell r="B281">
            <v>272</v>
          </cell>
          <cell r="C281">
            <v>0</v>
          </cell>
          <cell r="G281">
            <v>272</v>
          </cell>
          <cell r="H281">
            <v>0</v>
          </cell>
          <cell r="L281">
            <v>272</v>
          </cell>
          <cell r="M281">
            <v>0</v>
          </cell>
          <cell r="Q281">
            <v>272</v>
          </cell>
          <cell r="R281">
            <v>0</v>
          </cell>
        </row>
        <row r="282">
          <cell r="B282">
            <v>273</v>
          </cell>
          <cell r="C282">
            <v>0</v>
          </cell>
          <cell r="G282">
            <v>273</v>
          </cell>
          <cell r="H282">
            <v>0</v>
          </cell>
          <cell r="L282">
            <v>273</v>
          </cell>
          <cell r="M282">
            <v>0</v>
          </cell>
          <cell r="Q282">
            <v>273</v>
          </cell>
          <cell r="R282">
            <v>0</v>
          </cell>
        </row>
        <row r="283">
          <cell r="B283">
            <v>274</v>
          </cell>
          <cell r="C283">
            <v>0</v>
          </cell>
          <cell r="G283">
            <v>274</v>
          </cell>
          <cell r="H283">
            <v>0</v>
          </cell>
          <cell r="L283">
            <v>274</v>
          </cell>
          <cell r="M283">
            <v>0</v>
          </cell>
          <cell r="Q283">
            <v>274</v>
          </cell>
          <cell r="R283">
            <v>0</v>
          </cell>
        </row>
        <row r="284">
          <cell r="B284">
            <v>275</v>
          </cell>
          <cell r="C284">
            <v>0</v>
          </cell>
          <cell r="G284">
            <v>275</v>
          </cell>
          <cell r="H284">
            <v>0</v>
          </cell>
          <cell r="L284">
            <v>275</v>
          </cell>
          <cell r="M284">
            <v>0</v>
          </cell>
          <cell r="Q284">
            <v>275</v>
          </cell>
          <cell r="R284">
            <v>0</v>
          </cell>
        </row>
        <row r="285">
          <cell r="B285">
            <v>276</v>
          </cell>
          <cell r="C285">
            <v>0</v>
          </cell>
          <cell r="G285">
            <v>276</v>
          </cell>
          <cell r="H285">
            <v>0</v>
          </cell>
          <cell r="L285">
            <v>276</v>
          </cell>
          <cell r="M285">
            <v>0</v>
          </cell>
          <cell r="Q285">
            <v>276</v>
          </cell>
          <cell r="R285">
            <v>0</v>
          </cell>
        </row>
        <row r="286">
          <cell r="B286">
            <v>277</v>
          </cell>
          <cell r="C286">
            <v>0</v>
          </cell>
          <cell r="G286">
            <v>277</v>
          </cell>
          <cell r="H286">
            <v>0</v>
          </cell>
          <cell r="L286">
            <v>277</v>
          </cell>
          <cell r="M286">
            <v>0</v>
          </cell>
          <cell r="Q286">
            <v>277</v>
          </cell>
          <cell r="R286">
            <v>0</v>
          </cell>
        </row>
        <row r="287">
          <cell r="B287">
            <v>278</v>
          </cell>
          <cell r="C287">
            <v>0</v>
          </cell>
          <cell r="G287">
            <v>278</v>
          </cell>
          <cell r="H287">
            <v>0</v>
          </cell>
          <cell r="L287">
            <v>278</v>
          </cell>
          <cell r="M287">
            <v>0</v>
          </cell>
          <cell r="Q287">
            <v>278</v>
          </cell>
          <cell r="R287">
            <v>0</v>
          </cell>
        </row>
        <row r="288">
          <cell r="B288">
            <v>279</v>
          </cell>
          <cell r="C288">
            <v>0</v>
          </cell>
          <cell r="G288">
            <v>279</v>
          </cell>
          <cell r="H288">
            <v>0</v>
          </cell>
          <cell r="L288">
            <v>279</v>
          </cell>
          <cell r="M288">
            <v>0</v>
          </cell>
          <cell r="Q288">
            <v>279</v>
          </cell>
          <cell r="R288">
            <v>0</v>
          </cell>
        </row>
        <row r="289">
          <cell r="B289">
            <v>280</v>
          </cell>
          <cell r="C289">
            <v>0</v>
          </cell>
          <cell r="G289">
            <v>280</v>
          </cell>
          <cell r="H289">
            <v>0</v>
          </cell>
          <cell r="L289">
            <v>280</v>
          </cell>
          <cell r="M289">
            <v>0</v>
          </cell>
          <cell r="Q289">
            <v>280</v>
          </cell>
          <cell r="R289">
            <v>0</v>
          </cell>
        </row>
        <row r="290">
          <cell r="B290">
            <v>281</v>
          </cell>
          <cell r="C290">
            <v>0</v>
          </cell>
          <cell r="G290">
            <v>281</v>
          </cell>
          <cell r="H290">
            <v>0</v>
          </cell>
          <cell r="L290">
            <v>281</v>
          </cell>
          <cell r="M290">
            <v>0</v>
          </cell>
          <cell r="Q290">
            <v>281</v>
          </cell>
          <cell r="R290">
            <v>0</v>
          </cell>
        </row>
        <row r="291">
          <cell r="B291">
            <v>282</v>
          </cell>
          <cell r="C291">
            <v>0</v>
          </cell>
          <cell r="G291">
            <v>282</v>
          </cell>
          <cell r="H291">
            <v>0</v>
          </cell>
          <cell r="L291">
            <v>282</v>
          </cell>
          <cell r="M291">
            <v>0</v>
          </cell>
          <cell r="Q291">
            <v>282</v>
          </cell>
          <cell r="R291">
            <v>0</v>
          </cell>
        </row>
        <row r="292">
          <cell r="B292">
            <v>283</v>
          </cell>
          <cell r="C292">
            <v>0</v>
          </cell>
          <cell r="G292">
            <v>283</v>
          </cell>
          <cell r="H292">
            <v>0</v>
          </cell>
          <cell r="L292">
            <v>283</v>
          </cell>
          <cell r="M292">
            <v>0</v>
          </cell>
          <cell r="Q292">
            <v>283</v>
          </cell>
          <cell r="R292">
            <v>0</v>
          </cell>
        </row>
        <row r="293">
          <cell r="B293">
            <v>284</v>
          </cell>
          <cell r="C293">
            <v>0</v>
          </cell>
          <cell r="G293">
            <v>284</v>
          </cell>
          <cell r="H293">
            <v>0</v>
          </cell>
          <cell r="L293">
            <v>284</v>
          </cell>
          <cell r="M293">
            <v>0</v>
          </cell>
          <cell r="Q293">
            <v>284</v>
          </cell>
          <cell r="R293">
            <v>0</v>
          </cell>
        </row>
        <row r="294">
          <cell r="B294">
            <v>285</v>
          </cell>
          <cell r="C294">
            <v>0</v>
          </cell>
          <cell r="G294">
            <v>285</v>
          </cell>
          <cell r="H294">
            <v>0</v>
          </cell>
          <cell r="L294">
            <v>285</v>
          </cell>
          <cell r="M294">
            <v>0</v>
          </cell>
          <cell r="Q294">
            <v>285</v>
          </cell>
          <cell r="R294">
            <v>0</v>
          </cell>
        </row>
        <row r="295">
          <cell r="B295">
            <v>286</v>
          </cell>
          <cell r="C295">
            <v>0</v>
          </cell>
          <cell r="G295">
            <v>286</v>
          </cell>
          <cell r="H295">
            <v>0</v>
          </cell>
          <cell r="L295">
            <v>286</v>
          </cell>
          <cell r="M295">
            <v>0</v>
          </cell>
          <cell r="Q295">
            <v>286</v>
          </cell>
          <cell r="R295">
            <v>0</v>
          </cell>
        </row>
        <row r="296">
          <cell r="B296">
            <v>287</v>
          </cell>
          <cell r="C296">
            <v>0</v>
          </cell>
          <cell r="G296">
            <v>287</v>
          </cell>
          <cell r="H296">
            <v>0</v>
          </cell>
          <cell r="L296">
            <v>287</v>
          </cell>
          <cell r="M296">
            <v>0</v>
          </cell>
          <cell r="Q296">
            <v>287</v>
          </cell>
          <cell r="R296">
            <v>0</v>
          </cell>
        </row>
        <row r="297">
          <cell r="B297">
            <v>288</v>
          </cell>
          <cell r="C297">
            <v>0</v>
          </cell>
          <cell r="G297">
            <v>288</v>
          </cell>
          <cell r="H297">
            <v>0</v>
          </cell>
          <cell r="L297">
            <v>288</v>
          </cell>
          <cell r="M297">
            <v>0</v>
          </cell>
          <cell r="Q297">
            <v>288</v>
          </cell>
          <cell r="R297">
            <v>0</v>
          </cell>
        </row>
        <row r="298">
          <cell r="B298">
            <v>289</v>
          </cell>
          <cell r="C298">
            <v>0</v>
          </cell>
          <cell r="G298">
            <v>289</v>
          </cell>
          <cell r="H298">
            <v>0</v>
          </cell>
          <cell r="L298">
            <v>289</v>
          </cell>
          <cell r="M298">
            <v>0</v>
          </cell>
          <cell r="Q298">
            <v>289</v>
          </cell>
          <cell r="R298">
            <v>0</v>
          </cell>
        </row>
        <row r="299">
          <cell r="B299">
            <v>290</v>
          </cell>
          <cell r="C299">
            <v>0</v>
          </cell>
          <cell r="G299">
            <v>290</v>
          </cell>
          <cell r="H299">
            <v>0</v>
          </cell>
          <cell r="L299">
            <v>290</v>
          </cell>
          <cell r="M299">
            <v>0</v>
          </cell>
          <cell r="Q299">
            <v>290</v>
          </cell>
          <cell r="R299">
            <v>0</v>
          </cell>
        </row>
        <row r="300">
          <cell r="B300">
            <v>291</v>
          </cell>
          <cell r="C300">
            <v>0</v>
          </cell>
          <cell r="G300">
            <v>291</v>
          </cell>
          <cell r="H300">
            <v>0</v>
          </cell>
          <cell r="L300">
            <v>291</v>
          </cell>
          <cell r="M300">
            <v>0</v>
          </cell>
          <cell r="Q300">
            <v>291</v>
          </cell>
          <cell r="R300">
            <v>0</v>
          </cell>
        </row>
        <row r="301">
          <cell r="B301">
            <v>292</v>
          </cell>
          <cell r="C301">
            <v>0</v>
          </cell>
          <cell r="G301">
            <v>292</v>
          </cell>
          <cell r="H301">
            <v>0</v>
          </cell>
          <cell r="L301">
            <v>292</v>
          </cell>
          <cell r="M301">
            <v>0</v>
          </cell>
          <cell r="Q301">
            <v>292</v>
          </cell>
          <cell r="R301">
            <v>0</v>
          </cell>
        </row>
        <row r="302">
          <cell r="B302">
            <v>293</v>
          </cell>
          <cell r="C302">
            <v>0</v>
          </cell>
          <cell r="G302">
            <v>293</v>
          </cell>
          <cell r="H302">
            <v>0</v>
          </cell>
          <cell r="L302">
            <v>293</v>
          </cell>
          <cell r="M302">
            <v>0</v>
          </cell>
          <cell r="Q302">
            <v>293</v>
          </cell>
          <cell r="R302">
            <v>0</v>
          </cell>
        </row>
        <row r="303">
          <cell r="B303">
            <v>294</v>
          </cell>
          <cell r="C303">
            <v>0</v>
          </cell>
          <cell r="G303">
            <v>294</v>
          </cell>
          <cell r="H303">
            <v>0</v>
          </cell>
          <cell r="L303">
            <v>294</v>
          </cell>
          <cell r="M303">
            <v>0</v>
          </cell>
          <cell r="Q303">
            <v>294</v>
          </cell>
          <cell r="R303">
            <v>0</v>
          </cell>
        </row>
        <row r="304">
          <cell r="B304">
            <v>295</v>
          </cell>
          <cell r="C304">
            <v>0</v>
          </cell>
          <cell r="G304">
            <v>295</v>
          </cell>
          <cell r="H304">
            <v>0</v>
          </cell>
          <cell r="L304">
            <v>295</v>
          </cell>
          <cell r="M304">
            <v>0</v>
          </cell>
          <cell r="Q304">
            <v>295</v>
          </cell>
          <cell r="R304">
            <v>0</v>
          </cell>
        </row>
        <row r="305">
          <cell r="B305">
            <v>296</v>
          </cell>
          <cell r="C305">
            <v>0</v>
          </cell>
          <cell r="G305">
            <v>296</v>
          </cell>
          <cell r="H305">
            <v>0</v>
          </cell>
          <cell r="L305">
            <v>296</v>
          </cell>
          <cell r="M305">
            <v>0</v>
          </cell>
          <cell r="Q305">
            <v>296</v>
          </cell>
          <cell r="R305">
            <v>0</v>
          </cell>
        </row>
        <row r="306">
          <cell r="B306">
            <v>297</v>
          </cell>
          <cell r="C306">
            <v>0</v>
          </cell>
          <cell r="G306">
            <v>297</v>
          </cell>
          <cell r="H306">
            <v>0</v>
          </cell>
          <cell r="L306">
            <v>297</v>
          </cell>
          <cell r="M306">
            <v>0</v>
          </cell>
          <cell r="Q306">
            <v>297</v>
          </cell>
          <cell r="R306">
            <v>0</v>
          </cell>
        </row>
        <row r="307">
          <cell r="B307">
            <v>298</v>
          </cell>
          <cell r="C307">
            <v>0</v>
          </cell>
          <cell r="G307">
            <v>298</v>
          </cell>
          <cell r="H307">
            <v>0</v>
          </cell>
          <cell r="L307">
            <v>298</v>
          </cell>
          <cell r="M307">
            <v>0</v>
          </cell>
          <cell r="Q307">
            <v>298</v>
          </cell>
          <cell r="R307">
            <v>0</v>
          </cell>
        </row>
        <row r="308">
          <cell r="B308">
            <v>299</v>
          </cell>
          <cell r="C308">
            <v>0</v>
          </cell>
          <cell r="G308">
            <v>299</v>
          </cell>
          <cell r="H308">
            <v>0</v>
          </cell>
          <cell r="L308">
            <v>299</v>
          </cell>
          <cell r="M308">
            <v>0</v>
          </cell>
          <cell r="Q308">
            <v>299</v>
          </cell>
          <cell r="R308">
            <v>0</v>
          </cell>
        </row>
        <row r="309">
          <cell r="B309">
            <v>300</v>
          </cell>
          <cell r="C309">
            <v>0</v>
          </cell>
          <cell r="G309">
            <v>300</v>
          </cell>
          <cell r="H309">
            <v>0</v>
          </cell>
          <cell r="L309">
            <v>300</v>
          </cell>
          <cell r="M309">
            <v>0</v>
          </cell>
          <cell r="Q309">
            <v>300</v>
          </cell>
          <cell r="R309">
            <v>0</v>
          </cell>
        </row>
        <row r="310">
          <cell r="B310">
            <v>301</v>
          </cell>
          <cell r="C310">
            <v>0</v>
          </cell>
          <cell r="G310">
            <v>301</v>
          </cell>
          <cell r="H310">
            <v>0</v>
          </cell>
          <cell r="L310">
            <v>301</v>
          </cell>
          <cell r="M310">
            <v>0</v>
          </cell>
          <cell r="Q310">
            <v>301</v>
          </cell>
          <cell r="R310">
            <v>0</v>
          </cell>
        </row>
        <row r="311">
          <cell r="B311">
            <v>302</v>
          </cell>
          <cell r="C311">
            <v>0</v>
          </cell>
          <cell r="G311">
            <v>302</v>
          </cell>
          <cell r="H311">
            <v>0</v>
          </cell>
          <cell r="L311">
            <v>302</v>
          </cell>
          <cell r="M311">
            <v>0</v>
          </cell>
          <cell r="Q311">
            <v>302</v>
          </cell>
          <cell r="R311">
            <v>0</v>
          </cell>
        </row>
        <row r="312">
          <cell r="B312">
            <v>303</v>
          </cell>
          <cell r="C312">
            <v>0</v>
          </cell>
          <cell r="G312">
            <v>303</v>
          </cell>
          <cell r="H312">
            <v>0</v>
          </cell>
          <cell r="L312">
            <v>303</v>
          </cell>
          <cell r="M312">
            <v>0</v>
          </cell>
          <cell r="Q312">
            <v>303</v>
          </cell>
          <cell r="R312">
            <v>0</v>
          </cell>
        </row>
        <row r="313">
          <cell r="B313">
            <v>304</v>
          </cell>
          <cell r="C313">
            <v>0</v>
          </cell>
          <cell r="G313">
            <v>304</v>
          </cell>
          <cell r="H313">
            <v>0</v>
          </cell>
          <cell r="L313">
            <v>304</v>
          </cell>
          <cell r="M313">
            <v>0</v>
          </cell>
          <cell r="Q313">
            <v>304</v>
          </cell>
          <cell r="R313">
            <v>0</v>
          </cell>
        </row>
        <row r="314">
          <cell r="B314">
            <v>305</v>
          </cell>
          <cell r="C314">
            <v>0</v>
          </cell>
          <cell r="G314">
            <v>305</v>
          </cell>
          <cell r="H314">
            <v>0</v>
          </cell>
          <cell r="L314">
            <v>305</v>
          </cell>
          <cell r="M314">
            <v>0</v>
          </cell>
          <cell r="Q314">
            <v>305</v>
          </cell>
          <cell r="R314">
            <v>0</v>
          </cell>
        </row>
        <row r="315">
          <cell r="B315">
            <v>306</v>
          </cell>
          <cell r="C315">
            <v>0</v>
          </cell>
          <cell r="G315">
            <v>306</v>
          </cell>
          <cell r="H315">
            <v>0</v>
          </cell>
          <cell r="L315">
            <v>306</v>
          </cell>
          <cell r="M315">
            <v>0</v>
          </cell>
          <cell r="Q315">
            <v>306</v>
          </cell>
          <cell r="R315">
            <v>0</v>
          </cell>
        </row>
        <row r="316">
          <cell r="B316">
            <v>307</v>
          </cell>
          <cell r="C316">
            <v>0</v>
          </cell>
          <cell r="G316">
            <v>307</v>
          </cell>
          <cell r="H316">
            <v>0</v>
          </cell>
          <cell r="L316">
            <v>307</v>
          </cell>
          <cell r="M316">
            <v>0</v>
          </cell>
          <cell r="Q316">
            <v>307</v>
          </cell>
          <cell r="R316">
            <v>0</v>
          </cell>
        </row>
        <row r="317">
          <cell r="B317">
            <v>308</v>
          </cell>
          <cell r="C317">
            <v>0</v>
          </cell>
          <cell r="G317">
            <v>308</v>
          </cell>
          <cell r="H317">
            <v>0</v>
          </cell>
          <cell r="L317">
            <v>308</v>
          </cell>
          <cell r="M317">
            <v>0</v>
          </cell>
          <cell r="Q317">
            <v>308</v>
          </cell>
          <cell r="R317">
            <v>0</v>
          </cell>
        </row>
        <row r="318">
          <cell r="B318">
            <v>309</v>
          </cell>
          <cell r="C318">
            <v>0</v>
          </cell>
          <cell r="G318">
            <v>309</v>
          </cell>
          <cell r="H318">
            <v>0</v>
          </cell>
          <cell r="L318">
            <v>309</v>
          </cell>
          <cell r="M318">
            <v>0</v>
          </cell>
          <cell r="Q318">
            <v>309</v>
          </cell>
          <cell r="R318">
            <v>0</v>
          </cell>
        </row>
        <row r="319">
          <cell r="B319">
            <v>310</v>
          </cell>
          <cell r="C319">
            <v>0</v>
          </cell>
          <cell r="G319">
            <v>310</v>
          </cell>
          <cell r="H319">
            <v>0</v>
          </cell>
          <cell r="L319">
            <v>310</v>
          </cell>
          <cell r="M319">
            <v>0</v>
          </cell>
          <cell r="Q319">
            <v>310</v>
          </cell>
          <cell r="R319">
            <v>0</v>
          </cell>
        </row>
        <row r="320">
          <cell r="B320">
            <v>311</v>
          </cell>
          <cell r="C320">
            <v>0</v>
          </cell>
          <cell r="G320">
            <v>311</v>
          </cell>
          <cell r="H320">
            <v>0</v>
          </cell>
          <cell r="L320">
            <v>311</v>
          </cell>
          <cell r="M320">
            <v>0</v>
          </cell>
          <cell r="Q320">
            <v>311</v>
          </cell>
          <cell r="R320">
            <v>0</v>
          </cell>
        </row>
        <row r="321">
          <cell r="B321">
            <v>312</v>
          </cell>
          <cell r="C321">
            <v>0</v>
          </cell>
          <cell r="G321">
            <v>312</v>
          </cell>
          <cell r="H321">
            <v>0</v>
          </cell>
          <cell r="L321">
            <v>312</v>
          </cell>
          <cell r="M321">
            <v>0</v>
          </cell>
          <cell r="Q321">
            <v>312</v>
          </cell>
          <cell r="R321">
            <v>0</v>
          </cell>
        </row>
        <row r="322">
          <cell r="B322">
            <v>313</v>
          </cell>
          <cell r="C322">
            <v>0</v>
          </cell>
          <cell r="G322">
            <v>313</v>
          </cell>
          <cell r="H322">
            <v>0</v>
          </cell>
          <cell r="L322">
            <v>313</v>
          </cell>
          <cell r="M322">
            <v>0</v>
          </cell>
          <cell r="Q322">
            <v>313</v>
          </cell>
          <cell r="R322">
            <v>0</v>
          </cell>
        </row>
        <row r="323">
          <cell r="B323">
            <v>314</v>
          </cell>
          <cell r="C323">
            <v>0</v>
          </cell>
          <cell r="G323">
            <v>314</v>
          </cell>
          <cell r="H323">
            <v>0</v>
          </cell>
          <cell r="L323">
            <v>314</v>
          </cell>
          <cell r="M323">
            <v>0</v>
          </cell>
          <cell r="Q323">
            <v>314</v>
          </cell>
          <cell r="R323">
            <v>0</v>
          </cell>
        </row>
        <row r="324">
          <cell r="B324">
            <v>315</v>
          </cell>
          <cell r="C324">
            <v>0</v>
          </cell>
          <cell r="G324">
            <v>315</v>
          </cell>
          <cell r="H324">
            <v>0</v>
          </cell>
          <cell r="L324">
            <v>315</v>
          </cell>
          <cell r="M324">
            <v>0</v>
          </cell>
          <cell r="Q324">
            <v>315</v>
          </cell>
          <cell r="R324">
            <v>0</v>
          </cell>
        </row>
        <row r="325">
          <cell r="B325">
            <v>316</v>
          </cell>
          <cell r="C325">
            <v>0</v>
          </cell>
          <cell r="G325">
            <v>316</v>
          </cell>
          <cell r="H325">
            <v>0</v>
          </cell>
          <cell r="L325">
            <v>316</v>
          </cell>
          <cell r="M325">
            <v>0</v>
          </cell>
          <cell r="Q325">
            <v>316</v>
          </cell>
          <cell r="R325">
            <v>0</v>
          </cell>
        </row>
        <row r="326">
          <cell r="B326">
            <v>317</v>
          </cell>
          <cell r="C326">
            <v>0</v>
          </cell>
          <cell r="G326">
            <v>317</v>
          </cell>
          <cell r="H326">
            <v>0</v>
          </cell>
          <cell r="L326">
            <v>317</v>
          </cell>
          <cell r="M326">
            <v>0</v>
          </cell>
          <cell r="Q326">
            <v>317</v>
          </cell>
          <cell r="R326">
            <v>0</v>
          </cell>
        </row>
        <row r="327">
          <cell r="B327">
            <v>318</v>
          </cell>
          <cell r="C327">
            <v>0</v>
          </cell>
          <cell r="G327">
            <v>318</v>
          </cell>
          <cell r="H327">
            <v>0</v>
          </cell>
          <cell r="L327">
            <v>318</v>
          </cell>
          <cell r="M327">
            <v>0</v>
          </cell>
          <cell r="Q327">
            <v>318</v>
          </cell>
          <cell r="R327">
            <v>0</v>
          </cell>
        </row>
        <row r="328">
          <cell r="B328">
            <v>319</v>
          </cell>
          <cell r="C328">
            <v>0</v>
          </cell>
          <cell r="G328">
            <v>319</v>
          </cell>
          <cell r="H328">
            <v>0</v>
          </cell>
          <cell r="L328">
            <v>319</v>
          </cell>
          <cell r="M328">
            <v>0</v>
          </cell>
          <cell r="Q328">
            <v>319</v>
          </cell>
          <cell r="R328">
            <v>0</v>
          </cell>
        </row>
        <row r="329">
          <cell r="B329">
            <v>320</v>
          </cell>
          <cell r="C329">
            <v>0</v>
          </cell>
          <cell r="G329">
            <v>320</v>
          </cell>
          <cell r="H329">
            <v>0</v>
          </cell>
          <cell r="L329">
            <v>320</v>
          </cell>
          <cell r="M329">
            <v>0</v>
          </cell>
          <cell r="Q329">
            <v>320</v>
          </cell>
          <cell r="R329">
            <v>0</v>
          </cell>
        </row>
        <row r="330">
          <cell r="B330">
            <v>321</v>
          </cell>
          <cell r="C330">
            <v>0</v>
          </cell>
          <cell r="G330">
            <v>321</v>
          </cell>
          <cell r="H330">
            <v>0</v>
          </cell>
          <cell r="L330">
            <v>321</v>
          </cell>
          <cell r="M330">
            <v>0</v>
          </cell>
          <cell r="Q330">
            <v>321</v>
          </cell>
          <cell r="R330">
            <v>0</v>
          </cell>
        </row>
        <row r="331">
          <cell r="B331">
            <v>322</v>
          </cell>
          <cell r="C331">
            <v>0</v>
          </cell>
          <cell r="G331">
            <v>322</v>
          </cell>
          <cell r="H331">
            <v>0</v>
          </cell>
          <cell r="L331">
            <v>322</v>
          </cell>
          <cell r="M331">
            <v>0</v>
          </cell>
          <cell r="Q331">
            <v>322</v>
          </cell>
          <cell r="R331">
            <v>0</v>
          </cell>
        </row>
        <row r="332">
          <cell r="B332">
            <v>323</v>
          </cell>
          <cell r="C332">
            <v>0</v>
          </cell>
          <cell r="G332">
            <v>323</v>
          </cell>
          <cell r="H332">
            <v>0</v>
          </cell>
          <cell r="L332">
            <v>323</v>
          </cell>
          <cell r="M332">
            <v>0</v>
          </cell>
          <cell r="Q332">
            <v>323</v>
          </cell>
          <cell r="R332">
            <v>0</v>
          </cell>
        </row>
        <row r="333">
          <cell r="B333">
            <v>324</v>
          </cell>
          <cell r="C333">
            <v>0</v>
          </cell>
          <cell r="G333">
            <v>324</v>
          </cell>
          <cell r="H333">
            <v>0</v>
          </cell>
          <cell r="L333">
            <v>324</v>
          </cell>
          <cell r="M333">
            <v>0</v>
          </cell>
          <cell r="Q333">
            <v>324</v>
          </cell>
          <cell r="R333">
            <v>0</v>
          </cell>
        </row>
        <row r="334">
          <cell r="B334">
            <v>325</v>
          </cell>
          <cell r="C334">
            <v>0</v>
          </cell>
          <cell r="G334">
            <v>325</v>
          </cell>
          <cell r="H334">
            <v>0</v>
          </cell>
          <cell r="L334">
            <v>325</v>
          </cell>
          <cell r="M334">
            <v>0</v>
          </cell>
          <cell r="Q334">
            <v>325</v>
          </cell>
          <cell r="R334">
            <v>0</v>
          </cell>
        </row>
        <row r="335">
          <cell r="B335">
            <v>326</v>
          </cell>
          <cell r="C335">
            <v>0</v>
          </cell>
          <cell r="G335">
            <v>326</v>
          </cell>
          <cell r="H335">
            <v>0</v>
          </cell>
          <cell r="L335">
            <v>326</v>
          </cell>
          <cell r="M335">
            <v>0</v>
          </cell>
          <cell r="Q335">
            <v>326</v>
          </cell>
          <cell r="R335">
            <v>0</v>
          </cell>
        </row>
        <row r="336">
          <cell r="B336">
            <v>327</v>
          </cell>
          <cell r="C336">
            <v>0</v>
          </cell>
          <cell r="G336">
            <v>327</v>
          </cell>
          <cell r="H336">
            <v>0</v>
          </cell>
          <cell r="L336">
            <v>327</v>
          </cell>
          <cell r="M336">
            <v>0</v>
          </cell>
          <cell r="Q336">
            <v>327</v>
          </cell>
          <cell r="R336">
            <v>0</v>
          </cell>
        </row>
        <row r="337">
          <cell r="B337">
            <v>328</v>
          </cell>
          <cell r="C337">
            <v>0</v>
          </cell>
          <cell r="G337">
            <v>328</v>
          </cell>
          <cell r="H337">
            <v>0</v>
          </cell>
          <cell r="L337">
            <v>328</v>
          </cell>
          <cell r="M337">
            <v>0</v>
          </cell>
          <cell r="Q337">
            <v>328</v>
          </cell>
          <cell r="R337">
            <v>0</v>
          </cell>
        </row>
        <row r="338">
          <cell r="B338">
            <v>329</v>
          </cell>
          <cell r="C338">
            <v>0</v>
          </cell>
          <cell r="G338">
            <v>329</v>
          </cell>
          <cell r="H338">
            <v>0</v>
          </cell>
          <cell r="L338">
            <v>329</v>
          </cell>
          <cell r="M338">
            <v>0</v>
          </cell>
          <cell r="Q338">
            <v>329</v>
          </cell>
          <cell r="R338">
            <v>0</v>
          </cell>
        </row>
        <row r="339">
          <cell r="B339">
            <v>330</v>
          </cell>
          <cell r="C339">
            <v>0</v>
          </cell>
          <cell r="G339">
            <v>330</v>
          </cell>
          <cell r="H339">
            <v>0</v>
          </cell>
          <cell r="L339">
            <v>330</v>
          </cell>
          <cell r="M339">
            <v>0</v>
          </cell>
          <cell r="Q339">
            <v>330</v>
          </cell>
          <cell r="R339">
            <v>0</v>
          </cell>
        </row>
        <row r="340">
          <cell r="B340">
            <v>331</v>
          </cell>
          <cell r="C340">
            <v>0</v>
          </cell>
          <cell r="G340">
            <v>331</v>
          </cell>
          <cell r="H340">
            <v>0</v>
          </cell>
          <cell r="L340">
            <v>331</v>
          </cell>
          <cell r="M340">
            <v>0</v>
          </cell>
          <cell r="Q340">
            <v>331</v>
          </cell>
          <cell r="R340">
            <v>0</v>
          </cell>
        </row>
        <row r="341">
          <cell r="B341">
            <v>332</v>
          </cell>
          <cell r="C341">
            <v>0</v>
          </cell>
          <cell r="G341">
            <v>332</v>
          </cell>
          <cell r="H341">
            <v>0</v>
          </cell>
          <cell r="L341">
            <v>332</v>
          </cell>
          <cell r="M341">
            <v>0</v>
          </cell>
          <cell r="Q341">
            <v>332</v>
          </cell>
          <cell r="R341">
            <v>0</v>
          </cell>
        </row>
        <row r="342">
          <cell r="B342">
            <v>333</v>
          </cell>
          <cell r="C342">
            <v>0</v>
          </cell>
          <cell r="G342">
            <v>333</v>
          </cell>
          <cell r="H342">
            <v>0</v>
          </cell>
          <cell r="L342">
            <v>333</v>
          </cell>
          <cell r="M342">
            <v>0</v>
          </cell>
          <cell r="Q342">
            <v>333</v>
          </cell>
          <cell r="R342">
            <v>0</v>
          </cell>
        </row>
        <row r="343">
          <cell r="B343">
            <v>334</v>
          </cell>
          <cell r="C343">
            <v>0</v>
          </cell>
          <cell r="G343">
            <v>334</v>
          </cell>
          <cell r="H343">
            <v>0</v>
          </cell>
          <cell r="L343">
            <v>334</v>
          </cell>
          <cell r="M343">
            <v>0</v>
          </cell>
          <cell r="Q343">
            <v>334</v>
          </cell>
          <cell r="R343">
            <v>0</v>
          </cell>
        </row>
        <row r="344">
          <cell r="B344">
            <v>335</v>
          </cell>
          <cell r="C344">
            <v>0</v>
          </cell>
          <cell r="G344">
            <v>335</v>
          </cell>
          <cell r="H344">
            <v>0</v>
          </cell>
          <cell r="L344">
            <v>335</v>
          </cell>
          <cell r="M344">
            <v>0</v>
          </cell>
          <cell r="Q344">
            <v>335</v>
          </cell>
          <cell r="R344">
            <v>0</v>
          </cell>
        </row>
        <row r="345">
          <cell r="B345">
            <v>336</v>
          </cell>
          <cell r="C345">
            <v>0</v>
          </cell>
          <cell r="G345">
            <v>336</v>
          </cell>
          <cell r="H345">
            <v>0</v>
          </cell>
          <cell r="L345">
            <v>336</v>
          </cell>
          <cell r="M345">
            <v>0</v>
          </cell>
          <cell r="Q345">
            <v>336</v>
          </cell>
          <cell r="R345">
            <v>0</v>
          </cell>
        </row>
        <row r="346">
          <cell r="B346">
            <v>337</v>
          </cell>
          <cell r="C346">
            <v>0</v>
          </cell>
          <cell r="G346">
            <v>337</v>
          </cell>
          <cell r="H346">
            <v>0</v>
          </cell>
          <cell r="L346">
            <v>337</v>
          </cell>
          <cell r="M346">
            <v>0</v>
          </cell>
          <cell r="Q346">
            <v>337</v>
          </cell>
          <cell r="R346">
            <v>0</v>
          </cell>
        </row>
        <row r="347">
          <cell r="B347">
            <v>338</v>
          </cell>
          <cell r="C347">
            <v>0</v>
          </cell>
          <cell r="G347">
            <v>338</v>
          </cell>
          <cell r="H347">
            <v>0</v>
          </cell>
          <cell r="L347">
            <v>338</v>
          </cell>
          <cell r="M347">
            <v>0</v>
          </cell>
          <cell r="Q347">
            <v>338</v>
          </cell>
          <cell r="R347">
            <v>0</v>
          </cell>
        </row>
        <row r="348">
          <cell r="B348">
            <v>339</v>
          </cell>
          <cell r="C348">
            <v>0</v>
          </cell>
          <cell r="G348">
            <v>339</v>
          </cell>
          <cell r="H348">
            <v>0</v>
          </cell>
          <cell r="L348">
            <v>339</v>
          </cell>
          <cell r="M348">
            <v>0</v>
          </cell>
          <cell r="Q348">
            <v>339</v>
          </cell>
          <cell r="R348">
            <v>0</v>
          </cell>
        </row>
        <row r="349">
          <cell r="B349">
            <v>340</v>
          </cell>
          <cell r="C349">
            <v>0</v>
          </cell>
          <cell r="G349">
            <v>340</v>
          </cell>
          <cell r="H349">
            <v>0</v>
          </cell>
          <cell r="L349">
            <v>340</v>
          </cell>
          <cell r="M349">
            <v>0</v>
          </cell>
          <cell r="Q349">
            <v>340</v>
          </cell>
          <cell r="R349">
            <v>0</v>
          </cell>
        </row>
        <row r="350">
          <cell r="B350">
            <v>341</v>
          </cell>
          <cell r="C350">
            <v>0</v>
          </cell>
          <cell r="G350">
            <v>341</v>
          </cell>
          <cell r="H350">
            <v>0</v>
          </cell>
          <cell r="L350">
            <v>341</v>
          </cell>
          <cell r="M350">
            <v>0</v>
          </cell>
          <cell r="Q350">
            <v>341</v>
          </cell>
          <cell r="R350">
            <v>0</v>
          </cell>
        </row>
        <row r="351">
          <cell r="B351">
            <v>342</v>
          </cell>
          <cell r="C351">
            <v>0</v>
          </cell>
          <cell r="G351">
            <v>342</v>
          </cell>
          <cell r="H351">
            <v>0</v>
          </cell>
          <cell r="L351">
            <v>342</v>
          </cell>
          <cell r="M351">
            <v>0</v>
          </cell>
          <cell r="Q351">
            <v>342</v>
          </cell>
          <cell r="R351">
            <v>0</v>
          </cell>
        </row>
        <row r="352">
          <cell r="B352">
            <v>343</v>
          </cell>
          <cell r="C352">
            <v>0</v>
          </cell>
          <cell r="G352">
            <v>343</v>
          </cell>
          <cell r="H352">
            <v>0</v>
          </cell>
          <cell r="L352">
            <v>343</v>
          </cell>
          <cell r="M352">
            <v>0</v>
          </cell>
          <cell r="Q352">
            <v>343</v>
          </cell>
          <cell r="R352">
            <v>0</v>
          </cell>
        </row>
        <row r="353">
          <cell r="B353">
            <v>344</v>
          </cell>
          <cell r="C353">
            <v>0</v>
          </cell>
          <cell r="G353">
            <v>344</v>
          </cell>
          <cell r="H353">
            <v>0</v>
          </cell>
          <cell r="L353">
            <v>344</v>
          </cell>
          <cell r="M353">
            <v>0</v>
          </cell>
          <cell r="Q353">
            <v>344</v>
          </cell>
          <cell r="R353">
            <v>0</v>
          </cell>
        </row>
        <row r="354">
          <cell r="B354">
            <v>345</v>
          </cell>
          <cell r="C354">
            <v>0</v>
          </cell>
          <cell r="G354">
            <v>345</v>
          </cell>
          <cell r="H354">
            <v>0</v>
          </cell>
          <cell r="L354">
            <v>345</v>
          </cell>
          <cell r="M354">
            <v>0</v>
          </cell>
          <cell r="Q354">
            <v>345</v>
          </cell>
          <cell r="R354">
            <v>0</v>
          </cell>
        </row>
        <row r="355">
          <cell r="B355">
            <v>346</v>
          </cell>
          <cell r="C355">
            <v>0</v>
          </cell>
          <cell r="G355">
            <v>346</v>
          </cell>
          <cell r="H355">
            <v>0</v>
          </cell>
          <cell r="L355">
            <v>346</v>
          </cell>
          <cell r="M355">
            <v>0</v>
          </cell>
          <cell r="Q355">
            <v>346</v>
          </cell>
          <cell r="R355">
            <v>0</v>
          </cell>
        </row>
        <row r="356">
          <cell r="B356">
            <v>347</v>
          </cell>
          <cell r="C356">
            <v>0</v>
          </cell>
          <cell r="G356">
            <v>347</v>
          </cell>
          <cell r="H356">
            <v>0</v>
          </cell>
          <cell r="L356">
            <v>347</v>
          </cell>
          <cell r="M356">
            <v>0</v>
          </cell>
          <cell r="Q356">
            <v>347</v>
          </cell>
          <cell r="R356">
            <v>0</v>
          </cell>
        </row>
        <row r="357">
          <cell r="B357">
            <v>348</v>
          </cell>
          <cell r="C357">
            <v>0</v>
          </cell>
          <cell r="G357">
            <v>348</v>
          </cell>
          <cell r="H357">
            <v>0</v>
          </cell>
          <cell r="L357">
            <v>348</v>
          </cell>
          <cell r="M357">
            <v>0</v>
          </cell>
          <cell r="Q357">
            <v>348</v>
          </cell>
          <cell r="R357">
            <v>0</v>
          </cell>
        </row>
        <row r="358">
          <cell r="B358">
            <v>349</v>
          </cell>
          <cell r="C358">
            <v>0</v>
          </cell>
          <cell r="G358">
            <v>349</v>
          </cell>
          <cell r="H358">
            <v>0</v>
          </cell>
          <cell r="L358">
            <v>349</v>
          </cell>
          <cell r="M358">
            <v>0</v>
          </cell>
          <cell r="Q358">
            <v>349</v>
          </cell>
          <cell r="R358">
            <v>0</v>
          </cell>
        </row>
        <row r="359">
          <cell r="B359">
            <v>350</v>
          </cell>
          <cell r="C359">
            <v>0</v>
          </cell>
          <cell r="G359">
            <v>350</v>
          </cell>
          <cell r="H359">
            <v>0</v>
          </cell>
          <cell r="L359">
            <v>350</v>
          </cell>
          <cell r="M359">
            <v>0</v>
          </cell>
          <cell r="Q359">
            <v>350</v>
          </cell>
          <cell r="R359">
            <v>0</v>
          </cell>
        </row>
        <row r="360">
          <cell r="B360">
            <v>351</v>
          </cell>
          <cell r="C360">
            <v>0</v>
          </cell>
          <cell r="G360">
            <v>351</v>
          </cell>
          <cell r="H360">
            <v>0</v>
          </cell>
          <cell r="L360">
            <v>351</v>
          </cell>
          <cell r="M360">
            <v>0</v>
          </cell>
          <cell r="Q360">
            <v>351</v>
          </cell>
          <cell r="R360">
            <v>0</v>
          </cell>
        </row>
        <row r="361">
          <cell r="B361">
            <v>352</v>
          </cell>
          <cell r="C361">
            <v>0</v>
          </cell>
          <cell r="G361">
            <v>352</v>
          </cell>
          <cell r="H361">
            <v>0</v>
          </cell>
          <cell r="L361">
            <v>352</v>
          </cell>
          <cell r="M361">
            <v>0</v>
          </cell>
          <cell r="Q361">
            <v>352</v>
          </cell>
          <cell r="R361">
            <v>0</v>
          </cell>
        </row>
        <row r="362">
          <cell r="B362">
            <v>353</v>
          </cell>
          <cell r="C362">
            <v>0</v>
          </cell>
          <cell r="G362">
            <v>353</v>
          </cell>
          <cell r="H362">
            <v>0</v>
          </cell>
          <cell r="L362">
            <v>353</v>
          </cell>
          <cell r="M362">
            <v>0</v>
          </cell>
          <cell r="Q362">
            <v>353</v>
          </cell>
          <cell r="R362">
            <v>0</v>
          </cell>
        </row>
        <row r="363">
          <cell r="B363">
            <v>354</v>
          </cell>
          <cell r="C363">
            <v>0</v>
          </cell>
          <cell r="G363">
            <v>354</v>
          </cell>
          <cell r="H363">
            <v>0</v>
          </cell>
          <cell r="L363">
            <v>354</v>
          </cell>
          <cell r="M363">
            <v>0</v>
          </cell>
          <cell r="Q363">
            <v>354</v>
          </cell>
          <cell r="R363">
            <v>0</v>
          </cell>
        </row>
        <row r="364">
          <cell r="B364">
            <v>355</v>
          </cell>
          <cell r="C364">
            <v>0</v>
          </cell>
          <cell r="G364">
            <v>355</v>
          </cell>
          <cell r="H364">
            <v>0</v>
          </cell>
          <cell r="L364">
            <v>355</v>
          </cell>
          <cell r="M364">
            <v>0</v>
          </cell>
          <cell r="Q364">
            <v>355</v>
          </cell>
          <cell r="R364">
            <v>0</v>
          </cell>
        </row>
        <row r="365">
          <cell r="B365">
            <v>356</v>
          </cell>
          <cell r="C365">
            <v>0</v>
          </cell>
          <cell r="G365">
            <v>356</v>
          </cell>
          <cell r="H365">
            <v>0</v>
          </cell>
          <cell r="L365">
            <v>356</v>
          </cell>
          <cell r="M365">
            <v>0</v>
          </cell>
          <cell r="Q365">
            <v>356</v>
          </cell>
          <cell r="R365">
            <v>0</v>
          </cell>
        </row>
        <row r="366">
          <cell r="B366">
            <v>357</v>
          </cell>
          <cell r="C366">
            <v>0</v>
          </cell>
          <cell r="G366">
            <v>357</v>
          </cell>
          <cell r="H366">
            <v>0</v>
          </cell>
          <cell r="L366">
            <v>357</v>
          </cell>
          <cell r="M366">
            <v>0</v>
          </cell>
          <cell r="Q366">
            <v>357</v>
          </cell>
          <cell r="R366">
            <v>0</v>
          </cell>
        </row>
        <row r="367">
          <cell r="B367">
            <v>358</v>
          </cell>
          <cell r="C367">
            <v>0</v>
          </cell>
          <cell r="G367">
            <v>358</v>
          </cell>
          <cell r="H367">
            <v>0</v>
          </cell>
          <cell r="L367">
            <v>358</v>
          </cell>
          <cell r="M367">
            <v>0</v>
          </cell>
          <cell r="Q367">
            <v>358</v>
          </cell>
          <cell r="R367">
            <v>0</v>
          </cell>
        </row>
        <row r="368">
          <cell r="B368">
            <v>359</v>
          </cell>
          <cell r="C368">
            <v>0</v>
          </cell>
          <cell r="G368">
            <v>359</v>
          </cell>
          <cell r="H368">
            <v>0</v>
          </cell>
          <cell r="L368">
            <v>359</v>
          </cell>
          <cell r="M368">
            <v>0</v>
          </cell>
          <cell r="Q368">
            <v>359</v>
          </cell>
          <cell r="R368">
            <v>0</v>
          </cell>
        </row>
        <row r="369">
          <cell r="B369">
            <v>360</v>
          </cell>
          <cell r="C369">
            <v>0</v>
          </cell>
          <cell r="G369">
            <v>360</v>
          </cell>
          <cell r="H369">
            <v>0</v>
          </cell>
          <cell r="L369">
            <v>360</v>
          </cell>
          <cell r="M369">
            <v>0</v>
          </cell>
          <cell r="Q369">
            <v>360</v>
          </cell>
          <cell r="R369">
            <v>0</v>
          </cell>
        </row>
        <row r="370">
          <cell r="B370" t="str">
            <v>Total</v>
          </cell>
          <cell r="C370">
            <v>1</v>
          </cell>
          <cell r="G370" t="str">
            <v>Total</v>
          </cell>
          <cell r="H370">
            <v>1</v>
          </cell>
          <cell r="L370" t="str">
            <v>Total</v>
          </cell>
          <cell r="M370">
            <v>1</v>
          </cell>
          <cell r="Q370" t="str">
            <v>Total</v>
          </cell>
          <cell r="R370">
            <v>1</v>
          </cell>
        </row>
      </sheetData>
      <sheetData sheetId="14">
        <row r="5">
          <cell r="C5">
            <v>0.12</v>
          </cell>
          <cell r="D5" t="str">
            <v/>
          </cell>
          <cell r="E5" t="str">
            <v/>
          </cell>
          <cell r="F5" t="str">
            <v/>
          </cell>
        </row>
        <row r="6">
          <cell r="C6">
            <v>7.4999999999999997E-2</v>
          </cell>
          <cell r="D6" t="str">
            <v/>
          </cell>
          <cell r="E6" t="str">
            <v/>
          </cell>
          <cell r="F6" t="str">
            <v/>
          </cell>
        </row>
        <row r="9">
          <cell r="C9">
            <v>0.4</v>
          </cell>
          <cell r="D9">
            <v>0</v>
          </cell>
          <cell r="E9">
            <v>0</v>
          </cell>
          <cell r="F9">
            <v>0</v>
          </cell>
        </row>
        <row r="13">
          <cell r="C13" t="str">
            <v>Variable</v>
          </cell>
          <cell r="D13" t="str">
            <v>Variable</v>
          </cell>
          <cell r="E13" t="str">
            <v>Variable</v>
          </cell>
          <cell r="F13" t="str">
            <v>Variable</v>
          </cell>
        </row>
        <row r="14">
          <cell r="C14">
            <v>0.01</v>
          </cell>
          <cell r="D14" t="str">
            <v/>
          </cell>
          <cell r="E14" t="str">
            <v/>
          </cell>
          <cell r="F14" t="str">
            <v/>
          </cell>
        </row>
        <row r="19">
          <cell r="C19">
            <v>2.5000000000000001E-3</v>
          </cell>
          <cell r="D19" t="str">
            <v/>
          </cell>
          <cell r="E19" t="str">
            <v/>
          </cell>
          <cell r="F19" t="str">
            <v/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</row>
        <row r="30">
          <cell r="C30" t="str">
            <v/>
          </cell>
          <cell r="D30" t="str">
            <v/>
          </cell>
        </row>
        <row r="32">
          <cell r="C32" t="str">
            <v/>
          </cell>
          <cell r="D32" t="str">
            <v/>
          </cell>
        </row>
        <row r="36">
          <cell r="C36" t="e">
            <v>#N/A</v>
          </cell>
          <cell r="D36" t="e">
            <v>#N/A</v>
          </cell>
        </row>
      </sheetData>
      <sheetData sheetId="15" refreshError="1"/>
      <sheetData sheetId="16">
        <row r="4">
          <cell r="E4" t="str">
            <v>N/A</v>
          </cell>
          <cell r="F4">
            <v>6.2164955204422334E-2</v>
          </cell>
          <cell r="G4" t="str">
            <v>N/A</v>
          </cell>
          <cell r="H4" t="str">
            <v>N/A</v>
          </cell>
          <cell r="I4" t="str">
            <v>N/A</v>
          </cell>
          <cell r="N4" t="str">
            <v>N/A</v>
          </cell>
        </row>
      </sheetData>
      <sheetData sheetId="17" refreshError="1"/>
      <sheetData sheetId="18">
        <row r="41">
          <cell r="AH41">
            <v>0</v>
          </cell>
        </row>
      </sheetData>
      <sheetData sheetId="19">
        <row r="41">
          <cell r="AH41">
            <v>0</v>
          </cell>
        </row>
      </sheetData>
      <sheetData sheetId="20" refreshError="1"/>
      <sheetData sheetId="21" refreshError="1"/>
      <sheetData sheetId="22">
        <row r="17">
          <cell r="AI17">
            <v>6.2820183236812432E-2</v>
          </cell>
        </row>
      </sheetData>
      <sheetData sheetId="23">
        <row r="17">
          <cell r="AI17" t="e">
            <v>#N/A</v>
          </cell>
        </row>
      </sheetData>
      <sheetData sheetId="24">
        <row r="17">
          <cell r="AI17" t="e">
            <v>#N/A</v>
          </cell>
        </row>
      </sheetData>
      <sheetData sheetId="25">
        <row r="17">
          <cell r="AI17" t="e">
            <v>#N/A</v>
          </cell>
        </row>
      </sheetData>
      <sheetData sheetId="26" refreshError="1"/>
      <sheetData sheetId="27" refreshError="1"/>
      <sheetData sheetId="28">
        <row r="7">
          <cell r="BE7">
            <v>2011</v>
          </cell>
        </row>
        <row r="8">
          <cell r="BE8">
            <v>40544</v>
          </cell>
        </row>
        <row r="9">
          <cell r="BE9">
            <v>40560</v>
          </cell>
        </row>
        <row r="10">
          <cell r="BE10">
            <v>40595</v>
          </cell>
        </row>
        <row r="11">
          <cell r="BE11">
            <v>40693</v>
          </cell>
        </row>
        <row r="12">
          <cell r="BE12">
            <v>40728</v>
          </cell>
        </row>
        <row r="13">
          <cell r="BE13">
            <v>40791</v>
          </cell>
        </row>
        <row r="14">
          <cell r="BE14">
            <v>40826</v>
          </cell>
        </row>
        <row r="15">
          <cell r="BE15">
            <v>40858</v>
          </cell>
        </row>
        <row r="16">
          <cell r="BE16">
            <v>40871</v>
          </cell>
        </row>
        <row r="17">
          <cell r="BE17">
            <v>40902</v>
          </cell>
        </row>
        <row r="18">
          <cell r="BE18">
            <v>40903</v>
          </cell>
        </row>
      </sheetData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mmo"/>
      <sheetName val="Insurer"/>
      <sheetName val="S&amp;P Format"/>
      <sheetName val="S&amp;P Flags"/>
      <sheetName val="S&amp;P borr concentration"/>
      <sheetName val="3rd party report"/>
      <sheetName val="S&amp;P Bankrupcy"/>
      <sheetName val="S&amp;P Carveouts"/>
      <sheetName val="S&amp;P SPE"/>
      <sheetName val="S&amp;P Seasoning"/>
      <sheetName val="S&amp;P ARM"/>
      <sheetName val="moodys stabilized"/>
      <sheetName val="moody"/>
      <sheetName val="Fitch"/>
      <sheetName val="DBRS"/>
      <sheetName val="Agency"/>
      <sheetName val="Moody's Prelim"/>
      <sheetName val="Intex"/>
      <sheetName val="RA escrow"/>
      <sheetName val="Dbase for Annex (state)"/>
      <sheetName val="Dbase for Annex"/>
      <sheetName val="Insurer Tables"/>
      <sheetName val="annex A pivot tables"/>
      <sheetName val="Annex C Tables"/>
      <sheetName val="Annex A tables"/>
      <sheetName val="Database"/>
      <sheetName val="RA Long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etup"/>
      <sheetName val="SetupAccts"/>
      <sheetName val="P&amp;L"/>
    </sheetNames>
    <sheetDataSet>
      <sheetData sheetId="0">
        <row r="6">
          <cell r="C6" t="str">
            <v>2014</v>
          </cell>
          <cell r="F6" t="str">
            <v>AHS</v>
          </cell>
        </row>
        <row r="7">
          <cell r="C7" t="str">
            <v>03</v>
          </cell>
          <cell r="F7" t="str">
            <v>ALL</v>
          </cell>
        </row>
        <row r="8">
          <cell r="C8" t="str">
            <v>2013</v>
          </cell>
        </row>
        <row r="9">
          <cell r="C9" t="str">
            <v>01</v>
          </cell>
        </row>
        <row r="34">
          <cell r="C34" t="str">
            <v>apex_prod</v>
          </cell>
        </row>
        <row r="35">
          <cell r="C35" t="str">
            <v>Current Month</v>
          </cell>
        </row>
      </sheetData>
      <sheetData sheetId="1">
        <row r="3">
          <cell r="C3" t="str">
            <v>apex_prod:FIN_Financials</v>
          </cell>
        </row>
        <row r="4">
          <cell r="C4" t="str">
            <v>2014</v>
          </cell>
          <cell r="Q4">
            <v>1</v>
          </cell>
          <cell r="R4" t="str">
            <v>01</v>
          </cell>
          <cell r="S4" t="str">
            <v>2013</v>
          </cell>
          <cell r="U4" t="str">
            <v>Current Month</v>
          </cell>
          <cell r="V4" t="str">
            <v>03</v>
          </cell>
          <cell r="W4" t="str">
            <v>FIN001-Dollars</v>
          </cell>
          <cell r="X4" t="str">
            <v>FIN007-PPD</v>
          </cell>
          <cell r="Y4" t="str">
            <v>FIN003-Days</v>
          </cell>
          <cell r="Z4" t="str">
            <v>Mar 2014</v>
          </cell>
          <cell r="AA4">
            <v>31</v>
          </cell>
          <cell r="AD4" t="str">
            <v>T.5001-201</v>
          </cell>
        </row>
        <row r="5">
          <cell r="Q5">
            <v>2</v>
          </cell>
          <cell r="R5" t="str">
            <v>02</v>
          </cell>
          <cell r="S5" t="str">
            <v>2013</v>
          </cell>
          <cell r="U5" t="str">
            <v>Year-to-Date</v>
          </cell>
          <cell r="V5" t="str">
            <v>03 YTD</v>
          </cell>
          <cell r="W5" t="str">
            <v>FIN001-Dollars</v>
          </cell>
          <cell r="X5" t="str">
            <v>FIN007-PPD</v>
          </cell>
          <cell r="Y5" t="str">
            <v>FIN003-Days</v>
          </cell>
          <cell r="Z5" t="str">
            <v>Jan - Mar 2014</v>
          </cell>
          <cell r="AA5">
            <v>90</v>
          </cell>
          <cell r="AD5" t="str">
            <v>T.5001-202</v>
          </cell>
        </row>
        <row r="6">
          <cell r="E6">
            <v>1</v>
          </cell>
          <cell r="F6" t="str">
            <v>ALL</v>
          </cell>
          <cell r="H6">
            <v>1</v>
          </cell>
          <cell r="I6" t="str">
            <v>126</v>
          </cell>
          <cell r="K6">
            <v>1</v>
          </cell>
          <cell r="L6" t="str">
            <v>384</v>
          </cell>
          <cell r="N6">
            <v>1</v>
          </cell>
          <cell r="O6" t="str">
            <v>384</v>
          </cell>
          <cell r="Q6">
            <v>3</v>
          </cell>
          <cell r="R6" t="str">
            <v>03</v>
          </cell>
          <cell r="S6" t="str">
            <v>2013</v>
          </cell>
          <cell r="U6" t="str">
            <v>Trailing 3 Months</v>
          </cell>
          <cell r="V6" t="str">
            <v>03</v>
          </cell>
          <cell r="W6" t="str">
            <v>FIN031 - T3M Dollars</v>
          </cell>
          <cell r="X6" t="str">
            <v>FIN037 - T3M PPD</v>
          </cell>
          <cell r="Y6" t="str">
            <v>FIN033 - T3M Days</v>
          </cell>
          <cell r="Z6" t="str">
            <v>Jan 2014 - Mar 2014</v>
          </cell>
          <cell r="AA6">
            <v>90</v>
          </cell>
          <cell r="AD6" t="str">
            <v>T.5001-203</v>
          </cell>
        </row>
        <row r="7">
          <cell r="C7" t="str">
            <v>Actual</v>
          </cell>
          <cell r="E7">
            <v>2</v>
          </cell>
          <cell r="F7" t="str">
            <v/>
          </cell>
          <cell r="H7">
            <v>2</v>
          </cell>
          <cell r="I7" t="str">
            <v>181</v>
          </cell>
          <cell r="K7">
            <v>2</v>
          </cell>
          <cell r="L7" t="str">
            <v/>
          </cell>
          <cell r="N7">
            <v>2</v>
          </cell>
          <cell r="O7" t="str">
            <v/>
          </cell>
          <cell r="Q7">
            <v>4</v>
          </cell>
          <cell r="R7" t="str">
            <v>04</v>
          </cell>
          <cell r="S7" t="str">
            <v>2013</v>
          </cell>
          <cell r="U7" t="str">
            <v>Trailing 12 Months</v>
          </cell>
          <cell r="V7" t="str">
            <v>03</v>
          </cell>
          <cell r="W7" t="str">
            <v>FIN021 - TTM Dollars</v>
          </cell>
          <cell r="X7" t="str">
            <v>FIN027 - TTM PPD</v>
          </cell>
          <cell r="Y7" t="str">
            <v>FIN023 - TTM Days</v>
          </cell>
          <cell r="Z7" t="str">
            <v>Apr 2013 - Mar 2014</v>
          </cell>
          <cell r="AA7">
            <v>365</v>
          </cell>
          <cell r="AD7" t="str">
            <v>T.5001-204</v>
          </cell>
        </row>
        <row r="8">
          <cell r="C8" t="str">
            <v>FIN001-Dollars</v>
          </cell>
          <cell r="E8">
            <v>3</v>
          </cell>
          <cell r="F8" t="str">
            <v/>
          </cell>
          <cell r="H8">
            <v>3</v>
          </cell>
          <cell r="I8" t="str">
            <v>113</v>
          </cell>
          <cell r="K8">
            <v>3</v>
          </cell>
          <cell r="L8" t="str">
            <v/>
          </cell>
          <cell r="N8">
            <v>3</v>
          </cell>
          <cell r="O8" t="str">
            <v/>
          </cell>
          <cell r="Q8">
            <v>5</v>
          </cell>
          <cell r="R8" t="str">
            <v>05</v>
          </cell>
          <cell r="S8" t="str">
            <v>2013</v>
          </cell>
          <cell r="AD8" t="str">
            <v>T.5001-205</v>
          </cell>
        </row>
        <row r="9">
          <cell r="C9" t="str">
            <v>FIN007-PPD</v>
          </cell>
          <cell r="E9">
            <v>4</v>
          </cell>
          <cell r="F9" t="str">
            <v/>
          </cell>
          <cell r="H9">
            <v>4</v>
          </cell>
          <cell r="I9" t="str">
            <v>173</v>
          </cell>
          <cell r="K9">
            <v>4</v>
          </cell>
          <cell r="L9" t="str">
            <v/>
          </cell>
          <cell r="N9">
            <v>4</v>
          </cell>
          <cell r="O9" t="str">
            <v/>
          </cell>
          <cell r="Q9">
            <v>6</v>
          </cell>
          <cell r="R9" t="str">
            <v>06</v>
          </cell>
          <cell r="S9" t="str">
            <v>2013</v>
          </cell>
          <cell r="AD9" t="str">
            <v>T.5001-206</v>
          </cell>
        </row>
        <row r="10">
          <cell r="C10" t="str">
            <v>FIN003-Days</v>
          </cell>
          <cell r="E10">
            <v>5</v>
          </cell>
          <cell r="F10" t="str">
            <v/>
          </cell>
          <cell r="H10">
            <v>5</v>
          </cell>
          <cell r="I10" t="str">
            <v>131</v>
          </cell>
          <cell r="K10">
            <v>5</v>
          </cell>
          <cell r="L10" t="str">
            <v/>
          </cell>
          <cell r="N10">
            <v>5</v>
          </cell>
          <cell r="O10" t="str">
            <v/>
          </cell>
          <cell r="Q10">
            <v>7</v>
          </cell>
          <cell r="R10" t="str">
            <v>07</v>
          </cell>
          <cell r="S10" t="str">
            <v>2013</v>
          </cell>
          <cell r="AD10" t="str">
            <v>T.5001-207</v>
          </cell>
        </row>
        <row r="11">
          <cell r="E11">
            <v>6</v>
          </cell>
          <cell r="F11" t="str">
            <v/>
          </cell>
          <cell r="H11">
            <v>6</v>
          </cell>
          <cell r="I11" t="str">
            <v>175</v>
          </cell>
          <cell r="K11">
            <v>6</v>
          </cell>
          <cell r="L11" t="str">
            <v/>
          </cell>
          <cell r="N11">
            <v>6</v>
          </cell>
          <cell r="O11" t="str">
            <v/>
          </cell>
          <cell r="Q11">
            <v>8</v>
          </cell>
          <cell r="R11" t="str">
            <v>08</v>
          </cell>
          <cell r="S11" t="str">
            <v>2013</v>
          </cell>
          <cell r="AD11" t="str">
            <v>T.5001-208</v>
          </cell>
        </row>
        <row r="12">
          <cell r="E12">
            <v>7</v>
          </cell>
          <cell r="F12" t="str">
            <v/>
          </cell>
          <cell r="H12">
            <v>7</v>
          </cell>
          <cell r="I12" t="str">
            <v>155</v>
          </cell>
          <cell r="K12">
            <v>7</v>
          </cell>
          <cell r="L12" t="str">
            <v/>
          </cell>
          <cell r="N12">
            <v>7</v>
          </cell>
          <cell r="O12" t="str">
            <v/>
          </cell>
          <cell r="Q12">
            <v>9</v>
          </cell>
          <cell r="R12" t="str">
            <v>09</v>
          </cell>
          <cell r="S12" t="str">
            <v>2013</v>
          </cell>
          <cell r="AD12" t="str">
            <v>T.5001-209</v>
          </cell>
        </row>
        <row r="13">
          <cell r="C13" t="str">
            <v>apex_prod:Location</v>
          </cell>
          <cell r="E13">
            <v>8</v>
          </cell>
          <cell r="F13" t="str">
            <v/>
          </cell>
          <cell r="H13">
            <v>8</v>
          </cell>
          <cell r="I13" t="str">
            <v>179</v>
          </cell>
          <cell r="K13">
            <v>8</v>
          </cell>
          <cell r="L13" t="str">
            <v/>
          </cell>
          <cell r="N13">
            <v>8</v>
          </cell>
          <cell r="O13" t="str">
            <v/>
          </cell>
          <cell r="Q13">
            <v>10</v>
          </cell>
          <cell r="R13" t="str">
            <v>10</v>
          </cell>
          <cell r="S13" t="str">
            <v>2013</v>
          </cell>
          <cell r="AD13" t="str">
            <v>T.5001-211</v>
          </cell>
        </row>
        <row r="14">
          <cell r="E14">
            <v>9</v>
          </cell>
          <cell r="F14" t="str">
            <v/>
          </cell>
          <cell r="H14">
            <v>9</v>
          </cell>
          <cell r="I14" t="str">
            <v>176</v>
          </cell>
          <cell r="K14">
            <v>9</v>
          </cell>
          <cell r="L14" t="str">
            <v/>
          </cell>
          <cell r="N14">
            <v>9</v>
          </cell>
          <cell r="O14" t="str">
            <v/>
          </cell>
          <cell r="Q14">
            <v>11</v>
          </cell>
          <cell r="R14" t="str">
            <v>11</v>
          </cell>
          <cell r="S14" t="str">
            <v>2013</v>
          </cell>
          <cell r="AD14" t="str">
            <v>T.5001-213</v>
          </cell>
        </row>
        <row r="15">
          <cell r="E15">
            <v>10</v>
          </cell>
          <cell r="F15" t="str">
            <v/>
          </cell>
          <cell r="H15">
            <v>10</v>
          </cell>
          <cell r="I15" t="str">
            <v>180</v>
          </cell>
          <cell r="K15">
            <v>10</v>
          </cell>
          <cell r="L15" t="str">
            <v/>
          </cell>
          <cell r="N15">
            <v>10</v>
          </cell>
          <cell r="O15" t="str">
            <v/>
          </cell>
          <cell r="Q15">
            <v>12</v>
          </cell>
          <cell r="R15" t="str">
            <v>12</v>
          </cell>
          <cell r="S15" t="str">
            <v>2013</v>
          </cell>
          <cell r="AD15" t="str">
            <v>T.5001-214</v>
          </cell>
        </row>
        <row r="16">
          <cell r="E16">
            <v>11</v>
          </cell>
          <cell r="F16" t="str">
            <v/>
          </cell>
          <cell r="H16">
            <v>11</v>
          </cell>
          <cell r="I16" t="str">
            <v>AHS Region 1</v>
          </cell>
          <cell r="K16">
            <v>11</v>
          </cell>
          <cell r="L16" t="str">
            <v/>
          </cell>
          <cell r="N16">
            <v>11</v>
          </cell>
          <cell r="O16" t="str">
            <v/>
          </cell>
          <cell r="Q16">
            <v>13</v>
          </cell>
          <cell r="R16" t="str">
            <v>01</v>
          </cell>
          <cell r="S16" t="str">
            <v>2014</v>
          </cell>
          <cell r="AD16" t="str">
            <v>T.5001</v>
          </cell>
        </row>
        <row r="17">
          <cell r="E17">
            <v>12</v>
          </cell>
          <cell r="F17" t="str">
            <v/>
          </cell>
          <cell r="H17">
            <v>12</v>
          </cell>
          <cell r="I17" t="str">
            <v>134</v>
          </cell>
          <cell r="K17">
            <v>12</v>
          </cell>
          <cell r="L17" t="str">
            <v/>
          </cell>
          <cell r="N17">
            <v>12</v>
          </cell>
          <cell r="O17" t="str">
            <v/>
          </cell>
          <cell r="Q17">
            <v>14</v>
          </cell>
          <cell r="R17" t="str">
            <v>02</v>
          </cell>
          <cell r="S17" t="str">
            <v>2014</v>
          </cell>
          <cell r="AD17" t="str">
            <v>T.51 (Reporting)</v>
          </cell>
        </row>
        <row r="18">
          <cell r="E18">
            <v>13</v>
          </cell>
          <cell r="F18" t="str">
            <v/>
          </cell>
          <cell r="H18">
            <v>13</v>
          </cell>
          <cell r="I18" t="str">
            <v>136</v>
          </cell>
          <cell r="K18">
            <v>13</v>
          </cell>
          <cell r="L18" t="str">
            <v/>
          </cell>
          <cell r="N18">
            <v>13</v>
          </cell>
          <cell r="O18" t="str">
            <v/>
          </cell>
          <cell r="Q18">
            <v>15</v>
          </cell>
          <cell r="R18" t="str">
            <v>03</v>
          </cell>
          <cell r="S18" t="str">
            <v>2014</v>
          </cell>
          <cell r="AD18" t="str">
            <v>T.5600 (Reporting)</v>
          </cell>
        </row>
        <row r="19">
          <cell r="E19">
            <v>14</v>
          </cell>
          <cell r="F19" t="str">
            <v/>
          </cell>
          <cell r="H19">
            <v>14</v>
          </cell>
          <cell r="I19" t="str">
            <v>163</v>
          </cell>
          <cell r="K19">
            <v>14</v>
          </cell>
          <cell r="L19" t="str">
            <v/>
          </cell>
          <cell r="N19">
            <v>14</v>
          </cell>
          <cell r="O19" t="str">
            <v/>
          </cell>
          <cell r="Q19">
            <v>16</v>
          </cell>
          <cell r="R19" t="str">
            <v>04</v>
          </cell>
          <cell r="S19" t="str">
            <v>2014</v>
          </cell>
          <cell r="AD19" t="str">
            <v>T.5805 (Reporting)</v>
          </cell>
        </row>
        <row r="20">
          <cell r="C20" t="str">
            <v>ShortName</v>
          </cell>
          <cell r="E20">
            <v>15</v>
          </cell>
          <cell r="F20" t="str">
            <v/>
          </cell>
          <cell r="H20">
            <v>15</v>
          </cell>
          <cell r="I20" t="str">
            <v>172</v>
          </cell>
          <cell r="K20">
            <v>15</v>
          </cell>
          <cell r="L20" t="str">
            <v/>
          </cell>
          <cell r="N20">
            <v>15</v>
          </cell>
          <cell r="O20" t="str">
            <v/>
          </cell>
          <cell r="Q20">
            <v>17</v>
          </cell>
          <cell r="R20" t="str">
            <v>05</v>
          </cell>
          <cell r="S20" t="str">
            <v>2014</v>
          </cell>
          <cell r="AD20" t="str">
            <v>T.5806 (Reporting)</v>
          </cell>
        </row>
        <row r="21">
          <cell r="E21">
            <v>16</v>
          </cell>
          <cell r="F21" t="str">
            <v/>
          </cell>
          <cell r="H21">
            <v>16</v>
          </cell>
          <cell r="I21" t="str">
            <v>139</v>
          </cell>
          <cell r="K21">
            <v>16</v>
          </cell>
          <cell r="L21" t="str">
            <v/>
          </cell>
          <cell r="N21">
            <v>16</v>
          </cell>
          <cell r="O21" t="str">
            <v/>
          </cell>
          <cell r="Q21">
            <v>18</v>
          </cell>
          <cell r="R21" t="str">
            <v>06</v>
          </cell>
          <cell r="S21" t="str">
            <v>2014</v>
          </cell>
          <cell r="AD21" t="str">
            <v>T.50 (Reporting)</v>
          </cell>
        </row>
        <row r="22">
          <cell r="E22">
            <v>17</v>
          </cell>
          <cell r="F22" t="str">
            <v/>
          </cell>
          <cell r="H22">
            <v>17</v>
          </cell>
          <cell r="I22" t="str">
            <v>118</v>
          </cell>
          <cell r="K22">
            <v>17</v>
          </cell>
          <cell r="L22" t="str">
            <v/>
          </cell>
          <cell r="N22">
            <v>17</v>
          </cell>
          <cell r="O22" t="str">
            <v/>
          </cell>
          <cell r="Q22">
            <v>19</v>
          </cell>
          <cell r="R22" t="str">
            <v>07</v>
          </cell>
          <cell r="S22" t="str">
            <v>2014</v>
          </cell>
          <cell r="AD22" t="str">
            <v>T.5900 (Reporting)</v>
          </cell>
        </row>
        <row r="23">
          <cell r="C23" t="str">
            <v>apex_prod:Fin_Account</v>
          </cell>
          <cell r="E23">
            <v>18</v>
          </cell>
          <cell r="F23" t="str">
            <v/>
          </cell>
          <cell r="H23">
            <v>18</v>
          </cell>
          <cell r="I23" t="str">
            <v>140</v>
          </cell>
          <cell r="K23">
            <v>18</v>
          </cell>
          <cell r="L23" t="str">
            <v/>
          </cell>
          <cell r="N23">
            <v>18</v>
          </cell>
          <cell r="O23" t="str">
            <v/>
          </cell>
          <cell r="Q23">
            <v>20</v>
          </cell>
          <cell r="R23" t="str">
            <v>08</v>
          </cell>
          <cell r="S23" t="str">
            <v>2014</v>
          </cell>
          <cell r="AD23" t="str">
            <v>T.5 (Reporting)</v>
          </cell>
        </row>
        <row r="24">
          <cell r="C24" t="str">
            <v>Description</v>
          </cell>
          <cell r="E24">
            <v>19</v>
          </cell>
          <cell r="F24" t="str">
            <v/>
          </cell>
          <cell r="H24">
            <v>19</v>
          </cell>
          <cell r="I24" t="str">
            <v>111</v>
          </cell>
          <cell r="K24">
            <v>19</v>
          </cell>
          <cell r="L24" t="str">
            <v/>
          </cell>
          <cell r="N24">
            <v>19</v>
          </cell>
          <cell r="O24" t="str">
            <v/>
          </cell>
          <cell r="Q24">
            <v>21</v>
          </cell>
          <cell r="R24" t="str">
            <v>09</v>
          </cell>
          <cell r="S24" t="str">
            <v>2014</v>
          </cell>
          <cell r="AD24" t="str">
            <v>T.6115 (Reporting)</v>
          </cell>
        </row>
        <row r="25">
          <cell r="C25" t="str">
            <v>Reporting - Summary P&amp;L</v>
          </cell>
          <cell r="E25">
            <v>20</v>
          </cell>
          <cell r="F25" t="str">
            <v/>
          </cell>
          <cell r="H25">
            <v>20</v>
          </cell>
          <cell r="I25" t="str">
            <v>AHS Region 2</v>
          </cell>
          <cell r="K25">
            <v>20</v>
          </cell>
          <cell r="L25" t="str">
            <v/>
          </cell>
          <cell r="N25">
            <v>20</v>
          </cell>
          <cell r="O25" t="str">
            <v/>
          </cell>
          <cell r="Q25">
            <v>22</v>
          </cell>
          <cell r="R25" t="str">
            <v>10</v>
          </cell>
          <cell r="S25" t="str">
            <v>2014</v>
          </cell>
          <cell r="AD25" t="str">
            <v>T.6116 (Reporting)</v>
          </cell>
        </row>
        <row r="26">
          <cell r="E26">
            <v>21</v>
          </cell>
          <cell r="F26" t="str">
            <v/>
          </cell>
          <cell r="H26">
            <v>21</v>
          </cell>
          <cell r="I26" t="str">
            <v>148</v>
          </cell>
          <cell r="K26">
            <v>21</v>
          </cell>
          <cell r="L26" t="str">
            <v/>
          </cell>
          <cell r="N26">
            <v>21</v>
          </cell>
          <cell r="O26" t="str">
            <v/>
          </cell>
          <cell r="Q26">
            <v>23</v>
          </cell>
          <cell r="R26" t="str">
            <v>11</v>
          </cell>
          <cell r="S26" t="str">
            <v>2014</v>
          </cell>
          <cell r="AD26" t="str">
            <v>T.6130 (Reporting)</v>
          </cell>
        </row>
        <row r="27">
          <cell r="E27">
            <v>22</v>
          </cell>
          <cell r="F27" t="str">
            <v/>
          </cell>
          <cell r="H27">
            <v>22</v>
          </cell>
          <cell r="I27" t="str">
            <v>130</v>
          </cell>
          <cell r="K27">
            <v>22</v>
          </cell>
          <cell r="L27" t="str">
            <v/>
          </cell>
          <cell r="N27">
            <v>22</v>
          </cell>
          <cell r="O27" t="str">
            <v/>
          </cell>
          <cell r="Q27">
            <v>24</v>
          </cell>
          <cell r="R27" t="str">
            <v>12</v>
          </cell>
          <cell r="S27" t="str">
            <v>2014</v>
          </cell>
          <cell r="AD27" t="str">
            <v>T.6216 (Reporting)</v>
          </cell>
        </row>
        <row r="28">
          <cell r="E28">
            <v>23</v>
          </cell>
          <cell r="F28" t="str">
            <v/>
          </cell>
          <cell r="H28">
            <v>23</v>
          </cell>
          <cell r="I28" t="str">
            <v>112</v>
          </cell>
          <cell r="K28">
            <v>23</v>
          </cell>
          <cell r="L28" t="str">
            <v/>
          </cell>
          <cell r="N28">
            <v>23</v>
          </cell>
          <cell r="O28" t="str">
            <v/>
          </cell>
          <cell r="Q28">
            <v>25</v>
          </cell>
          <cell r="R28" t="str">
            <v>01</v>
          </cell>
          <cell r="S28" t="str">
            <v>2015</v>
          </cell>
          <cell r="AD28" t="str">
            <v>T.6537 (Reporting)</v>
          </cell>
        </row>
        <row r="29">
          <cell r="E29">
            <v>24</v>
          </cell>
          <cell r="F29" t="str">
            <v/>
          </cell>
          <cell r="H29">
            <v>24</v>
          </cell>
          <cell r="I29" t="str">
            <v>174</v>
          </cell>
          <cell r="K29">
            <v>24</v>
          </cell>
          <cell r="L29" t="str">
            <v/>
          </cell>
          <cell r="N29">
            <v>24</v>
          </cell>
          <cell r="O29" t="str">
            <v/>
          </cell>
          <cell r="Q29">
            <v>26</v>
          </cell>
          <cell r="R29" t="str">
            <v>02</v>
          </cell>
          <cell r="S29" t="str">
            <v>2015</v>
          </cell>
          <cell r="AD29" t="str">
            <v>T.6570 (Reporting)</v>
          </cell>
        </row>
        <row r="30">
          <cell r="E30">
            <v>25</v>
          </cell>
          <cell r="F30" t="str">
            <v/>
          </cell>
          <cell r="H30">
            <v>25</v>
          </cell>
          <cell r="I30" t="str">
            <v>103</v>
          </cell>
          <cell r="K30">
            <v>25</v>
          </cell>
          <cell r="L30" t="str">
            <v/>
          </cell>
          <cell r="N30">
            <v>25</v>
          </cell>
          <cell r="O30" t="str">
            <v/>
          </cell>
          <cell r="Q30">
            <v>27</v>
          </cell>
          <cell r="R30" t="str">
            <v>03</v>
          </cell>
          <cell r="S30" t="str">
            <v>2015</v>
          </cell>
          <cell r="AD30" t="str">
            <v>T.610 (Reporting)</v>
          </cell>
        </row>
        <row r="31">
          <cell r="E31">
            <v>26</v>
          </cell>
          <cell r="F31" t="str">
            <v/>
          </cell>
          <cell r="H31">
            <v>26</v>
          </cell>
          <cell r="I31" t="str">
            <v>107</v>
          </cell>
          <cell r="K31">
            <v>26</v>
          </cell>
          <cell r="L31" t="str">
            <v/>
          </cell>
          <cell r="N31">
            <v>26</v>
          </cell>
          <cell r="O31" t="str">
            <v/>
          </cell>
          <cell r="Q31">
            <v>28</v>
          </cell>
          <cell r="R31" t="str">
            <v>04</v>
          </cell>
          <cell r="S31" t="str">
            <v>2015</v>
          </cell>
          <cell r="AD31" t="str">
            <v>T.681 (Reporting)</v>
          </cell>
        </row>
        <row r="32">
          <cell r="E32">
            <v>27</v>
          </cell>
          <cell r="F32" t="str">
            <v/>
          </cell>
          <cell r="H32">
            <v>27</v>
          </cell>
          <cell r="I32" t="str">
            <v>101</v>
          </cell>
          <cell r="K32">
            <v>27</v>
          </cell>
          <cell r="L32" t="str">
            <v/>
          </cell>
          <cell r="N32">
            <v>27</v>
          </cell>
          <cell r="O32" t="str">
            <v/>
          </cell>
          <cell r="Q32">
            <v>29</v>
          </cell>
          <cell r="R32" t="str">
            <v>05</v>
          </cell>
          <cell r="S32" t="str">
            <v>2015</v>
          </cell>
          <cell r="AD32" t="str">
            <v>T.682 (Reporting)</v>
          </cell>
        </row>
        <row r="33">
          <cell r="E33">
            <v>28</v>
          </cell>
          <cell r="F33" t="str">
            <v/>
          </cell>
          <cell r="H33">
            <v>28</v>
          </cell>
          <cell r="I33" t="str">
            <v>117</v>
          </cell>
          <cell r="K33">
            <v>28</v>
          </cell>
          <cell r="L33" t="str">
            <v/>
          </cell>
          <cell r="N33">
            <v>28</v>
          </cell>
          <cell r="O33" t="str">
            <v/>
          </cell>
          <cell r="Q33">
            <v>30</v>
          </cell>
          <cell r="R33" t="str">
            <v>06</v>
          </cell>
          <cell r="S33" t="str">
            <v>2015</v>
          </cell>
          <cell r="AD33" t="str">
            <v>T.6829a (Reporting)</v>
          </cell>
        </row>
        <row r="34">
          <cell r="E34">
            <v>29</v>
          </cell>
          <cell r="F34" t="str">
            <v/>
          </cell>
          <cell r="H34">
            <v>29</v>
          </cell>
          <cell r="I34" t="str">
            <v>164</v>
          </cell>
          <cell r="K34">
            <v>29</v>
          </cell>
          <cell r="L34" t="str">
            <v/>
          </cell>
          <cell r="N34">
            <v>29</v>
          </cell>
          <cell r="O34" t="str">
            <v/>
          </cell>
          <cell r="Q34">
            <v>31</v>
          </cell>
          <cell r="R34" t="str">
            <v>07</v>
          </cell>
          <cell r="S34" t="str">
            <v>2015</v>
          </cell>
          <cell r="AD34" t="str">
            <v>T.684 (Reporting)</v>
          </cell>
        </row>
        <row r="35">
          <cell r="E35">
            <v>30</v>
          </cell>
          <cell r="F35" t="str">
            <v/>
          </cell>
          <cell r="H35">
            <v>30</v>
          </cell>
          <cell r="I35" t="str">
            <v>104</v>
          </cell>
          <cell r="K35">
            <v>30</v>
          </cell>
          <cell r="L35" t="str">
            <v/>
          </cell>
          <cell r="N35">
            <v>30</v>
          </cell>
          <cell r="O35" t="str">
            <v/>
          </cell>
          <cell r="Q35">
            <v>32</v>
          </cell>
          <cell r="R35" t="str">
            <v>08</v>
          </cell>
          <cell r="S35" t="str">
            <v>2015</v>
          </cell>
          <cell r="AD35" t="str">
            <v>T.680 (Reporting)</v>
          </cell>
        </row>
        <row r="36">
          <cell r="E36">
            <v>31</v>
          </cell>
          <cell r="F36" t="str">
            <v/>
          </cell>
          <cell r="H36">
            <v>31</v>
          </cell>
          <cell r="I36" t="str">
            <v>AHS Region 3</v>
          </cell>
          <cell r="K36">
            <v>31</v>
          </cell>
          <cell r="L36" t="str">
            <v/>
          </cell>
          <cell r="N36">
            <v>31</v>
          </cell>
          <cell r="O36" t="str">
            <v/>
          </cell>
          <cell r="Q36">
            <v>33</v>
          </cell>
          <cell r="R36" t="str">
            <v>09</v>
          </cell>
          <cell r="S36" t="str">
            <v>2015</v>
          </cell>
          <cell r="AD36" t="str">
            <v>T.7714 (Reporting)</v>
          </cell>
        </row>
        <row r="37">
          <cell r="E37">
            <v>32</v>
          </cell>
          <cell r="F37" t="str">
            <v/>
          </cell>
          <cell r="H37">
            <v>32</v>
          </cell>
          <cell r="I37" t="str">
            <v>156</v>
          </cell>
          <cell r="K37">
            <v>32</v>
          </cell>
          <cell r="L37" t="str">
            <v/>
          </cell>
          <cell r="N37">
            <v>32</v>
          </cell>
          <cell r="O37" t="str">
            <v/>
          </cell>
          <cell r="Q37">
            <v>34</v>
          </cell>
          <cell r="R37" t="str">
            <v>10</v>
          </cell>
          <cell r="S37" t="str">
            <v>2015</v>
          </cell>
          <cell r="AD37" t="str">
            <v>T.7741 (Reporting)</v>
          </cell>
        </row>
        <row r="38">
          <cell r="E38">
            <v>33</v>
          </cell>
          <cell r="F38" t="str">
            <v/>
          </cell>
          <cell r="H38">
            <v>33</v>
          </cell>
          <cell r="I38" t="str">
            <v>171</v>
          </cell>
          <cell r="K38">
            <v>33</v>
          </cell>
          <cell r="L38" t="str">
            <v/>
          </cell>
          <cell r="N38">
            <v>33</v>
          </cell>
          <cell r="O38" t="str">
            <v/>
          </cell>
          <cell r="Q38">
            <v>35</v>
          </cell>
          <cell r="R38" t="str">
            <v>11</v>
          </cell>
          <cell r="S38" t="str">
            <v>2015</v>
          </cell>
          <cell r="AD38" t="str">
            <v>T.7749 (Reporting)</v>
          </cell>
        </row>
        <row r="39">
          <cell r="E39">
            <v>34</v>
          </cell>
          <cell r="F39" t="str">
            <v/>
          </cell>
          <cell r="H39">
            <v>34</v>
          </cell>
          <cell r="I39" t="str">
            <v>102</v>
          </cell>
          <cell r="K39">
            <v>34</v>
          </cell>
          <cell r="L39" t="str">
            <v/>
          </cell>
          <cell r="N39">
            <v>34</v>
          </cell>
          <cell r="O39" t="str">
            <v/>
          </cell>
          <cell r="Q39">
            <v>36</v>
          </cell>
          <cell r="R39" t="str">
            <v>12</v>
          </cell>
          <cell r="S39" t="str">
            <v>2015</v>
          </cell>
          <cell r="AD39" t="str">
            <v>T.7930 (Reporting)</v>
          </cell>
        </row>
        <row r="40">
          <cell r="E40">
            <v>35</v>
          </cell>
          <cell r="F40" t="str">
            <v/>
          </cell>
          <cell r="H40">
            <v>35</v>
          </cell>
          <cell r="I40" t="str">
            <v>143</v>
          </cell>
          <cell r="K40">
            <v>35</v>
          </cell>
          <cell r="L40" t="str">
            <v/>
          </cell>
          <cell r="N40">
            <v>35</v>
          </cell>
          <cell r="O40" t="str">
            <v/>
          </cell>
          <cell r="Q40">
            <v>37</v>
          </cell>
          <cell r="R40" t="str">
            <v>01</v>
          </cell>
          <cell r="S40" t="str">
            <v>2016</v>
          </cell>
          <cell r="AD40" t="str">
            <v>T.8010 (Reporting)</v>
          </cell>
        </row>
        <row r="41">
          <cell r="E41">
            <v>36</v>
          </cell>
          <cell r="F41" t="str">
            <v/>
          </cell>
          <cell r="H41">
            <v>36</v>
          </cell>
          <cell r="I41" t="str">
            <v>157</v>
          </cell>
          <cell r="K41">
            <v>36</v>
          </cell>
          <cell r="L41" t="str">
            <v/>
          </cell>
          <cell r="N41">
            <v>36</v>
          </cell>
          <cell r="O41" t="str">
            <v/>
          </cell>
          <cell r="Q41">
            <v>38</v>
          </cell>
          <cell r="R41" t="str">
            <v>02</v>
          </cell>
          <cell r="S41" t="str">
            <v>2016</v>
          </cell>
          <cell r="AD41" t="str">
            <v>T.8250 (Reporting)</v>
          </cell>
        </row>
        <row r="42">
          <cell r="E42">
            <v>37</v>
          </cell>
          <cell r="F42" t="str">
            <v/>
          </cell>
          <cell r="H42">
            <v>37</v>
          </cell>
          <cell r="I42" t="str">
            <v>105</v>
          </cell>
          <cell r="K42">
            <v>37</v>
          </cell>
          <cell r="L42" t="str">
            <v/>
          </cell>
          <cell r="N42">
            <v>37</v>
          </cell>
          <cell r="O42" t="str">
            <v/>
          </cell>
          <cell r="Q42">
            <v>39</v>
          </cell>
          <cell r="R42" t="str">
            <v>03</v>
          </cell>
          <cell r="S42" t="str">
            <v>2016</v>
          </cell>
          <cell r="AD42" t="str">
            <v>T.8340 (Reporting)</v>
          </cell>
        </row>
        <row r="43">
          <cell r="E43">
            <v>38</v>
          </cell>
          <cell r="F43" t="str">
            <v/>
          </cell>
          <cell r="H43">
            <v>38</v>
          </cell>
          <cell r="I43" t="str">
            <v>144</v>
          </cell>
          <cell r="K43">
            <v>38</v>
          </cell>
          <cell r="L43" t="str">
            <v/>
          </cell>
          <cell r="N43">
            <v>38</v>
          </cell>
          <cell r="O43" t="str">
            <v/>
          </cell>
          <cell r="Q43">
            <v>40</v>
          </cell>
          <cell r="R43" t="str">
            <v>04</v>
          </cell>
          <cell r="S43" t="str">
            <v>2016</v>
          </cell>
          <cell r="AD43" t="str">
            <v>T.8360 (Reporting)</v>
          </cell>
        </row>
        <row r="44">
          <cell r="E44">
            <v>39</v>
          </cell>
          <cell r="F44" t="str">
            <v/>
          </cell>
          <cell r="H44">
            <v>39</v>
          </cell>
          <cell r="I44" t="str">
            <v>106</v>
          </cell>
          <cell r="K44">
            <v>39</v>
          </cell>
          <cell r="L44" t="str">
            <v/>
          </cell>
          <cell r="N44">
            <v>39</v>
          </cell>
          <cell r="O44" t="str">
            <v/>
          </cell>
          <cell r="Q44">
            <v>41</v>
          </cell>
          <cell r="R44" t="str">
            <v>05</v>
          </cell>
          <cell r="S44" t="str">
            <v>2016</v>
          </cell>
          <cell r="AD44" t="str">
            <v>T.8410 (Reporting)</v>
          </cell>
        </row>
        <row r="45">
          <cell r="E45">
            <v>40</v>
          </cell>
          <cell r="F45" t="str">
            <v/>
          </cell>
          <cell r="H45">
            <v>40</v>
          </cell>
          <cell r="I45" t="str">
            <v>AHS Region 4</v>
          </cell>
          <cell r="K45">
            <v>40</v>
          </cell>
          <cell r="L45" t="str">
            <v/>
          </cell>
          <cell r="N45">
            <v>40</v>
          </cell>
          <cell r="O45" t="str">
            <v/>
          </cell>
          <cell r="Q45">
            <v>42</v>
          </cell>
          <cell r="R45" t="str">
            <v>06</v>
          </cell>
          <cell r="S45" t="str">
            <v>2016</v>
          </cell>
          <cell r="AD45" t="str">
            <v>T.8510 (Reporting)</v>
          </cell>
        </row>
        <row r="46">
          <cell r="E46">
            <v>41</v>
          </cell>
          <cell r="F46" t="str">
            <v/>
          </cell>
          <cell r="H46">
            <v>41</v>
          </cell>
          <cell r="I46" t="str">
            <v>125</v>
          </cell>
          <cell r="K46">
            <v>41</v>
          </cell>
          <cell r="L46" t="str">
            <v/>
          </cell>
          <cell r="N46">
            <v>41</v>
          </cell>
          <cell r="O46" t="str">
            <v/>
          </cell>
          <cell r="Q46">
            <v>43</v>
          </cell>
          <cell r="R46" t="str">
            <v>07</v>
          </cell>
          <cell r="S46" t="str">
            <v>2016</v>
          </cell>
          <cell r="AD46" t="str">
            <v>T.8770 (Reporting)</v>
          </cell>
        </row>
        <row r="47">
          <cell r="E47">
            <v>42</v>
          </cell>
          <cell r="F47" t="str">
            <v/>
          </cell>
          <cell r="H47">
            <v>42</v>
          </cell>
          <cell r="I47" t="str">
            <v>124</v>
          </cell>
          <cell r="K47">
            <v>42</v>
          </cell>
          <cell r="L47" t="str">
            <v/>
          </cell>
          <cell r="N47">
            <v>42</v>
          </cell>
          <cell r="O47" t="str">
            <v/>
          </cell>
          <cell r="Q47">
            <v>44</v>
          </cell>
          <cell r="R47" t="str">
            <v>08</v>
          </cell>
          <cell r="S47" t="str">
            <v>2016</v>
          </cell>
          <cell r="AD47" t="str">
            <v>T.8771 (Reporting)</v>
          </cell>
        </row>
        <row r="48">
          <cell r="E48">
            <v>43</v>
          </cell>
          <cell r="F48" t="str">
            <v/>
          </cell>
          <cell r="H48">
            <v>43</v>
          </cell>
          <cell r="I48" t="str">
            <v>120</v>
          </cell>
          <cell r="K48">
            <v>43</v>
          </cell>
          <cell r="L48" t="str">
            <v/>
          </cell>
          <cell r="N48">
            <v>43</v>
          </cell>
          <cell r="O48" t="str">
            <v/>
          </cell>
          <cell r="Q48">
            <v>45</v>
          </cell>
          <cell r="R48" t="str">
            <v>09</v>
          </cell>
          <cell r="S48" t="str">
            <v>2016</v>
          </cell>
          <cell r="AD48" t="str">
            <v>T.8776 (Reporting)</v>
          </cell>
        </row>
        <row r="49">
          <cell r="E49">
            <v>44</v>
          </cell>
          <cell r="F49" t="str">
            <v/>
          </cell>
          <cell r="H49">
            <v>44</v>
          </cell>
          <cell r="I49" t="str">
            <v>123</v>
          </cell>
          <cell r="K49">
            <v>44</v>
          </cell>
          <cell r="L49" t="str">
            <v/>
          </cell>
          <cell r="N49">
            <v>44</v>
          </cell>
          <cell r="O49" t="str">
            <v/>
          </cell>
          <cell r="Q49">
            <v>46</v>
          </cell>
          <cell r="R49" t="str">
            <v>10</v>
          </cell>
          <cell r="S49" t="str">
            <v>2016</v>
          </cell>
          <cell r="AD49" t="str">
            <v>T.9176 (Reporting)</v>
          </cell>
        </row>
        <row r="50">
          <cell r="E50">
            <v>45</v>
          </cell>
          <cell r="F50" t="str">
            <v/>
          </cell>
          <cell r="H50">
            <v>45</v>
          </cell>
          <cell r="I50" t="str">
            <v>133</v>
          </cell>
          <cell r="K50">
            <v>45</v>
          </cell>
          <cell r="L50" t="str">
            <v/>
          </cell>
          <cell r="N50">
            <v>45</v>
          </cell>
          <cell r="O50" t="str">
            <v/>
          </cell>
          <cell r="Q50">
            <v>47</v>
          </cell>
          <cell r="R50" t="str">
            <v>11</v>
          </cell>
          <cell r="S50" t="str">
            <v>2016</v>
          </cell>
          <cell r="AD50" t="str">
            <v>T.770 (Reporting)</v>
          </cell>
        </row>
        <row r="51">
          <cell r="E51">
            <v>46</v>
          </cell>
          <cell r="F51" t="str">
            <v/>
          </cell>
          <cell r="H51">
            <v>46</v>
          </cell>
          <cell r="I51" t="str">
            <v>122</v>
          </cell>
          <cell r="K51">
            <v>46</v>
          </cell>
          <cell r="L51" t="str">
            <v/>
          </cell>
          <cell r="N51">
            <v>46</v>
          </cell>
          <cell r="O51" t="str">
            <v/>
          </cell>
          <cell r="Q51">
            <v>48</v>
          </cell>
          <cell r="R51" t="str">
            <v>12</v>
          </cell>
          <cell r="S51" t="str">
            <v>2016</v>
          </cell>
          <cell r="AD51" t="str">
            <v>T.60 (Reporting)</v>
          </cell>
        </row>
        <row r="52">
          <cell r="E52">
            <v>47</v>
          </cell>
          <cell r="F52" t="str">
            <v/>
          </cell>
          <cell r="H52">
            <v>47</v>
          </cell>
          <cell r="I52" t="str">
            <v>154</v>
          </cell>
          <cell r="K52">
            <v>47</v>
          </cell>
          <cell r="L52" t="str">
            <v/>
          </cell>
          <cell r="N52">
            <v>47</v>
          </cell>
          <cell r="O52" t="str">
            <v/>
          </cell>
          <cell r="Q52">
            <v>49</v>
          </cell>
          <cell r="R52" t="str">
            <v>01</v>
          </cell>
          <cell r="S52" t="str">
            <v>2017</v>
          </cell>
          <cell r="AD52" t="str">
            <v>T.IncOper.EBITDARM (Reporting)</v>
          </cell>
        </row>
        <row r="53">
          <cell r="E53">
            <v>48</v>
          </cell>
          <cell r="F53" t="str">
            <v/>
          </cell>
          <cell r="H53">
            <v>48</v>
          </cell>
          <cell r="I53" t="str">
            <v>177</v>
          </cell>
          <cell r="K53">
            <v>48</v>
          </cell>
          <cell r="L53" t="str">
            <v/>
          </cell>
          <cell r="N53">
            <v>48</v>
          </cell>
          <cell r="O53" t="str">
            <v/>
          </cell>
          <cell r="Q53">
            <v>50</v>
          </cell>
          <cell r="R53" t="str">
            <v>02</v>
          </cell>
          <cell r="S53" t="str">
            <v>2017</v>
          </cell>
          <cell r="AD53" t="str">
            <v>T.8911 (Reporting)</v>
          </cell>
        </row>
        <row r="54">
          <cell r="E54">
            <v>49</v>
          </cell>
          <cell r="F54" t="str">
            <v/>
          </cell>
          <cell r="H54">
            <v>49</v>
          </cell>
          <cell r="I54" t="str">
            <v>178</v>
          </cell>
          <cell r="K54">
            <v>49</v>
          </cell>
          <cell r="L54" t="str">
            <v/>
          </cell>
          <cell r="N54">
            <v>49</v>
          </cell>
          <cell r="O54" t="str">
            <v/>
          </cell>
          <cell r="AD54" t="str">
            <v>T.IncOper.EBITDAR (Reporting)</v>
          </cell>
        </row>
        <row r="55">
          <cell r="E55">
            <v>50</v>
          </cell>
          <cell r="F55" t="str">
            <v/>
          </cell>
          <cell r="H55">
            <v>50</v>
          </cell>
          <cell r="I55" t="str">
            <v>AHS Region 5</v>
          </cell>
          <cell r="K55">
            <v>50</v>
          </cell>
          <cell r="L55" t="str">
            <v/>
          </cell>
          <cell r="N55">
            <v>50</v>
          </cell>
          <cell r="O55" t="str">
            <v/>
          </cell>
          <cell r="AD55" t="str">
            <v>T.9376 (Reporting)</v>
          </cell>
        </row>
        <row r="56">
          <cell r="E56">
            <v>51</v>
          </cell>
          <cell r="F56" t="str">
            <v/>
          </cell>
          <cell r="H56">
            <v>51</v>
          </cell>
          <cell r="I56" t="str">
            <v>AHS Facilities</v>
          </cell>
          <cell r="K56">
            <v>51</v>
          </cell>
          <cell r="L56" t="str">
            <v/>
          </cell>
          <cell r="N56">
            <v>51</v>
          </cell>
          <cell r="O56" t="str">
            <v/>
          </cell>
          <cell r="AD56" t="str">
            <v>T.IncOper.EBITDA (Reporting)</v>
          </cell>
        </row>
        <row r="57">
          <cell r="E57">
            <v>52</v>
          </cell>
          <cell r="F57" t="str">
            <v/>
          </cell>
          <cell r="H57">
            <v>52</v>
          </cell>
          <cell r="I57" t="str">
            <v/>
          </cell>
          <cell r="K57">
            <v>52</v>
          </cell>
          <cell r="L57" t="str">
            <v/>
          </cell>
          <cell r="N57">
            <v>52</v>
          </cell>
          <cell r="O57" t="str">
            <v/>
          </cell>
          <cell r="AD57" t="str">
            <v>T.Oth.IncExp (Reporting)</v>
          </cell>
        </row>
        <row r="58">
          <cell r="E58">
            <v>53</v>
          </cell>
          <cell r="F58" t="str">
            <v/>
          </cell>
          <cell r="H58">
            <v>53</v>
          </cell>
          <cell r="I58" t="str">
            <v/>
          </cell>
          <cell r="K58">
            <v>53</v>
          </cell>
          <cell r="L58" t="str">
            <v/>
          </cell>
          <cell r="N58">
            <v>53</v>
          </cell>
          <cell r="O58" t="str">
            <v/>
          </cell>
          <cell r="AD58" t="str">
            <v>T.IncNet (Reporting)</v>
          </cell>
        </row>
        <row r="59">
          <cell r="E59">
            <v>54</v>
          </cell>
          <cell r="F59" t="str">
            <v/>
          </cell>
          <cell r="H59">
            <v>54</v>
          </cell>
          <cell r="I59" t="str">
            <v/>
          </cell>
          <cell r="K59">
            <v>54</v>
          </cell>
          <cell r="L59" t="str">
            <v/>
          </cell>
          <cell r="N59">
            <v>54</v>
          </cell>
          <cell r="O59" t="str">
            <v/>
          </cell>
          <cell r="AD59" t="str">
            <v/>
          </cell>
        </row>
        <row r="60">
          <cell r="E60">
            <v>55</v>
          </cell>
          <cell r="F60" t="str">
            <v/>
          </cell>
          <cell r="H60">
            <v>55</v>
          </cell>
          <cell r="I60" t="str">
            <v/>
          </cell>
          <cell r="K60">
            <v>55</v>
          </cell>
          <cell r="L60" t="str">
            <v/>
          </cell>
          <cell r="N60">
            <v>55</v>
          </cell>
          <cell r="O60" t="str">
            <v/>
          </cell>
          <cell r="AD60" t="str">
            <v/>
          </cell>
        </row>
        <row r="61">
          <cell r="E61">
            <v>56</v>
          </cell>
          <cell r="F61" t="str">
            <v/>
          </cell>
          <cell r="H61">
            <v>56</v>
          </cell>
          <cell r="I61" t="str">
            <v/>
          </cell>
          <cell r="K61">
            <v>56</v>
          </cell>
          <cell r="L61" t="str">
            <v/>
          </cell>
          <cell r="N61">
            <v>56</v>
          </cell>
          <cell r="O61" t="str">
            <v/>
          </cell>
          <cell r="AD61" t="str">
            <v/>
          </cell>
        </row>
        <row r="62">
          <cell r="E62">
            <v>57</v>
          </cell>
          <cell r="F62" t="str">
            <v/>
          </cell>
          <cell r="H62">
            <v>57</v>
          </cell>
          <cell r="I62" t="str">
            <v/>
          </cell>
          <cell r="K62">
            <v>57</v>
          </cell>
          <cell r="L62" t="str">
            <v/>
          </cell>
          <cell r="N62">
            <v>57</v>
          </cell>
          <cell r="O62" t="str">
            <v/>
          </cell>
          <cell r="AD62" t="str">
            <v/>
          </cell>
        </row>
        <row r="63">
          <cell r="E63">
            <v>58</v>
          </cell>
          <cell r="F63" t="str">
            <v/>
          </cell>
          <cell r="H63">
            <v>58</v>
          </cell>
          <cell r="I63" t="str">
            <v/>
          </cell>
          <cell r="K63">
            <v>58</v>
          </cell>
          <cell r="L63" t="str">
            <v/>
          </cell>
          <cell r="N63">
            <v>58</v>
          </cell>
          <cell r="O63" t="str">
            <v/>
          </cell>
          <cell r="AD63" t="str">
            <v/>
          </cell>
        </row>
        <row r="64">
          <cell r="E64">
            <v>59</v>
          </cell>
          <cell r="F64" t="str">
            <v/>
          </cell>
          <cell r="H64">
            <v>59</v>
          </cell>
          <cell r="I64" t="str">
            <v/>
          </cell>
          <cell r="K64">
            <v>59</v>
          </cell>
          <cell r="L64" t="str">
            <v/>
          </cell>
          <cell r="N64">
            <v>59</v>
          </cell>
          <cell r="O64" t="str">
            <v/>
          </cell>
          <cell r="AD64" t="str">
            <v/>
          </cell>
        </row>
        <row r="65">
          <cell r="E65">
            <v>60</v>
          </cell>
          <cell r="F65" t="str">
            <v/>
          </cell>
          <cell r="H65">
            <v>60</v>
          </cell>
          <cell r="I65" t="str">
            <v/>
          </cell>
          <cell r="K65">
            <v>60</v>
          </cell>
          <cell r="L65" t="str">
            <v/>
          </cell>
          <cell r="N65">
            <v>60</v>
          </cell>
          <cell r="O65" t="str">
            <v/>
          </cell>
          <cell r="AD65" t="str">
            <v/>
          </cell>
        </row>
        <row r="66">
          <cell r="E66">
            <v>61</v>
          </cell>
          <cell r="F66" t="str">
            <v/>
          </cell>
          <cell r="H66">
            <v>61</v>
          </cell>
          <cell r="I66" t="str">
            <v/>
          </cell>
          <cell r="K66">
            <v>61</v>
          </cell>
          <cell r="L66" t="str">
            <v/>
          </cell>
          <cell r="N66">
            <v>61</v>
          </cell>
          <cell r="O66" t="str">
            <v/>
          </cell>
          <cell r="AD66" t="str">
            <v/>
          </cell>
        </row>
        <row r="67">
          <cell r="E67">
            <v>62</v>
          </cell>
          <cell r="F67" t="str">
            <v/>
          </cell>
          <cell r="H67">
            <v>62</v>
          </cell>
          <cell r="I67" t="str">
            <v/>
          </cell>
          <cell r="K67">
            <v>62</v>
          </cell>
          <cell r="L67" t="str">
            <v/>
          </cell>
          <cell r="N67">
            <v>62</v>
          </cell>
          <cell r="O67" t="str">
            <v/>
          </cell>
          <cell r="AD67" t="str">
            <v/>
          </cell>
        </row>
        <row r="68">
          <cell r="E68">
            <v>63</v>
          </cell>
          <cell r="F68" t="str">
            <v/>
          </cell>
          <cell r="H68">
            <v>63</v>
          </cell>
          <cell r="I68" t="str">
            <v/>
          </cell>
          <cell r="K68">
            <v>63</v>
          </cell>
          <cell r="L68" t="str">
            <v/>
          </cell>
          <cell r="N68">
            <v>63</v>
          </cell>
          <cell r="O68" t="str">
            <v/>
          </cell>
          <cell r="AD68" t="str">
            <v/>
          </cell>
        </row>
        <row r="69">
          <cell r="E69">
            <v>64</v>
          </cell>
          <cell r="F69" t="str">
            <v/>
          </cell>
          <cell r="H69">
            <v>64</v>
          </cell>
          <cell r="I69" t="str">
            <v/>
          </cell>
          <cell r="K69">
            <v>64</v>
          </cell>
          <cell r="L69" t="str">
            <v/>
          </cell>
          <cell r="N69">
            <v>64</v>
          </cell>
          <cell r="O69" t="str">
            <v/>
          </cell>
          <cell r="AD69" t="str">
            <v/>
          </cell>
        </row>
        <row r="70">
          <cell r="E70">
            <v>65</v>
          </cell>
          <cell r="F70" t="str">
            <v/>
          </cell>
          <cell r="H70">
            <v>65</v>
          </cell>
          <cell r="I70" t="str">
            <v/>
          </cell>
          <cell r="K70">
            <v>65</v>
          </cell>
          <cell r="L70" t="str">
            <v/>
          </cell>
          <cell r="N70">
            <v>65</v>
          </cell>
          <cell r="O70" t="str">
            <v/>
          </cell>
          <cell r="AD70" t="str">
            <v/>
          </cell>
        </row>
        <row r="71">
          <cell r="E71">
            <v>66</v>
          </cell>
          <cell r="F71" t="str">
            <v/>
          </cell>
          <cell r="H71">
            <v>66</v>
          </cell>
          <cell r="I71" t="str">
            <v/>
          </cell>
          <cell r="K71">
            <v>66</v>
          </cell>
          <cell r="L71" t="str">
            <v/>
          </cell>
          <cell r="N71">
            <v>66</v>
          </cell>
          <cell r="O71" t="str">
            <v/>
          </cell>
          <cell r="AD71" t="str">
            <v/>
          </cell>
        </row>
        <row r="72">
          <cell r="E72">
            <v>67</v>
          </cell>
          <cell r="F72" t="str">
            <v/>
          </cell>
          <cell r="H72">
            <v>67</v>
          </cell>
          <cell r="I72" t="str">
            <v/>
          </cell>
          <cell r="K72">
            <v>67</v>
          </cell>
          <cell r="L72" t="str">
            <v/>
          </cell>
          <cell r="N72">
            <v>67</v>
          </cell>
          <cell r="O72" t="str">
            <v/>
          </cell>
          <cell r="AD72" t="str">
            <v/>
          </cell>
        </row>
        <row r="73">
          <cell r="E73">
            <v>68</v>
          </cell>
          <cell r="F73" t="str">
            <v/>
          </cell>
          <cell r="H73">
            <v>68</v>
          </cell>
          <cell r="I73" t="str">
            <v/>
          </cell>
          <cell r="K73">
            <v>68</v>
          </cell>
          <cell r="L73" t="str">
            <v/>
          </cell>
          <cell r="N73">
            <v>68</v>
          </cell>
          <cell r="O73" t="str">
            <v/>
          </cell>
          <cell r="AD73" t="str">
            <v/>
          </cell>
        </row>
        <row r="74">
          <cell r="E74">
            <v>69</v>
          </cell>
          <cell r="F74" t="str">
            <v/>
          </cell>
          <cell r="H74">
            <v>69</v>
          </cell>
          <cell r="I74" t="str">
            <v/>
          </cell>
          <cell r="K74">
            <v>69</v>
          </cell>
          <cell r="L74" t="str">
            <v/>
          </cell>
          <cell r="N74">
            <v>69</v>
          </cell>
          <cell r="O74" t="str">
            <v/>
          </cell>
          <cell r="AD74" t="str">
            <v/>
          </cell>
        </row>
        <row r="75">
          <cell r="E75">
            <v>70</v>
          </cell>
          <cell r="F75" t="str">
            <v/>
          </cell>
          <cell r="H75">
            <v>70</v>
          </cell>
          <cell r="I75" t="str">
            <v/>
          </cell>
          <cell r="K75">
            <v>70</v>
          </cell>
          <cell r="L75" t="str">
            <v/>
          </cell>
          <cell r="N75">
            <v>70</v>
          </cell>
          <cell r="O75" t="str">
            <v/>
          </cell>
          <cell r="AD75" t="str">
            <v/>
          </cell>
        </row>
        <row r="76">
          <cell r="E76">
            <v>71</v>
          </cell>
          <cell r="F76" t="str">
            <v/>
          </cell>
          <cell r="H76">
            <v>71</v>
          </cell>
          <cell r="I76" t="str">
            <v/>
          </cell>
          <cell r="K76">
            <v>71</v>
          </cell>
          <cell r="L76" t="str">
            <v/>
          </cell>
          <cell r="N76">
            <v>71</v>
          </cell>
          <cell r="O76" t="str">
            <v/>
          </cell>
          <cell r="AD76" t="str">
            <v/>
          </cell>
        </row>
        <row r="77">
          <cell r="E77">
            <v>72</v>
          </cell>
          <cell r="F77" t="str">
            <v/>
          </cell>
          <cell r="H77">
            <v>72</v>
          </cell>
          <cell r="I77" t="str">
            <v/>
          </cell>
          <cell r="K77">
            <v>72</v>
          </cell>
          <cell r="L77" t="str">
            <v/>
          </cell>
          <cell r="N77">
            <v>72</v>
          </cell>
          <cell r="O77" t="str">
            <v/>
          </cell>
          <cell r="AD77" t="str">
            <v/>
          </cell>
        </row>
        <row r="78">
          <cell r="E78">
            <v>73</v>
          </cell>
          <cell r="F78" t="str">
            <v/>
          </cell>
          <cell r="H78">
            <v>73</v>
          </cell>
          <cell r="I78" t="str">
            <v/>
          </cell>
          <cell r="K78">
            <v>73</v>
          </cell>
          <cell r="L78" t="str">
            <v/>
          </cell>
          <cell r="N78">
            <v>73</v>
          </cell>
          <cell r="O78" t="str">
            <v/>
          </cell>
          <cell r="AD78" t="str">
            <v/>
          </cell>
        </row>
        <row r="79">
          <cell r="E79">
            <v>74</v>
          </cell>
          <cell r="F79" t="str">
            <v/>
          </cell>
          <cell r="H79">
            <v>74</v>
          </cell>
          <cell r="I79" t="str">
            <v/>
          </cell>
          <cell r="K79">
            <v>74</v>
          </cell>
          <cell r="L79" t="str">
            <v/>
          </cell>
          <cell r="N79">
            <v>74</v>
          </cell>
          <cell r="O79" t="str">
            <v/>
          </cell>
        </row>
        <row r="80">
          <cell r="E80">
            <v>75</v>
          </cell>
          <cell r="F80" t="str">
            <v/>
          </cell>
          <cell r="H80">
            <v>75</v>
          </cell>
          <cell r="I80" t="str">
            <v/>
          </cell>
          <cell r="K80">
            <v>75</v>
          </cell>
          <cell r="L80" t="str">
            <v/>
          </cell>
          <cell r="N80">
            <v>75</v>
          </cell>
          <cell r="O80" t="str">
            <v/>
          </cell>
        </row>
        <row r="81">
          <cell r="E81">
            <v>76</v>
          </cell>
          <cell r="F81" t="str">
            <v/>
          </cell>
          <cell r="H81">
            <v>76</v>
          </cell>
          <cell r="I81" t="str">
            <v/>
          </cell>
          <cell r="K81">
            <v>76</v>
          </cell>
          <cell r="L81" t="str">
            <v/>
          </cell>
          <cell r="N81">
            <v>76</v>
          </cell>
          <cell r="O81" t="str">
            <v/>
          </cell>
        </row>
        <row r="82">
          <cell r="E82">
            <v>77</v>
          </cell>
          <cell r="F82" t="str">
            <v/>
          </cell>
          <cell r="H82">
            <v>77</v>
          </cell>
          <cell r="I82" t="str">
            <v/>
          </cell>
          <cell r="K82">
            <v>77</v>
          </cell>
          <cell r="L82" t="str">
            <v/>
          </cell>
          <cell r="N82">
            <v>77</v>
          </cell>
          <cell r="O82" t="str">
            <v/>
          </cell>
        </row>
        <row r="83">
          <cell r="E83">
            <v>78</v>
          </cell>
          <cell r="F83" t="str">
            <v/>
          </cell>
          <cell r="H83">
            <v>78</v>
          </cell>
          <cell r="I83" t="str">
            <v/>
          </cell>
          <cell r="K83">
            <v>78</v>
          </cell>
          <cell r="L83" t="str">
            <v/>
          </cell>
          <cell r="N83">
            <v>78</v>
          </cell>
          <cell r="O83" t="str">
            <v/>
          </cell>
        </row>
        <row r="84">
          <cell r="E84">
            <v>79</v>
          </cell>
          <cell r="F84" t="str">
            <v/>
          </cell>
          <cell r="H84">
            <v>79</v>
          </cell>
          <cell r="I84" t="str">
            <v/>
          </cell>
          <cell r="K84">
            <v>79</v>
          </cell>
          <cell r="L84" t="str">
            <v/>
          </cell>
          <cell r="N84">
            <v>79</v>
          </cell>
          <cell r="O84" t="str">
            <v/>
          </cell>
        </row>
        <row r="85">
          <cell r="E85">
            <v>80</v>
          </cell>
          <cell r="F85" t="str">
            <v/>
          </cell>
          <cell r="H85">
            <v>80</v>
          </cell>
          <cell r="I85" t="str">
            <v/>
          </cell>
          <cell r="K85">
            <v>80</v>
          </cell>
          <cell r="L85" t="str">
            <v/>
          </cell>
          <cell r="N85">
            <v>80</v>
          </cell>
          <cell r="O85" t="str">
            <v/>
          </cell>
        </row>
      </sheetData>
      <sheetData sheetId="2">
        <row r="1">
          <cell r="B1" t="str">
            <v>ReportIndex</v>
          </cell>
          <cell r="C1" t="str">
            <v>Acct</v>
          </cell>
          <cell r="D1" t="str">
            <v>Description</v>
          </cell>
          <cell r="E1" t="str">
            <v>Level</v>
          </cell>
          <cell r="F1" t="str">
            <v>Group</v>
          </cell>
          <cell r="G1" t="str">
            <v>AcctsParentComps</v>
          </cell>
          <cell r="H1" t="str">
            <v>AcctsParentIncrement</v>
          </cell>
          <cell r="I1" t="str">
            <v>AcctsParentIndexRow</v>
          </cell>
          <cell r="J1" t="str">
            <v>AcctsParent</v>
          </cell>
          <cell r="L1" t="str">
            <v>AcctsParentChildSort</v>
          </cell>
          <cell r="N1" t="str">
            <v>AcctsSummaryHierarchy</v>
          </cell>
        </row>
        <row r="2">
          <cell r="B2">
            <v>1</v>
          </cell>
          <cell r="C2" t="str">
            <v>5001-201-01</v>
          </cell>
          <cell r="D2" t="str">
            <v>R&amp;B&gt;Medicare A&gt;Certified</v>
          </cell>
          <cell r="E2">
            <v>0</v>
          </cell>
          <cell r="F2">
            <v>2</v>
          </cell>
          <cell r="G2">
            <v>0</v>
          </cell>
          <cell r="H2">
            <v>0</v>
          </cell>
          <cell r="I2">
            <v>1</v>
          </cell>
          <cell r="J2" t="str">
            <v>T.5001-201</v>
          </cell>
          <cell r="L2" t="str">
            <v>5001-201-01</v>
          </cell>
          <cell r="N2" t="str">
            <v>T.5001-201</v>
          </cell>
        </row>
        <row r="3">
          <cell r="B3">
            <v>2</v>
          </cell>
          <cell r="C3" t="str">
            <v>5001-201-03</v>
          </cell>
          <cell r="D3" t="str">
            <v>R&amp;B&gt;Medicare A&gt;C/A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1</v>
          </cell>
          <cell r="J3" t="str">
            <v>T.5001-201</v>
          </cell>
          <cell r="L3" t="str">
            <v>5001-201-03</v>
          </cell>
          <cell r="N3" t="str">
            <v>T.5001-202</v>
          </cell>
        </row>
        <row r="4">
          <cell r="B4">
            <v>3</v>
          </cell>
          <cell r="C4" t="str">
            <v>5001-201-77</v>
          </cell>
          <cell r="D4" t="str">
            <v>R&amp;B&gt;Medicare A&gt;Reserve</v>
          </cell>
          <cell r="E4">
            <v>0</v>
          </cell>
          <cell r="F4">
            <v>2</v>
          </cell>
          <cell r="G4">
            <v>0</v>
          </cell>
          <cell r="H4">
            <v>0</v>
          </cell>
          <cell r="I4">
            <v>1</v>
          </cell>
          <cell r="J4" t="str">
            <v>T.5001-201</v>
          </cell>
          <cell r="L4" t="str">
            <v>5001-201-77</v>
          </cell>
          <cell r="N4" t="str">
            <v>T.5001-203</v>
          </cell>
        </row>
        <row r="5">
          <cell r="B5">
            <v>4</v>
          </cell>
          <cell r="C5" t="str">
            <v>T.5001-201</v>
          </cell>
          <cell r="D5" t="str">
            <v>R&amp;B&gt;Medicare A</v>
          </cell>
          <cell r="E5">
            <v>1</v>
          </cell>
          <cell r="F5">
            <v>0</v>
          </cell>
          <cell r="G5">
            <v>3</v>
          </cell>
          <cell r="H5">
            <v>1</v>
          </cell>
          <cell r="I5">
            <v>4</v>
          </cell>
          <cell r="J5" t="str">
            <v>T.5001</v>
          </cell>
          <cell r="L5" t="str">
            <v>5001-202-01</v>
          </cell>
          <cell r="N5" t="str">
            <v>T.5001-204</v>
          </cell>
        </row>
        <row r="6">
          <cell r="B6">
            <v>6</v>
          </cell>
          <cell r="C6" t="str">
            <v>5001-202-01</v>
          </cell>
          <cell r="D6" t="str">
            <v>R&amp;B&gt;Medicare B&gt;Certified</v>
          </cell>
          <cell r="E6">
            <v>0</v>
          </cell>
          <cell r="F6">
            <v>2</v>
          </cell>
          <cell r="G6">
            <v>0</v>
          </cell>
          <cell r="H6">
            <v>0</v>
          </cell>
          <cell r="I6">
            <v>4</v>
          </cell>
          <cell r="J6" t="str">
            <v>T.5001-202</v>
          </cell>
          <cell r="L6" t="str">
            <v>5001-202-03</v>
          </cell>
          <cell r="N6" t="str">
            <v>T.5001-205</v>
          </cell>
        </row>
        <row r="7">
          <cell r="B7">
            <v>7</v>
          </cell>
          <cell r="C7" t="str">
            <v>5001-202-03</v>
          </cell>
          <cell r="D7" t="str">
            <v>R&amp;B&gt;Medicare B&gt;C/A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4</v>
          </cell>
          <cell r="J7" t="str">
            <v>T.5001-202</v>
          </cell>
          <cell r="L7" t="str">
            <v>5001-203-01</v>
          </cell>
          <cell r="N7" t="str">
            <v>T.5001-206</v>
          </cell>
        </row>
        <row r="8">
          <cell r="B8">
            <v>8</v>
          </cell>
          <cell r="C8" t="str">
            <v>T.5001-202</v>
          </cell>
          <cell r="D8" t="str">
            <v>R&amp;B&gt;Medicare B</v>
          </cell>
          <cell r="E8">
            <v>1</v>
          </cell>
          <cell r="F8">
            <v>0</v>
          </cell>
          <cell r="G8">
            <v>2</v>
          </cell>
          <cell r="H8">
            <v>2</v>
          </cell>
          <cell r="I8">
            <v>6</v>
          </cell>
          <cell r="J8" t="str">
            <v>T.5001</v>
          </cell>
          <cell r="L8" t="str">
            <v>5001-203-02</v>
          </cell>
          <cell r="N8" t="str">
            <v>T.5001-207</v>
          </cell>
        </row>
        <row r="9">
          <cell r="B9">
            <v>10</v>
          </cell>
          <cell r="C9" t="str">
            <v>5001-203-01</v>
          </cell>
          <cell r="D9" t="str">
            <v>R&amp;B&gt;Private&gt;Certified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6</v>
          </cell>
          <cell r="J9" t="str">
            <v>T.5001-203</v>
          </cell>
          <cell r="L9" t="str">
            <v>5001-203-03</v>
          </cell>
          <cell r="N9" t="str">
            <v>T.5001-208</v>
          </cell>
        </row>
        <row r="10">
          <cell r="B10">
            <v>11</v>
          </cell>
          <cell r="C10" t="str">
            <v>5001-203-02</v>
          </cell>
          <cell r="D10" t="str">
            <v>R&amp;B&gt;Private&gt;Non-Certified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6</v>
          </cell>
          <cell r="J10" t="str">
            <v>T.5001-203</v>
          </cell>
          <cell r="L10" t="str">
            <v>5001-203-17</v>
          </cell>
          <cell r="N10" t="str">
            <v>T.5001-209</v>
          </cell>
        </row>
        <row r="11">
          <cell r="B11">
            <v>12</v>
          </cell>
          <cell r="C11" t="str">
            <v>5001-203-03</v>
          </cell>
          <cell r="D11" t="str">
            <v>R&amp;B&gt;Private&gt;C/A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6</v>
          </cell>
          <cell r="J11" t="str">
            <v>T.5001-203</v>
          </cell>
          <cell r="L11" t="str">
            <v>5001-203-98</v>
          </cell>
          <cell r="N11" t="str">
            <v>T.5001-211</v>
          </cell>
        </row>
        <row r="12">
          <cell r="B12">
            <v>13</v>
          </cell>
          <cell r="C12" t="str">
            <v>5001-203-17</v>
          </cell>
          <cell r="D12" t="str">
            <v>R&amp;B&gt;Private&gt;Add-on</v>
          </cell>
          <cell r="E12">
            <v>0</v>
          </cell>
          <cell r="F12">
            <v>2</v>
          </cell>
          <cell r="G12">
            <v>0</v>
          </cell>
          <cell r="H12">
            <v>0</v>
          </cell>
          <cell r="I12">
            <v>6</v>
          </cell>
          <cell r="J12" t="str">
            <v>T.5001-203</v>
          </cell>
          <cell r="L12" t="str">
            <v>5001-204-01</v>
          </cell>
          <cell r="N12" t="str">
            <v>T.5001-213</v>
          </cell>
        </row>
        <row r="13">
          <cell r="B13">
            <v>14</v>
          </cell>
          <cell r="C13" t="str">
            <v>5001-203-98</v>
          </cell>
          <cell r="D13" t="str">
            <v>R&amp;B&gt;Private&gt;Prior Year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6</v>
          </cell>
          <cell r="J13" t="str">
            <v>T.5001-203</v>
          </cell>
          <cell r="L13" t="str">
            <v>5001-204-02</v>
          </cell>
          <cell r="N13" t="str">
            <v>T.5001-214</v>
          </cell>
        </row>
        <row r="14">
          <cell r="B14">
            <v>15</v>
          </cell>
          <cell r="C14" t="str">
            <v>T.5001-203</v>
          </cell>
          <cell r="D14" t="str">
            <v>R&amp;B&gt;Private</v>
          </cell>
          <cell r="E14">
            <v>1</v>
          </cell>
          <cell r="F14">
            <v>0</v>
          </cell>
          <cell r="G14">
            <v>5</v>
          </cell>
          <cell r="H14">
            <v>3</v>
          </cell>
          <cell r="I14">
            <v>11</v>
          </cell>
          <cell r="J14" t="str">
            <v>T.5001</v>
          </cell>
          <cell r="L14" t="str">
            <v>5001-204-03</v>
          </cell>
          <cell r="N14" t="str">
            <v>T.5001</v>
          </cell>
        </row>
        <row r="15">
          <cell r="B15">
            <v>17</v>
          </cell>
          <cell r="C15" t="str">
            <v>5001-204-01</v>
          </cell>
          <cell r="D15" t="str">
            <v>R&amp;B&gt;Medicaid&gt;Certified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11</v>
          </cell>
          <cell r="J15" t="str">
            <v>T.5001-204</v>
          </cell>
          <cell r="L15" t="str">
            <v>5001-204-15</v>
          </cell>
          <cell r="N15" t="str">
            <v>T.51 (Reporting)</v>
          </cell>
        </row>
        <row r="16">
          <cell r="B16">
            <v>18</v>
          </cell>
          <cell r="C16" t="str">
            <v>5001-204-02</v>
          </cell>
          <cell r="D16" t="str">
            <v>R&amp;B&gt;Medicaid&gt;Non-Certified</v>
          </cell>
          <cell r="E16">
            <v>0</v>
          </cell>
          <cell r="F16">
            <v>2</v>
          </cell>
          <cell r="G16">
            <v>0</v>
          </cell>
          <cell r="H16">
            <v>0</v>
          </cell>
          <cell r="I16">
            <v>11</v>
          </cell>
          <cell r="J16" t="str">
            <v>T.5001-204</v>
          </cell>
          <cell r="L16" t="str">
            <v>5001-204-16</v>
          </cell>
          <cell r="N16" t="str">
            <v>T.5600 (Reporting)</v>
          </cell>
        </row>
        <row r="17">
          <cell r="B17">
            <v>19</v>
          </cell>
          <cell r="C17" t="str">
            <v>5001-204-03</v>
          </cell>
          <cell r="D17" t="str">
            <v>R&amp;B&gt;Medicaid&gt;C/A</v>
          </cell>
          <cell r="E17">
            <v>0</v>
          </cell>
          <cell r="F17">
            <v>2</v>
          </cell>
          <cell r="G17">
            <v>0</v>
          </cell>
          <cell r="H17">
            <v>0</v>
          </cell>
          <cell r="I17">
            <v>11</v>
          </cell>
          <cell r="J17" t="str">
            <v>T.5001-204</v>
          </cell>
          <cell r="L17" t="str">
            <v>5001-204-17</v>
          </cell>
          <cell r="N17" t="str">
            <v>T.5805 (Reporting)</v>
          </cell>
        </row>
        <row r="18">
          <cell r="B18">
            <v>20</v>
          </cell>
          <cell r="C18" t="str">
            <v>5001-204-15</v>
          </cell>
          <cell r="D18" t="str">
            <v>R&amp;B&gt;Medicaid&gt;Other</v>
          </cell>
          <cell r="E18">
            <v>0</v>
          </cell>
          <cell r="F18">
            <v>2</v>
          </cell>
          <cell r="G18">
            <v>0</v>
          </cell>
          <cell r="H18">
            <v>0</v>
          </cell>
          <cell r="I18">
            <v>11</v>
          </cell>
          <cell r="J18" t="str">
            <v>T.5001-204</v>
          </cell>
          <cell r="L18" t="str">
            <v>5001-204-77</v>
          </cell>
          <cell r="N18" t="str">
            <v>T.5806 (Reporting)</v>
          </cell>
        </row>
        <row r="19">
          <cell r="B19">
            <v>21</v>
          </cell>
          <cell r="C19" t="str">
            <v>5001-204-16</v>
          </cell>
          <cell r="D19" t="str">
            <v>R&amp;B&gt;Medicaid&gt;Adjustments</v>
          </cell>
          <cell r="E19">
            <v>0</v>
          </cell>
          <cell r="F19">
            <v>2</v>
          </cell>
          <cell r="G19">
            <v>0</v>
          </cell>
          <cell r="H19">
            <v>0</v>
          </cell>
          <cell r="I19">
            <v>11</v>
          </cell>
          <cell r="J19" t="str">
            <v>T.5001-204</v>
          </cell>
          <cell r="L19" t="str">
            <v>5001-205-01</v>
          </cell>
          <cell r="N19" t="str">
            <v>T.50 (Reporting)</v>
          </cell>
        </row>
        <row r="20">
          <cell r="B20">
            <v>22</v>
          </cell>
          <cell r="C20" t="str">
            <v>5001-204-17</v>
          </cell>
          <cell r="D20" t="str">
            <v>R&amp;B&gt;Medicaid&gt;Add-on</v>
          </cell>
          <cell r="E20">
            <v>0</v>
          </cell>
          <cell r="F20">
            <v>2</v>
          </cell>
          <cell r="G20">
            <v>0</v>
          </cell>
          <cell r="H20">
            <v>0</v>
          </cell>
          <cell r="I20">
            <v>11</v>
          </cell>
          <cell r="J20" t="str">
            <v>T.5001-204</v>
          </cell>
          <cell r="L20" t="str">
            <v>5001-205-03</v>
          </cell>
          <cell r="N20" t="str">
            <v>T.5900 (Reporting)</v>
          </cell>
        </row>
        <row r="21">
          <cell r="B21">
            <v>23</v>
          </cell>
          <cell r="C21" t="str">
            <v>5001-204-77</v>
          </cell>
          <cell r="D21" t="str">
            <v>R&amp;B&gt;Medicaid&gt;Reserve</v>
          </cell>
          <cell r="E21">
            <v>0</v>
          </cell>
          <cell r="F21">
            <v>2</v>
          </cell>
          <cell r="G21">
            <v>0</v>
          </cell>
          <cell r="H21">
            <v>0</v>
          </cell>
          <cell r="I21">
            <v>11</v>
          </cell>
          <cell r="J21" t="str">
            <v>T.5001-204</v>
          </cell>
          <cell r="L21" t="str">
            <v>5001-206-01</v>
          </cell>
          <cell r="N21" t="str">
            <v>T.5 (Reporting)</v>
          </cell>
        </row>
        <row r="22">
          <cell r="B22">
            <v>24</v>
          </cell>
          <cell r="C22" t="str">
            <v>T.5001-204</v>
          </cell>
          <cell r="D22" t="str">
            <v>R&amp;B&gt;Medicaid</v>
          </cell>
          <cell r="E22">
            <v>1</v>
          </cell>
          <cell r="F22">
            <v>0</v>
          </cell>
          <cell r="G22">
            <v>7</v>
          </cell>
          <cell r="H22">
            <v>4</v>
          </cell>
          <cell r="I22">
            <v>18</v>
          </cell>
          <cell r="J22" t="str">
            <v>T.5001</v>
          </cell>
          <cell r="L22" t="str">
            <v>5001-206-02</v>
          </cell>
          <cell r="N22" t="str">
            <v>T.6115 (Reporting)</v>
          </cell>
        </row>
        <row r="23">
          <cell r="B23">
            <v>26</v>
          </cell>
          <cell r="C23" t="str">
            <v>5001-205-01</v>
          </cell>
          <cell r="D23" t="str">
            <v>R&amp;B&gt;Medicaid Pending&gt;Certified</v>
          </cell>
          <cell r="E23">
            <v>0</v>
          </cell>
          <cell r="F23">
            <v>2</v>
          </cell>
          <cell r="G23">
            <v>0</v>
          </cell>
          <cell r="H23">
            <v>0</v>
          </cell>
          <cell r="I23">
            <v>18</v>
          </cell>
          <cell r="J23" t="str">
            <v>T.5001-205</v>
          </cell>
          <cell r="L23" t="str">
            <v>5001-206-03</v>
          </cell>
          <cell r="N23" t="str">
            <v>T.6116 (Reporting)</v>
          </cell>
        </row>
        <row r="24">
          <cell r="B24">
            <v>27</v>
          </cell>
          <cell r="C24" t="str">
            <v>5001-205-03</v>
          </cell>
          <cell r="D24" t="str">
            <v>R&amp;B&gt;Medicaid Pending&gt;C/A</v>
          </cell>
          <cell r="E24">
            <v>0</v>
          </cell>
          <cell r="F24">
            <v>2</v>
          </cell>
          <cell r="G24">
            <v>0</v>
          </cell>
          <cell r="H24">
            <v>0</v>
          </cell>
          <cell r="I24">
            <v>18</v>
          </cell>
          <cell r="J24" t="str">
            <v>T.5001-205</v>
          </cell>
          <cell r="L24" t="str">
            <v>5001-207-01</v>
          </cell>
          <cell r="N24" t="str">
            <v>T.6130 (Reporting)</v>
          </cell>
        </row>
        <row r="25">
          <cell r="B25">
            <v>28</v>
          </cell>
          <cell r="C25" t="str">
            <v>T.5001-205</v>
          </cell>
          <cell r="D25" t="str">
            <v>R&amp;B&gt;Medicaid Pending</v>
          </cell>
          <cell r="E25">
            <v>1</v>
          </cell>
          <cell r="F25">
            <v>0</v>
          </cell>
          <cell r="G25">
            <v>2</v>
          </cell>
          <cell r="H25">
            <v>5</v>
          </cell>
          <cell r="I25">
            <v>20</v>
          </cell>
          <cell r="J25" t="str">
            <v>T.5001</v>
          </cell>
          <cell r="L25" t="str">
            <v>5001-207-02</v>
          </cell>
          <cell r="N25" t="str">
            <v>T.6216 (Reporting)</v>
          </cell>
        </row>
        <row r="26">
          <cell r="B26">
            <v>30</v>
          </cell>
          <cell r="C26" t="str">
            <v>5001-206-01</v>
          </cell>
          <cell r="D26" t="str">
            <v>R&amp;B&gt;VA&gt;Certified</v>
          </cell>
          <cell r="E26">
            <v>0</v>
          </cell>
          <cell r="F26">
            <v>2</v>
          </cell>
          <cell r="G26">
            <v>0</v>
          </cell>
          <cell r="H26">
            <v>0</v>
          </cell>
          <cell r="I26">
            <v>20</v>
          </cell>
          <cell r="J26" t="str">
            <v>T.5001-206</v>
          </cell>
          <cell r="L26" t="str">
            <v>5001-207-03</v>
          </cell>
          <cell r="N26" t="str">
            <v>T.6537 (Reporting)</v>
          </cell>
        </row>
        <row r="27">
          <cell r="B27">
            <v>31</v>
          </cell>
          <cell r="C27" t="str">
            <v>5001-206-02</v>
          </cell>
          <cell r="D27" t="str">
            <v>R&amp;B&gt;VA&gt;Non-Certified</v>
          </cell>
          <cell r="E27">
            <v>0</v>
          </cell>
          <cell r="F27">
            <v>2</v>
          </cell>
          <cell r="G27">
            <v>0</v>
          </cell>
          <cell r="H27">
            <v>0</v>
          </cell>
          <cell r="I27">
            <v>20</v>
          </cell>
          <cell r="J27" t="str">
            <v>T.5001-206</v>
          </cell>
          <cell r="L27" t="str">
            <v>5001-207-17</v>
          </cell>
          <cell r="N27" t="str">
            <v>T.6570 (Reporting)</v>
          </cell>
        </row>
        <row r="28">
          <cell r="B28">
            <v>32</v>
          </cell>
          <cell r="C28" t="str">
            <v>5001-206-03</v>
          </cell>
          <cell r="D28" t="str">
            <v>R&amp;B&gt;VA&gt;C/A</v>
          </cell>
          <cell r="E28">
            <v>0</v>
          </cell>
          <cell r="F28">
            <v>2</v>
          </cell>
          <cell r="G28">
            <v>0</v>
          </cell>
          <cell r="H28">
            <v>0</v>
          </cell>
          <cell r="I28">
            <v>20</v>
          </cell>
          <cell r="J28" t="str">
            <v>T.5001-206</v>
          </cell>
          <cell r="L28" t="str">
            <v>5001-208-01</v>
          </cell>
          <cell r="N28" t="str">
            <v>T.610 (Reporting)</v>
          </cell>
        </row>
        <row r="29">
          <cell r="B29">
            <v>33</v>
          </cell>
          <cell r="C29" t="str">
            <v>T.5001-206</v>
          </cell>
          <cell r="D29" t="str">
            <v>R&amp;B&gt;VA</v>
          </cell>
          <cell r="E29">
            <v>1</v>
          </cell>
          <cell r="F29">
            <v>0</v>
          </cell>
          <cell r="G29">
            <v>3</v>
          </cell>
          <cell r="H29">
            <v>6</v>
          </cell>
          <cell r="I29">
            <v>23</v>
          </cell>
          <cell r="J29" t="str">
            <v>T.5001</v>
          </cell>
          <cell r="L29" t="str">
            <v>5001-208-03</v>
          </cell>
          <cell r="N29" t="str">
            <v>T.681 (Reporting)</v>
          </cell>
        </row>
        <row r="30">
          <cell r="B30">
            <v>35</v>
          </cell>
          <cell r="C30" t="str">
            <v>5001-207-01</v>
          </cell>
          <cell r="D30" t="str">
            <v>R&amp;B&gt;Hospice&gt;Certified</v>
          </cell>
          <cell r="E30">
            <v>0</v>
          </cell>
          <cell r="F30">
            <v>2</v>
          </cell>
          <cell r="G30">
            <v>0</v>
          </cell>
          <cell r="H30">
            <v>0</v>
          </cell>
          <cell r="I30">
            <v>23</v>
          </cell>
          <cell r="J30" t="str">
            <v>T.5001-207</v>
          </cell>
          <cell r="L30" t="str">
            <v>5001-209-01</v>
          </cell>
          <cell r="N30" t="str">
            <v>T.682 (Reporting)</v>
          </cell>
        </row>
        <row r="31">
          <cell r="B31">
            <v>36</v>
          </cell>
          <cell r="C31" t="str">
            <v>5001-207-02</v>
          </cell>
          <cell r="D31" t="str">
            <v>R&amp;B&gt;Hospice&gt;Non-Certified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23</v>
          </cell>
          <cell r="J31" t="str">
            <v>T.5001-207</v>
          </cell>
          <cell r="L31" t="str">
            <v>5001-211-01</v>
          </cell>
          <cell r="N31" t="str">
            <v>T.6829a (Reporting)</v>
          </cell>
        </row>
        <row r="32">
          <cell r="B32">
            <v>37</v>
          </cell>
          <cell r="C32" t="str">
            <v>5001-207-03</v>
          </cell>
          <cell r="D32" t="str">
            <v>R&amp;B&gt;Hospice&gt;C/A</v>
          </cell>
          <cell r="E32">
            <v>0</v>
          </cell>
          <cell r="F32">
            <v>2</v>
          </cell>
          <cell r="G32">
            <v>0</v>
          </cell>
          <cell r="H32">
            <v>0</v>
          </cell>
          <cell r="I32">
            <v>23</v>
          </cell>
          <cell r="J32" t="str">
            <v>T.5001-207</v>
          </cell>
          <cell r="L32" t="str">
            <v>5001-211-03</v>
          </cell>
          <cell r="N32" t="str">
            <v>T.684 (Reporting)</v>
          </cell>
        </row>
        <row r="33">
          <cell r="B33">
            <v>38</v>
          </cell>
          <cell r="C33" t="str">
            <v>5001-207-17</v>
          </cell>
          <cell r="D33" t="str">
            <v>R&amp;B&gt;Hospice&gt;Add-on</v>
          </cell>
          <cell r="E33">
            <v>0</v>
          </cell>
          <cell r="F33">
            <v>2</v>
          </cell>
          <cell r="G33">
            <v>0</v>
          </cell>
          <cell r="H33">
            <v>0</v>
          </cell>
          <cell r="I33">
            <v>23</v>
          </cell>
          <cell r="J33" t="str">
            <v>T.5001-207</v>
          </cell>
          <cell r="L33" t="str">
            <v>5001-213-01</v>
          </cell>
          <cell r="N33" t="str">
            <v>T.680 (Reporting)</v>
          </cell>
        </row>
        <row r="34">
          <cell r="B34">
            <v>39</v>
          </cell>
          <cell r="C34" t="str">
            <v>T.5001-207</v>
          </cell>
          <cell r="D34" t="str">
            <v>R&amp;B&gt;Hospice</v>
          </cell>
          <cell r="E34">
            <v>1</v>
          </cell>
          <cell r="F34">
            <v>0</v>
          </cell>
          <cell r="G34">
            <v>4</v>
          </cell>
          <cell r="H34">
            <v>7</v>
          </cell>
          <cell r="I34">
            <v>27</v>
          </cell>
          <cell r="J34" t="str">
            <v>T.5001</v>
          </cell>
          <cell r="L34" t="str">
            <v>5001-213-03</v>
          </cell>
          <cell r="N34" t="str">
            <v>T.7714 (Reporting)</v>
          </cell>
        </row>
        <row r="35">
          <cell r="B35">
            <v>41</v>
          </cell>
          <cell r="C35" t="str">
            <v>5001-208-01</v>
          </cell>
          <cell r="D35" t="str">
            <v>R&amp;B&gt;Insurance&gt;Certified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27</v>
          </cell>
          <cell r="J35" t="str">
            <v>T.5001-208</v>
          </cell>
          <cell r="L35" t="str">
            <v>5001-214-01</v>
          </cell>
          <cell r="N35" t="str">
            <v>T.7741 (Reporting)</v>
          </cell>
        </row>
        <row r="36">
          <cell r="B36">
            <v>42</v>
          </cell>
          <cell r="C36" t="str">
            <v>5001-208-03</v>
          </cell>
          <cell r="D36" t="str">
            <v>R&amp;B&gt;Insurance&gt;C/A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27</v>
          </cell>
          <cell r="J36" t="str">
            <v>T.5001-208</v>
          </cell>
          <cell r="L36" t="str">
            <v>5001-214-03</v>
          </cell>
          <cell r="N36" t="str">
            <v>T.7749 (Reporting)</v>
          </cell>
        </row>
        <row r="37">
          <cell r="B37">
            <v>43</v>
          </cell>
          <cell r="C37" t="str">
            <v>T.5001-208</v>
          </cell>
          <cell r="D37" t="str">
            <v>R&amp;B&gt;Insurance</v>
          </cell>
          <cell r="E37">
            <v>1</v>
          </cell>
          <cell r="F37">
            <v>0</v>
          </cell>
          <cell r="G37">
            <v>2</v>
          </cell>
          <cell r="H37">
            <v>8</v>
          </cell>
          <cell r="I37">
            <v>29</v>
          </cell>
          <cell r="J37" t="str">
            <v>T.5001</v>
          </cell>
          <cell r="L37" t="str">
            <v>T.5001-201</v>
          </cell>
          <cell r="N37" t="str">
            <v>T.7930 (Reporting)</v>
          </cell>
        </row>
        <row r="38">
          <cell r="B38">
            <v>45</v>
          </cell>
          <cell r="C38" t="str">
            <v>5001-209-01</v>
          </cell>
          <cell r="D38" t="str">
            <v>R&amp;B&gt;Other Payor&gt;Certified</v>
          </cell>
          <cell r="E38">
            <v>0</v>
          </cell>
          <cell r="F38">
            <v>2</v>
          </cell>
          <cell r="G38">
            <v>0</v>
          </cell>
          <cell r="H38">
            <v>0</v>
          </cell>
          <cell r="I38">
            <v>29</v>
          </cell>
          <cell r="J38" t="str">
            <v>T.5001-209</v>
          </cell>
          <cell r="L38" t="str">
            <v>T.5001-202</v>
          </cell>
          <cell r="N38" t="str">
            <v>T.8010 (Reporting)</v>
          </cell>
        </row>
        <row r="39">
          <cell r="B39">
            <v>46</v>
          </cell>
          <cell r="C39" t="str">
            <v>T.5001-209</v>
          </cell>
          <cell r="D39" t="str">
            <v>R&amp;B&gt;Other Payor</v>
          </cell>
          <cell r="E39">
            <v>1</v>
          </cell>
          <cell r="F39">
            <v>0</v>
          </cell>
          <cell r="G39">
            <v>1</v>
          </cell>
          <cell r="H39">
            <v>9</v>
          </cell>
          <cell r="I39">
            <v>30</v>
          </cell>
          <cell r="J39" t="str">
            <v>T.5001</v>
          </cell>
          <cell r="L39" t="str">
            <v>T.5001-203</v>
          </cell>
          <cell r="N39" t="str">
            <v>T.8250 (Reporting)</v>
          </cell>
        </row>
        <row r="40">
          <cell r="B40">
            <v>48</v>
          </cell>
          <cell r="C40" t="str">
            <v>5001-211-01</v>
          </cell>
          <cell r="D40" t="str">
            <v>R&amp;B&gt;Medicare HMO&gt;Certified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30</v>
          </cell>
          <cell r="J40" t="str">
            <v>T.5001-211</v>
          </cell>
          <cell r="L40" t="str">
            <v>T.5001-204</v>
          </cell>
          <cell r="N40" t="str">
            <v>T.8340 (Reporting)</v>
          </cell>
        </row>
        <row r="41">
          <cell r="B41">
            <v>49</v>
          </cell>
          <cell r="C41" t="str">
            <v>5001-211-03</v>
          </cell>
          <cell r="D41" t="str">
            <v>R&amp;B&gt;Medicare HMO&gt;C/A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30</v>
          </cell>
          <cell r="J41" t="str">
            <v>T.5001-211</v>
          </cell>
          <cell r="L41" t="str">
            <v>T.5001-205</v>
          </cell>
          <cell r="N41" t="str">
            <v>T.8360 (Reporting)</v>
          </cell>
        </row>
        <row r="42">
          <cell r="B42">
            <v>50</v>
          </cell>
          <cell r="C42" t="str">
            <v>T.5001-211</v>
          </cell>
          <cell r="D42" t="str">
            <v>R&amp;B&gt;Medicare HMO</v>
          </cell>
          <cell r="E42">
            <v>1</v>
          </cell>
          <cell r="F42">
            <v>0</v>
          </cell>
          <cell r="G42">
            <v>2</v>
          </cell>
          <cell r="H42">
            <v>10</v>
          </cell>
          <cell r="I42">
            <v>32</v>
          </cell>
          <cell r="J42" t="str">
            <v>T.5001</v>
          </cell>
          <cell r="L42" t="str">
            <v>T.5001-206</v>
          </cell>
          <cell r="N42" t="str">
            <v>T.8410 (Reporting)</v>
          </cell>
        </row>
        <row r="43">
          <cell r="B43">
            <v>52</v>
          </cell>
          <cell r="C43" t="str">
            <v>5001-213-01</v>
          </cell>
          <cell r="D43" t="str">
            <v>R&amp;B&gt;Respite&gt;Certified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32</v>
          </cell>
          <cell r="J43" t="str">
            <v>T.5001-213</v>
          </cell>
          <cell r="L43" t="str">
            <v>T.5001-207</v>
          </cell>
          <cell r="N43" t="str">
            <v>T.8510 (Reporting)</v>
          </cell>
        </row>
        <row r="44">
          <cell r="B44">
            <v>53</v>
          </cell>
          <cell r="C44" t="str">
            <v>5001-213-03</v>
          </cell>
          <cell r="D44" t="str">
            <v>R&amp;B&gt;Respite&gt;C/A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32</v>
          </cell>
          <cell r="J44" t="str">
            <v>T.5001-213</v>
          </cell>
          <cell r="L44" t="str">
            <v>T.5001-208</v>
          </cell>
          <cell r="N44" t="str">
            <v>T.8770 (Reporting)</v>
          </cell>
        </row>
        <row r="45">
          <cell r="B45">
            <v>54</v>
          </cell>
          <cell r="C45" t="str">
            <v>T.5001-213</v>
          </cell>
          <cell r="D45" t="str">
            <v>R&amp;B&gt;Respite</v>
          </cell>
          <cell r="E45">
            <v>1</v>
          </cell>
          <cell r="F45">
            <v>0</v>
          </cell>
          <cell r="G45">
            <v>2</v>
          </cell>
          <cell r="H45">
            <v>11</v>
          </cell>
          <cell r="I45">
            <v>34</v>
          </cell>
          <cell r="J45" t="str">
            <v>T.5001</v>
          </cell>
          <cell r="L45" t="str">
            <v>T.5001-209</v>
          </cell>
          <cell r="N45" t="str">
            <v>T.8771 (Reporting)</v>
          </cell>
        </row>
        <row r="46">
          <cell r="B46">
            <v>56</v>
          </cell>
          <cell r="C46" t="str">
            <v>5001-214-01</v>
          </cell>
          <cell r="D46" t="str">
            <v>R&amp;B&gt;Out of State Medicaid&gt;Certified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34</v>
          </cell>
          <cell r="J46" t="str">
            <v>T.5001-214</v>
          </cell>
          <cell r="L46" t="str">
            <v>T.5001-211</v>
          </cell>
          <cell r="N46" t="str">
            <v>T.8776 (Reporting)</v>
          </cell>
        </row>
        <row r="47">
          <cell r="B47">
            <v>57</v>
          </cell>
          <cell r="C47" t="str">
            <v>5001-214-03</v>
          </cell>
          <cell r="D47" t="str">
            <v>R&amp;B&gt;Out of State Medicaid&gt;C/A</v>
          </cell>
          <cell r="E47">
            <v>0</v>
          </cell>
          <cell r="F47">
            <v>2</v>
          </cell>
          <cell r="G47">
            <v>0</v>
          </cell>
          <cell r="H47">
            <v>0</v>
          </cell>
          <cell r="I47">
            <v>34</v>
          </cell>
          <cell r="J47" t="str">
            <v>T.5001-214</v>
          </cell>
          <cell r="L47" t="str">
            <v>T.5001-213</v>
          </cell>
          <cell r="N47" t="str">
            <v>T.9176 (Reporting)</v>
          </cell>
        </row>
        <row r="48">
          <cell r="B48">
            <v>58</v>
          </cell>
          <cell r="C48" t="str">
            <v>T.5001-214</v>
          </cell>
          <cell r="D48" t="str">
            <v>R&amp;B&gt;Out of State Medicaid</v>
          </cell>
          <cell r="E48">
            <v>1</v>
          </cell>
          <cell r="F48">
            <v>0</v>
          </cell>
          <cell r="G48">
            <v>2</v>
          </cell>
          <cell r="H48">
            <v>12</v>
          </cell>
          <cell r="I48">
            <v>36</v>
          </cell>
          <cell r="J48" t="str">
            <v>T.5001</v>
          </cell>
          <cell r="L48" t="str">
            <v>T.5001-214</v>
          </cell>
          <cell r="N48" t="str">
            <v>T.770 (Reporting)</v>
          </cell>
        </row>
        <row r="49">
          <cell r="B49">
            <v>60</v>
          </cell>
          <cell r="C49" t="str">
            <v>T.5001</v>
          </cell>
          <cell r="D49" t="str">
            <v>R&amp;B</v>
          </cell>
          <cell r="E49">
            <v>2</v>
          </cell>
          <cell r="F49">
            <v>0</v>
          </cell>
          <cell r="G49">
            <v>12</v>
          </cell>
          <cell r="H49">
            <v>13</v>
          </cell>
          <cell r="I49">
            <v>48</v>
          </cell>
          <cell r="J49" t="str">
            <v>T.50 (Reporting)</v>
          </cell>
          <cell r="L49" t="str">
            <v>5012-201-00</v>
          </cell>
          <cell r="N49" t="str">
            <v>T.60 (Reporting)</v>
          </cell>
        </row>
        <row r="50">
          <cell r="B50">
            <v>62</v>
          </cell>
          <cell r="C50" t="str">
            <v>5012-201-00</v>
          </cell>
          <cell r="D50" t="str">
            <v>Pharmacy Rev&gt;Medicare A</v>
          </cell>
          <cell r="E50">
            <v>0</v>
          </cell>
          <cell r="F50">
            <v>2</v>
          </cell>
          <cell r="G50">
            <v>0</v>
          </cell>
          <cell r="H50">
            <v>0</v>
          </cell>
          <cell r="I50">
            <v>48</v>
          </cell>
          <cell r="J50" t="str">
            <v>T.5012 (Reporting)</v>
          </cell>
          <cell r="L50" t="str">
            <v>5012-201-03</v>
          </cell>
          <cell r="N50" t="str">
            <v>T.IncOper.EBITDARM (Reporting)</v>
          </cell>
        </row>
        <row r="51">
          <cell r="B51">
            <v>63</v>
          </cell>
          <cell r="C51" t="str">
            <v>5012-201-03</v>
          </cell>
          <cell r="D51" t="str">
            <v>Pharmacy Rev&gt;Medicare A&gt;C/A</v>
          </cell>
          <cell r="E51">
            <v>0</v>
          </cell>
          <cell r="F51">
            <v>2</v>
          </cell>
          <cell r="G51">
            <v>0</v>
          </cell>
          <cell r="H51">
            <v>0</v>
          </cell>
          <cell r="I51">
            <v>48</v>
          </cell>
          <cell r="J51" t="str">
            <v>T.5012 (Reporting)</v>
          </cell>
          <cell r="L51" t="str">
            <v>5012-202-00</v>
          </cell>
          <cell r="N51" t="str">
            <v>T.8911 (Reporting)</v>
          </cell>
        </row>
        <row r="52">
          <cell r="B52">
            <v>64</v>
          </cell>
          <cell r="C52" t="str">
            <v>5012-202-00</v>
          </cell>
          <cell r="D52" t="str">
            <v>Pharmacy Rev&gt;Medicare B</v>
          </cell>
          <cell r="E52">
            <v>0</v>
          </cell>
          <cell r="F52">
            <v>2</v>
          </cell>
          <cell r="G52">
            <v>0</v>
          </cell>
          <cell r="H52">
            <v>0</v>
          </cell>
          <cell r="I52">
            <v>48</v>
          </cell>
          <cell r="J52" t="str">
            <v>T.5012 (Reporting)</v>
          </cell>
          <cell r="L52" t="str">
            <v>5012-202-03</v>
          </cell>
          <cell r="N52" t="str">
            <v>T.IncOper.EBITDAR (Reporting)</v>
          </cell>
        </row>
        <row r="53">
          <cell r="B53">
            <v>65</v>
          </cell>
          <cell r="C53" t="str">
            <v>5012-202-03</v>
          </cell>
          <cell r="D53" t="str">
            <v>Pharmacy Rev&gt;Medicare B&gt;C/A</v>
          </cell>
          <cell r="E53">
            <v>0</v>
          </cell>
          <cell r="F53">
            <v>2</v>
          </cell>
          <cell r="G53">
            <v>0</v>
          </cell>
          <cell r="H53">
            <v>0</v>
          </cell>
          <cell r="I53">
            <v>48</v>
          </cell>
          <cell r="J53" t="str">
            <v>T.5012 (Reporting)</v>
          </cell>
          <cell r="L53" t="str">
            <v>5012-203-00</v>
          </cell>
          <cell r="N53" t="str">
            <v>T.9376 (Reporting)</v>
          </cell>
        </row>
        <row r="54">
          <cell r="B54">
            <v>66</v>
          </cell>
          <cell r="C54" t="str">
            <v>5012-203-00</v>
          </cell>
          <cell r="D54" t="str">
            <v>Pharmacy Rev&gt;Private</v>
          </cell>
          <cell r="E54">
            <v>0</v>
          </cell>
          <cell r="F54">
            <v>2</v>
          </cell>
          <cell r="G54">
            <v>0</v>
          </cell>
          <cell r="H54">
            <v>0</v>
          </cell>
          <cell r="I54">
            <v>48</v>
          </cell>
          <cell r="J54" t="str">
            <v>T.5012 (Reporting)</v>
          </cell>
          <cell r="L54" t="str">
            <v>5012-203-03</v>
          </cell>
          <cell r="N54" t="str">
            <v>T.IncOper.EBITDA (Reporting)</v>
          </cell>
        </row>
        <row r="55">
          <cell r="B55">
            <v>67</v>
          </cell>
          <cell r="C55" t="str">
            <v>5012-203-03</v>
          </cell>
          <cell r="D55" t="str">
            <v>Pharmacy Rev&gt;Private&gt;C/A</v>
          </cell>
          <cell r="E55">
            <v>0</v>
          </cell>
          <cell r="F55">
            <v>2</v>
          </cell>
          <cell r="G55">
            <v>0</v>
          </cell>
          <cell r="H55">
            <v>0</v>
          </cell>
          <cell r="I55">
            <v>48</v>
          </cell>
          <cell r="J55" t="str">
            <v>T.5012 (Reporting)</v>
          </cell>
          <cell r="L55" t="str">
            <v>5012-204-00</v>
          </cell>
          <cell r="N55" t="str">
            <v>T.Oth.IncExp (Reporting)</v>
          </cell>
        </row>
        <row r="56">
          <cell r="B56">
            <v>68</v>
          </cell>
          <cell r="C56" t="str">
            <v>5012-204-00</v>
          </cell>
          <cell r="D56" t="str">
            <v>Pharmacy Rev&gt;Medicaid</v>
          </cell>
          <cell r="E56">
            <v>0</v>
          </cell>
          <cell r="F56">
            <v>2</v>
          </cell>
          <cell r="G56">
            <v>0</v>
          </cell>
          <cell r="H56">
            <v>0</v>
          </cell>
          <cell r="I56">
            <v>48</v>
          </cell>
          <cell r="J56" t="str">
            <v>T.5012 (Reporting)</v>
          </cell>
          <cell r="L56" t="str">
            <v>5012-204-03</v>
          </cell>
          <cell r="N56" t="str">
            <v>T.IncNet (Reporting)</v>
          </cell>
        </row>
        <row r="57">
          <cell r="B57">
            <v>69</v>
          </cell>
          <cell r="C57" t="str">
            <v>5012-204-03</v>
          </cell>
          <cell r="D57" t="str">
            <v>Pharmacy Rev&gt;Medicaid&gt;C/A</v>
          </cell>
          <cell r="E57">
            <v>0</v>
          </cell>
          <cell r="F57">
            <v>2</v>
          </cell>
          <cell r="G57">
            <v>0</v>
          </cell>
          <cell r="H57">
            <v>0</v>
          </cell>
          <cell r="I57">
            <v>48</v>
          </cell>
          <cell r="J57" t="str">
            <v>T.5012 (Reporting)</v>
          </cell>
          <cell r="L57" t="str">
            <v>5012-205-00</v>
          </cell>
          <cell r="N57" t="str">
            <v/>
          </cell>
        </row>
        <row r="58">
          <cell r="B58">
            <v>70</v>
          </cell>
          <cell r="C58" t="str">
            <v>5012-205-00</v>
          </cell>
          <cell r="D58" t="str">
            <v>Pharmacy Rev&gt;Medicaid Pending</v>
          </cell>
          <cell r="E58">
            <v>0</v>
          </cell>
          <cell r="F58">
            <v>2</v>
          </cell>
          <cell r="G58">
            <v>0</v>
          </cell>
          <cell r="H58">
            <v>0</v>
          </cell>
          <cell r="I58">
            <v>48</v>
          </cell>
          <cell r="J58" t="str">
            <v>T.5012 (Reporting)</v>
          </cell>
          <cell r="L58" t="str">
            <v>5012-205-03</v>
          </cell>
          <cell r="N58" t="str">
            <v/>
          </cell>
        </row>
        <row r="59">
          <cell r="B59">
            <v>71</v>
          </cell>
          <cell r="C59" t="str">
            <v>5012-205-03</v>
          </cell>
          <cell r="D59" t="str">
            <v>Pharmacy Rev&gt;Medicaid Pending&gt;C/A</v>
          </cell>
          <cell r="E59">
            <v>0</v>
          </cell>
          <cell r="F59">
            <v>2</v>
          </cell>
          <cell r="G59">
            <v>0</v>
          </cell>
          <cell r="H59">
            <v>0</v>
          </cell>
          <cell r="I59">
            <v>48</v>
          </cell>
          <cell r="J59" t="str">
            <v>T.5012 (Reporting)</v>
          </cell>
          <cell r="L59" t="str">
            <v>5012-206-00</v>
          </cell>
          <cell r="N59" t="str">
            <v/>
          </cell>
        </row>
        <row r="60">
          <cell r="B60">
            <v>72</v>
          </cell>
          <cell r="C60" t="str">
            <v>5012-206-00</v>
          </cell>
          <cell r="D60" t="str">
            <v>Pharmacy Rev&gt;VA</v>
          </cell>
          <cell r="E60">
            <v>0</v>
          </cell>
          <cell r="F60">
            <v>2</v>
          </cell>
          <cell r="G60">
            <v>0</v>
          </cell>
          <cell r="H60">
            <v>0</v>
          </cell>
          <cell r="I60">
            <v>48</v>
          </cell>
          <cell r="J60" t="str">
            <v>T.5012 (Reporting)</v>
          </cell>
          <cell r="L60" t="str">
            <v>5012-206-03</v>
          </cell>
          <cell r="N60" t="str">
            <v/>
          </cell>
        </row>
        <row r="61">
          <cell r="B61">
            <v>73</v>
          </cell>
          <cell r="C61" t="str">
            <v>5012-206-03</v>
          </cell>
          <cell r="D61" t="str">
            <v>Pharmacy Rev&gt;VA&gt;C/A</v>
          </cell>
          <cell r="E61">
            <v>0</v>
          </cell>
          <cell r="F61">
            <v>2</v>
          </cell>
          <cell r="G61">
            <v>0</v>
          </cell>
          <cell r="H61">
            <v>0</v>
          </cell>
          <cell r="I61">
            <v>48</v>
          </cell>
          <cell r="J61" t="str">
            <v>T.5012 (Reporting)</v>
          </cell>
          <cell r="L61" t="str">
            <v>5012-207-00</v>
          </cell>
          <cell r="N61" t="str">
            <v/>
          </cell>
        </row>
        <row r="62">
          <cell r="B62">
            <v>74</v>
          </cell>
          <cell r="C62" t="str">
            <v>5012-207-00</v>
          </cell>
          <cell r="D62" t="str">
            <v>Pharmacy Rev&gt;Hospice</v>
          </cell>
          <cell r="E62">
            <v>0</v>
          </cell>
          <cell r="F62">
            <v>2</v>
          </cell>
          <cell r="G62">
            <v>0</v>
          </cell>
          <cell r="H62">
            <v>0</v>
          </cell>
          <cell r="I62">
            <v>48</v>
          </cell>
          <cell r="J62" t="str">
            <v>T.5012 (Reporting)</v>
          </cell>
          <cell r="L62" t="str">
            <v>5012-207-03</v>
          </cell>
          <cell r="N62" t="str">
            <v/>
          </cell>
        </row>
        <row r="63">
          <cell r="B63">
            <v>75</v>
          </cell>
          <cell r="C63" t="str">
            <v>5012-207-03</v>
          </cell>
          <cell r="D63" t="str">
            <v>Pharmacy Rev&gt;Hospice&gt;C/A</v>
          </cell>
          <cell r="E63">
            <v>0</v>
          </cell>
          <cell r="F63">
            <v>2</v>
          </cell>
          <cell r="G63">
            <v>0</v>
          </cell>
          <cell r="H63">
            <v>0</v>
          </cell>
          <cell r="I63">
            <v>48</v>
          </cell>
          <cell r="J63" t="str">
            <v>T.5012 (Reporting)</v>
          </cell>
          <cell r="L63" t="str">
            <v>5012-208-00</v>
          </cell>
          <cell r="N63" t="str">
            <v/>
          </cell>
        </row>
        <row r="64">
          <cell r="B64">
            <v>76</v>
          </cell>
          <cell r="C64" t="str">
            <v>5012-208-00</v>
          </cell>
          <cell r="D64" t="str">
            <v>Pharmacy Rev&gt;Insurance</v>
          </cell>
          <cell r="E64">
            <v>0</v>
          </cell>
          <cell r="F64">
            <v>2</v>
          </cell>
          <cell r="G64">
            <v>0</v>
          </cell>
          <cell r="H64">
            <v>0</v>
          </cell>
          <cell r="I64">
            <v>48</v>
          </cell>
          <cell r="J64" t="str">
            <v>T.5012 (Reporting)</v>
          </cell>
          <cell r="L64" t="str">
            <v>5012-208-03</v>
          </cell>
          <cell r="N64" t="str">
            <v/>
          </cell>
        </row>
        <row r="65">
          <cell r="B65">
            <v>77</v>
          </cell>
          <cell r="C65" t="str">
            <v>5012-208-03</v>
          </cell>
          <cell r="D65" t="str">
            <v>Pharmacy Rev&gt;Insurance&gt;C/A</v>
          </cell>
          <cell r="E65">
            <v>0</v>
          </cell>
          <cell r="F65">
            <v>2</v>
          </cell>
          <cell r="G65">
            <v>0</v>
          </cell>
          <cell r="H65">
            <v>0</v>
          </cell>
          <cell r="I65">
            <v>48</v>
          </cell>
          <cell r="J65" t="str">
            <v>T.5012 (Reporting)</v>
          </cell>
          <cell r="L65" t="str">
            <v>5012-211-00</v>
          </cell>
          <cell r="N65" t="str">
            <v/>
          </cell>
        </row>
        <row r="66">
          <cell r="B66">
            <v>78</v>
          </cell>
          <cell r="C66" t="str">
            <v>5012-211-00</v>
          </cell>
          <cell r="D66" t="str">
            <v>Pharmacy Rev&gt;Medicare HMO</v>
          </cell>
          <cell r="E66">
            <v>0</v>
          </cell>
          <cell r="F66">
            <v>2</v>
          </cell>
          <cell r="G66">
            <v>0</v>
          </cell>
          <cell r="H66">
            <v>0</v>
          </cell>
          <cell r="I66">
            <v>48</v>
          </cell>
          <cell r="J66" t="str">
            <v>T.5012 (Reporting)</v>
          </cell>
          <cell r="L66" t="str">
            <v>5012-211-03</v>
          </cell>
          <cell r="N66" t="str">
            <v/>
          </cell>
        </row>
        <row r="67">
          <cell r="B67">
            <v>79</v>
          </cell>
          <cell r="C67" t="str">
            <v>5012-211-03</v>
          </cell>
          <cell r="D67" t="str">
            <v>Pharmacy Rev&gt;Medicare HMO&gt;C/A</v>
          </cell>
          <cell r="E67">
            <v>0</v>
          </cell>
          <cell r="F67">
            <v>2</v>
          </cell>
          <cell r="G67">
            <v>0</v>
          </cell>
          <cell r="H67">
            <v>0</v>
          </cell>
          <cell r="I67">
            <v>48</v>
          </cell>
          <cell r="J67" t="str">
            <v>T.5012 (Reporting)</v>
          </cell>
          <cell r="L67" t="str">
            <v>5012-214-00</v>
          </cell>
          <cell r="N67" t="str">
            <v/>
          </cell>
        </row>
        <row r="68">
          <cell r="B68">
            <v>80</v>
          </cell>
          <cell r="C68" t="str">
            <v>5012-214-00</v>
          </cell>
          <cell r="D68" t="str">
            <v>Pharmacy Rev&gt;Out of State Medicaid</v>
          </cell>
          <cell r="E68">
            <v>0</v>
          </cell>
          <cell r="F68">
            <v>2</v>
          </cell>
          <cell r="G68">
            <v>0</v>
          </cell>
          <cell r="H68">
            <v>0</v>
          </cell>
          <cell r="I68">
            <v>48</v>
          </cell>
          <cell r="J68" t="str">
            <v>T.5012 (Reporting)</v>
          </cell>
          <cell r="L68" t="str">
            <v>5012-214-03</v>
          </cell>
          <cell r="N68" t="str">
            <v/>
          </cell>
        </row>
        <row r="69">
          <cell r="B69">
            <v>81</v>
          </cell>
          <cell r="C69" t="str">
            <v>5012-214-03</v>
          </cell>
          <cell r="D69" t="str">
            <v>Pharmacy Rev&gt;Out of State Medicaid&gt;C/A</v>
          </cell>
          <cell r="E69">
            <v>0</v>
          </cell>
          <cell r="F69">
            <v>2</v>
          </cell>
          <cell r="G69">
            <v>0</v>
          </cell>
          <cell r="H69">
            <v>0</v>
          </cell>
          <cell r="I69">
            <v>48</v>
          </cell>
          <cell r="J69" t="str">
            <v>T.5012 (Reporting)</v>
          </cell>
          <cell r="L69" t="str">
            <v>5013-211-00</v>
          </cell>
          <cell r="N69" t="str">
            <v/>
          </cell>
        </row>
        <row r="70">
          <cell r="B70">
            <v>82</v>
          </cell>
          <cell r="C70" t="str">
            <v>T.5012 (Reporting)</v>
          </cell>
          <cell r="D70" t="str">
            <v>Pharmacy Rev</v>
          </cell>
          <cell r="E70">
            <v>1</v>
          </cell>
          <cell r="F70">
            <v>2</v>
          </cell>
          <cell r="G70">
            <v>20</v>
          </cell>
          <cell r="H70">
            <v>14</v>
          </cell>
          <cell r="I70">
            <v>68</v>
          </cell>
          <cell r="J70" t="str">
            <v>T.51 (Reporting)</v>
          </cell>
          <cell r="L70" t="str">
            <v>5020-202-03</v>
          </cell>
          <cell r="N70" t="str">
            <v/>
          </cell>
        </row>
        <row r="71">
          <cell r="B71">
            <v>84</v>
          </cell>
          <cell r="C71" t="str">
            <v>5013-211-00</v>
          </cell>
          <cell r="D71" t="str">
            <v>IV Therapy Rev&gt;Medicare HMO</v>
          </cell>
          <cell r="E71">
            <v>0</v>
          </cell>
          <cell r="F71">
            <v>2</v>
          </cell>
          <cell r="G71">
            <v>0</v>
          </cell>
          <cell r="H71">
            <v>0</v>
          </cell>
          <cell r="I71">
            <v>68</v>
          </cell>
          <cell r="J71" t="str">
            <v>T.5013 (Reporting)</v>
          </cell>
          <cell r="L71" t="str">
            <v>5025-201-00</v>
          </cell>
          <cell r="N71" t="str">
            <v/>
          </cell>
        </row>
        <row r="72">
          <cell r="B72">
            <v>85</v>
          </cell>
          <cell r="C72" t="str">
            <v>T.5013 (Reporting)</v>
          </cell>
          <cell r="D72" t="str">
            <v>IV Therapy Rev</v>
          </cell>
          <cell r="E72">
            <v>1</v>
          </cell>
          <cell r="F72">
            <v>2</v>
          </cell>
          <cell r="G72">
            <v>1</v>
          </cell>
          <cell r="H72">
            <v>15</v>
          </cell>
          <cell r="I72">
            <v>69</v>
          </cell>
          <cell r="J72" t="str">
            <v>T.51 (Reporting)</v>
          </cell>
          <cell r="L72" t="str">
            <v>5025-201-03</v>
          </cell>
          <cell r="N72" t="str">
            <v/>
          </cell>
        </row>
        <row r="73">
          <cell r="B73">
            <v>87</v>
          </cell>
          <cell r="C73" t="str">
            <v>5020-202-03</v>
          </cell>
          <cell r="D73" t="str">
            <v>Therapy Rev&gt;Medicare B&gt;C/A</v>
          </cell>
          <cell r="E73">
            <v>0</v>
          </cell>
          <cell r="F73">
            <v>2</v>
          </cell>
          <cell r="G73">
            <v>0</v>
          </cell>
          <cell r="H73">
            <v>0</v>
          </cell>
          <cell r="I73">
            <v>69</v>
          </cell>
          <cell r="J73" t="str">
            <v>T.5020 (Reporting)</v>
          </cell>
          <cell r="L73" t="str">
            <v>5025-202-00</v>
          </cell>
          <cell r="N73" t="str">
            <v/>
          </cell>
        </row>
        <row r="74">
          <cell r="B74">
            <v>88</v>
          </cell>
          <cell r="C74" t="str">
            <v>T.5020 (Reporting)</v>
          </cell>
          <cell r="D74" t="str">
            <v>Therapy Rev</v>
          </cell>
          <cell r="E74">
            <v>1</v>
          </cell>
          <cell r="F74">
            <v>2</v>
          </cell>
          <cell r="G74">
            <v>1</v>
          </cell>
          <cell r="H74">
            <v>16</v>
          </cell>
          <cell r="I74">
            <v>70</v>
          </cell>
          <cell r="J74" t="str">
            <v>T.502 (Reporting)</v>
          </cell>
          <cell r="L74" t="str">
            <v>5025-202-03</v>
          </cell>
          <cell r="N74" t="str">
            <v/>
          </cell>
        </row>
        <row r="75">
          <cell r="B75">
            <v>90</v>
          </cell>
          <cell r="C75" t="str">
            <v>5025-201-00</v>
          </cell>
          <cell r="D75" t="str">
            <v>Speech Therapy Rev&gt;Medicare A</v>
          </cell>
          <cell r="E75">
            <v>0</v>
          </cell>
          <cell r="F75">
            <v>2</v>
          </cell>
          <cell r="G75">
            <v>0</v>
          </cell>
          <cell r="H75">
            <v>0</v>
          </cell>
          <cell r="I75">
            <v>70</v>
          </cell>
          <cell r="J75" t="str">
            <v>T.5025 (Reporting)</v>
          </cell>
          <cell r="L75" t="str">
            <v>5025-203-00</v>
          </cell>
          <cell r="N75" t="str">
            <v/>
          </cell>
        </row>
        <row r="76">
          <cell r="B76">
            <v>91</v>
          </cell>
          <cell r="C76" t="str">
            <v>5025-201-03</v>
          </cell>
          <cell r="D76" t="str">
            <v>Speech Therapy Rev&gt;Medicare A&gt;C/A</v>
          </cell>
          <cell r="E76">
            <v>0</v>
          </cell>
          <cell r="F76">
            <v>2</v>
          </cell>
          <cell r="G76">
            <v>0</v>
          </cell>
          <cell r="H76">
            <v>0</v>
          </cell>
          <cell r="I76">
            <v>70</v>
          </cell>
          <cell r="J76" t="str">
            <v>T.5025 (Reporting)</v>
          </cell>
          <cell r="L76" t="str">
            <v>5025-203-03</v>
          </cell>
          <cell r="N76" t="str">
            <v/>
          </cell>
        </row>
        <row r="77">
          <cell r="B77">
            <v>92</v>
          </cell>
          <cell r="C77" t="str">
            <v>5025-202-00</v>
          </cell>
          <cell r="D77" t="str">
            <v>Speech Therapy Rev&gt;Medicare B</v>
          </cell>
          <cell r="E77">
            <v>0</v>
          </cell>
          <cell r="F77">
            <v>2</v>
          </cell>
          <cell r="G77">
            <v>0</v>
          </cell>
          <cell r="H77">
            <v>0</v>
          </cell>
          <cell r="I77">
            <v>70</v>
          </cell>
          <cell r="J77" t="str">
            <v>T.5025 (Reporting)</v>
          </cell>
          <cell r="L77" t="str">
            <v>5025-204-00</v>
          </cell>
          <cell r="N77" t="str">
            <v/>
          </cell>
        </row>
        <row r="78">
          <cell r="B78">
            <v>93</v>
          </cell>
          <cell r="C78" t="str">
            <v>5025-202-03</v>
          </cell>
          <cell r="D78" t="str">
            <v>Speech Therapy Rev&gt;Medicare B&gt;C/A</v>
          </cell>
          <cell r="E78">
            <v>0</v>
          </cell>
          <cell r="F78">
            <v>2</v>
          </cell>
          <cell r="G78">
            <v>0</v>
          </cell>
          <cell r="H78">
            <v>0</v>
          </cell>
          <cell r="I78">
            <v>70</v>
          </cell>
          <cell r="J78" t="str">
            <v>T.5025 (Reporting)</v>
          </cell>
          <cell r="L78" t="str">
            <v>5025-204-03</v>
          </cell>
          <cell r="N78" t="str">
            <v/>
          </cell>
        </row>
        <row r="79">
          <cell r="B79">
            <v>94</v>
          </cell>
          <cell r="C79" t="str">
            <v>5025-203-00</v>
          </cell>
          <cell r="D79" t="str">
            <v>Speech Therapy Rev&gt;Private</v>
          </cell>
          <cell r="E79">
            <v>0</v>
          </cell>
          <cell r="F79">
            <v>2</v>
          </cell>
          <cell r="G79">
            <v>0</v>
          </cell>
          <cell r="H79">
            <v>0</v>
          </cell>
          <cell r="I79">
            <v>70</v>
          </cell>
          <cell r="J79" t="str">
            <v>T.5025 (Reporting)</v>
          </cell>
          <cell r="L79" t="str">
            <v>5025-205-00</v>
          </cell>
          <cell r="N79" t="str">
            <v/>
          </cell>
        </row>
        <row r="80">
          <cell r="B80">
            <v>95</v>
          </cell>
          <cell r="C80" t="str">
            <v>5025-203-03</v>
          </cell>
          <cell r="D80" t="str">
            <v>Speech Therapy Rev&gt;Private&gt;C/A</v>
          </cell>
          <cell r="E80">
            <v>0</v>
          </cell>
          <cell r="F80">
            <v>2</v>
          </cell>
          <cell r="G80">
            <v>0</v>
          </cell>
          <cell r="H80">
            <v>0</v>
          </cell>
          <cell r="I80">
            <v>70</v>
          </cell>
          <cell r="J80" t="str">
            <v>T.5025 (Reporting)</v>
          </cell>
          <cell r="L80" t="str">
            <v>5025-205-03</v>
          </cell>
          <cell r="N80" t="str">
            <v/>
          </cell>
        </row>
        <row r="81">
          <cell r="B81">
            <v>96</v>
          </cell>
          <cell r="C81" t="str">
            <v>5025-204-00</v>
          </cell>
          <cell r="D81" t="str">
            <v>Speech Therapy Rev&gt;Medicaid</v>
          </cell>
          <cell r="E81">
            <v>0</v>
          </cell>
          <cell r="F81">
            <v>2</v>
          </cell>
          <cell r="G81">
            <v>0</v>
          </cell>
          <cell r="H81">
            <v>0</v>
          </cell>
          <cell r="I81">
            <v>70</v>
          </cell>
          <cell r="J81" t="str">
            <v>T.5025 (Reporting)</v>
          </cell>
          <cell r="L81" t="str">
            <v>5025-206-00</v>
          </cell>
          <cell r="N81" t="str">
            <v/>
          </cell>
        </row>
        <row r="82">
          <cell r="B82">
            <v>97</v>
          </cell>
          <cell r="C82" t="str">
            <v>5025-204-03</v>
          </cell>
          <cell r="D82" t="str">
            <v>Speech Therapy Rev&gt;Medicaid&gt;C/A</v>
          </cell>
          <cell r="E82">
            <v>0</v>
          </cell>
          <cell r="F82">
            <v>2</v>
          </cell>
          <cell r="G82">
            <v>0</v>
          </cell>
          <cell r="H82">
            <v>0</v>
          </cell>
          <cell r="I82">
            <v>70</v>
          </cell>
          <cell r="J82" t="str">
            <v>T.5025 (Reporting)</v>
          </cell>
          <cell r="L82" t="str">
            <v>5025-206-03</v>
          </cell>
          <cell r="N82" t="str">
            <v/>
          </cell>
        </row>
        <row r="83">
          <cell r="B83">
            <v>98</v>
          </cell>
          <cell r="C83" t="str">
            <v>5025-205-00</v>
          </cell>
          <cell r="D83" t="str">
            <v>Speech Therapy Rev&gt;Medicaid Pending</v>
          </cell>
          <cell r="E83">
            <v>0</v>
          </cell>
          <cell r="F83">
            <v>2</v>
          </cell>
          <cell r="G83">
            <v>0</v>
          </cell>
          <cell r="H83">
            <v>0</v>
          </cell>
          <cell r="I83">
            <v>70</v>
          </cell>
          <cell r="J83" t="str">
            <v>T.5025 (Reporting)</v>
          </cell>
          <cell r="L83" t="str">
            <v>5025-207-00</v>
          </cell>
          <cell r="N83" t="str">
            <v/>
          </cell>
        </row>
        <row r="84">
          <cell r="B84">
            <v>99</v>
          </cell>
          <cell r="C84" t="str">
            <v>5025-205-03</v>
          </cell>
          <cell r="D84" t="str">
            <v>Speech Therapy Rev&gt;Medicaid Pending&gt;C/A</v>
          </cell>
          <cell r="E84">
            <v>0</v>
          </cell>
          <cell r="F84">
            <v>2</v>
          </cell>
          <cell r="G84">
            <v>0</v>
          </cell>
          <cell r="H84">
            <v>0</v>
          </cell>
          <cell r="I84">
            <v>70</v>
          </cell>
          <cell r="J84" t="str">
            <v>T.5025 (Reporting)</v>
          </cell>
          <cell r="L84" t="str">
            <v>5025-207-03</v>
          </cell>
          <cell r="N84" t="str">
            <v/>
          </cell>
        </row>
        <row r="85">
          <cell r="B85">
            <v>100</v>
          </cell>
          <cell r="C85" t="str">
            <v>5025-206-00</v>
          </cell>
          <cell r="D85" t="str">
            <v>Speech Therapy Rev&gt;VA</v>
          </cell>
          <cell r="E85">
            <v>0</v>
          </cell>
          <cell r="F85">
            <v>2</v>
          </cell>
          <cell r="G85">
            <v>0</v>
          </cell>
          <cell r="H85">
            <v>0</v>
          </cell>
          <cell r="I85">
            <v>70</v>
          </cell>
          <cell r="J85" t="str">
            <v>T.5025 (Reporting)</v>
          </cell>
          <cell r="L85" t="str">
            <v>5025-208-00</v>
          </cell>
          <cell r="N85" t="str">
            <v/>
          </cell>
        </row>
        <row r="86">
          <cell r="B86">
            <v>101</v>
          </cell>
          <cell r="C86" t="str">
            <v>5025-206-03</v>
          </cell>
          <cell r="D86" t="str">
            <v>Speech Therapy Rev&gt;VA&gt;C/A</v>
          </cell>
          <cell r="E86">
            <v>0</v>
          </cell>
          <cell r="F86">
            <v>2</v>
          </cell>
          <cell r="G86">
            <v>0</v>
          </cell>
          <cell r="H86">
            <v>0</v>
          </cell>
          <cell r="I86">
            <v>70</v>
          </cell>
          <cell r="J86" t="str">
            <v>T.5025 (Reporting)</v>
          </cell>
          <cell r="L86" t="str">
            <v>5025-208-03</v>
          </cell>
          <cell r="N86" t="str">
            <v/>
          </cell>
        </row>
        <row r="87">
          <cell r="B87">
            <v>102</v>
          </cell>
          <cell r="C87" t="str">
            <v>5025-207-00</v>
          </cell>
          <cell r="D87" t="str">
            <v>Speech Therapy Rev&gt;Hospice</v>
          </cell>
          <cell r="E87">
            <v>0</v>
          </cell>
          <cell r="F87">
            <v>2</v>
          </cell>
          <cell r="G87">
            <v>0</v>
          </cell>
          <cell r="H87">
            <v>0</v>
          </cell>
          <cell r="I87">
            <v>70</v>
          </cell>
          <cell r="J87" t="str">
            <v>T.5025 (Reporting)</v>
          </cell>
          <cell r="L87" t="str">
            <v>5025-209-00</v>
          </cell>
          <cell r="N87" t="str">
            <v/>
          </cell>
        </row>
        <row r="88">
          <cell r="B88">
            <v>103</v>
          </cell>
          <cell r="C88" t="str">
            <v>5025-207-03</v>
          </cell>
          <cell r="D88" t="str">
            <v>Speech Therapy Rev&gt;Hospice&gt;C/A</v>
          </cell>
          <cell r="E88">
            <v>0</v>
          </cell>
          <cell r="F88">
            <v>2</v>
          </cell>
          <cell r="G88">
            <v>0</v>
          </cell>
          <cell r="H88">
            <v>0</v>
          </cell>
          <cell r="I88">
            <v>70</v>
          </cell>
          <cell r="J88" t="str">
            <v>T.5025 (Reporting)</v>
          </cell>
          <cell r="L88" t="str">
            <v>5025-209-03</v>
          </cell>
          <cell r="N88" t="str">
            <v/>
          </cell>
        </row>
        <row r="89">
          <cell r="B89">
            <v>104</v>
          </cell>
          <cell r="C89" t="str">
            <v>5025-208-00</v>
          </cell>
          <cell r="D89" t="str">
            <v>Speech Therapy Rev&gt;Insurance</v>
          </cell>
          <cell r="E89">
            <v>0</v>
          </cell>
          <cell r="F89">
            <v>2</v>
          </cell>
          <cell r="G89">
            <v>0</v>
          </cell>
          <cell r="H89">
            <v>0</v>
          </cell>
          <cell r="I89">
            <v>70</v>
          </cell>
          <cell r="J89" t="str">
            <v>T.5025 (Reporting)</v>
          </cell>
          <cell r="L89" t="str">
            <v>5025-211-00</v>
          </cell>
          <cell r="N89" t="str">
            <v/>
          </cell>
        </row>
        <row r="90">
          <cell r="B90">
            <v>105</v>
          </cell>
          <cell r="C90" t="str">
            <v>5025-208-03</v>
          </cell>
          <cell r="D90" t="str">
            <v>Speech Therapy Rev&gt;Insurance&gt;C/A</v>
          </cell>
          <cell r="E90">
            <v>0</v>
          </cell>
          <cell r="F90">
            <v>2</v>
          </cell>
          <cell r="G90">
            <v>0</v>
          </cell>
          <cell r="H90">
            <v>0</v>
          </cell>
          <cell r="I90">
            <v>70</v>
          </cell>
          <cell r="J90" t="str">
            <v>T.5025 (Reporting)</v>
          </cell>
          <cell r="L90" t="str">
            <v>5025-211-03</v>
          </cell>
          <cell r="N90" t="str">
            <v/>
          </cell>
        </row>
        <row r="91">
          <cell r="B91">
            <v>106</v>
          </cell>
          <cell r="C91" t="str">
            <v>5025-209-00</v>
          </cell>
          <cell r="D91" t="str">
            <v>Speech Therapy Rev&gt;Other Payor</v>
          </cell>
          <cell r="E91">
            <v>0</v>
          </cell>
          <cell r="F91">
            <v>2</v>
          </cell>
          <cell r="G91">
            <v>0</v>
          </cell>
          <cell r="H91">
            <v>0</v>
          </cell>
          <cell r="I91">
            <v>70</v>
          </cell>
          <cell r="J91" t="str">
            <v>T.5025 (Reporting)</v>
          </cell>
          <cell r="L91" t="str">
            <v>5025-214-00</v>
          </cell>
          <cell r="N91" t="str">
            <v/>
          </cell>
        </row>
        <row r="92">
          <cell r="B92">
            <v>107</v>
          </cell>
          <cell r="C92" t="str">
            <v>5025-209-03</v>
          </cell>
          <cell r="D92" t="str">
            <v>Speech Therapy Rev&gt;Other Payor&gt;C/A</v>
          </cell>
          <cell r="E92">
            <v>0</v>
          </cell>
          <cell r="F92">
            <v>2</v>
          </cell>
          <cell r="G92">
            <v>0</v>
          </cell>
          <cell r="H92">
            <v>0</v>
          </cell>
          <cell r="I92">
            <v>70</v>
          </cell>
          <cell r="J92" t="str">
            <v>T.5025 (Reporting)</v>
          </cell>
          <cell r="L92" t="str">
            <v>5025-214-03</v>
          </cell>
          <cell r="N92" t="str">
            <v/>
          </cell>
        </row>
        <row r="93">
          <cell r="B93">
            <v>108</v>
          </cell>
          <cell r="C93" t="str">
            <v>5025-211-00</v>
          </cell>
          <cell r="D93" t="str">
            <v>Speech Therapy Rev&gt;Medicare HMO</v>
          </cell>
          <cell r="E93">
            <v>0</v>
          </cell>
          <cell r="F93">
            <v>2</v>
          </cell>
          <cell r="G93">
            <v>0</v>
          </cell>
          <cell r="H93">
            <v>0</v>
          </cell>
          <cell r="I93">
            <v>70</v>
          </cell>
          <cell r="J93" t="str">
            <v>T.5025 (Reporting)</v>
          </cell>
          <cell r="L93" t="str">
            <v>5026-201-00</v>
          </cell>
          <cell r="N93" t="str">
            <v/>
          </cell>
        </row>
        <row r="94">
          <cell r="B94">
            <v>109</v>
          </cell>
          <cell r="C94" t="str">
            <v>5025-211-03</v>
          </cell>
          <cell r="D94" t="str">
            <v>Speech Therapy Rev&gt;Medicare HMO&gt;C/A</v>
          </cell>
          <cell r="E94">
            <v>0</v>
          </cell>
          <cell r="F94">
            <v>2</v>
          </cell>
          <cell r="G94">
            <v>0</v>
          </cell>
          <cell r="H94">
            <v>0</v>
          </cell>
          <cell r="I94">
            <v>70</v>
          </cell>
          <cell r="J94" t="str">
            <v>T.5025 (Reporting)</v>
          </cell>
          <cell r="L94" t="str">
            <v>5026-201-03</v>
          </cell>
          <cell r="N94" t="str">
            <v/>
          </cell>
        </row>
        <row r="95">
          <cell r="B95">
            <v>110</v>
          </cell>
          <cell r="C95" t="str">
            <v>5025-214-00</v>
          </cell>
          <cell r="D95" t="str">
            <v>Speech Therapy Rev&gt;Out of State Medicaid</v>
          </cell>
          <cell r="E95">
            <v>0</v>
          </cell>
          <cell r="F95">
            <v>2</v>
          </cell>
          <cell r="G95">
            <v>0</v>
          </cell>
          <cell r="H95">
            <v>0</v>
          </cell>
          <cell r="I95">
            <v>70</v>
          </cell>
          <cell r="J95" t="str">
            <v>T.5025 (Reporting)</v>
          </cell>
          <cell r="L95" t="str">
            <v>5026-202-00</v>
          </cell>
          <cell r="N95" t="str">
            <v/>
          </cell>
        </row>
        <row r="96">
          <cell r="B96">
            <v>111</v>
          </cell>
          <cell r="C96" t="str">
            <v>5025-214-03</v>
          </cell>
          <cell r="D96" t="str">
            <v>Speech Therapy Rev&gt;Out of State Medicaid&gt;C/A</v>
          </cell>
          <cell r="E96">
            <v>0</v>
          </cell>
          <cell r="F96">
            <v>2</v>
          </cell>
          <cell r="G96">
            <v>0</v>
          </cell>
          <cell r="H96">
            <v>0</v>
          </cell>
          <cell r="I96">
            <v>70</v>
          </cell>
          <cell r="J96" t="str">
            <v>T.5025 (Reporting)</v>
          </cell>
          <cell r="L96" t="str">
            <v>5026-202-03</v>
          </cell>
          <cell r="N96" t="str">
            <v/>
          </cell>
        </row>
        <row r="97">
          <cell r="B97">
            <v>112</v>
          </cell>
          <cell r="C97" t="str">
            <v>T.5025 (Reporting)</v>
          </cell>
          <cell r="D97" t="str">
            <v>Speech Therapy Rev</v>
          </cell>
          <cell r="E97">
            <v>1</v>
          </cell>
          <cell r="F97">
            <v>2</v>
          </cell>
          <cell r="G97">
            <v>22</v>
          </cell>
          <cell r="H97">
            <v>17</v>
          </cell>
          <cell r="I97">
            <v>92</v>
          </cell>
          <cell r="J97" t="str">
            <v>T.502 (Reporting)</v>
          </cell>
          <cell r="L97" t="str">
            <v>5026-203-00</v>
          </cell>
          <cell r="N97" t="str">
            <v/>
          </cell>
        </row>
        <row r="98">
          <cell r="B98">
            <v>114</v>
          </cell>
          <cell r="C98" t="str">
            <v>5026-201-00</v>
          </cell>
          <cell r="D98" t="str">
            <v>Physical Therapy Rev&gt;Medicare A</v>
          </cell>
          <cell r="E98">
            <v>0</v>
          </cell>
          <cell r="F98">
            <v>2</v>
          </cell>
          <cell r="G98">
            <v>0</v>
          </cell>
          <cell r="H98">
            <v>0</v>
          </cell>
          <cell r="I98">
            <v>92</v>
          </cell>
          <cell r="J98" t="str">
            <v>T.5026 (Reporting)</v>
          </cell>
          <cell r="L98" t="str">
            <v>5026-203-03</v>
          </cell>
          <cell r="N98" t="str">
            <v/>
          </cell>
        </row>
        <row r="99">
          <cell r="B99">
            <v>115</v>
          </cell>
          <cell r="C99" t="str">
            <v>5026-201-03</v>
          </cell>
          <cell r="D99" t="str">
            <v>Physical Therapy Rev&gt;Medicare A&gt;C/A</v>
          </cell>
          <cell r="E99">
            <v>0</v>
          </cell>
          <cell r="F99">
            <v>2</v>
          </cell>
          <cell r="G99">
            <v>0</v>
          </cell>
          <cell r="H99">
            <v>0</v>
          </cell>
          <cell r="I99">
            <v>92</v>
          </cell>
          <cell r="J99" t="str">
            <v>T.5026 (Reporting)</v>
          </cell>
          <cell r="L99" t="str">
            <v>5026-204-00</v>
          </cell>
          <cell r="N99" t="str">
            <v/>
          </cell>
        </row>
        <row r="100">
          <cell r="B100">
            <v>116</v>
          </cell>
          <cell r="C100" t="str">
            <v>5026-202-00</v>
          </cell>
          <cell r="D100" t="str">
            <v>Physical Therapy Rev&gt;Medicare B</v>
          </cell>
          <cell r="E100">
            <v>0</v>
          </cell>
          <cell r="F100">
            <v>2</v>
          </cell>
          <cell r="G100">
            <v>0</v>
          </cell>
          <cell r="H100">
            <v>0</v>
          </cell>
          <cell r="I100">
            <v>92</v>
          </cell>
          <cell r="J100" t="str">
            <v>T.5026 (Reporting)</v>
          </cell>
          <cell r="L100" t="str">
            <v>5026-204-03</v>
          </cell>
          <cell r="N100" t="str">
            <v/>
          </cell>
        </row>
        <row r="101">
          <cell r="B101">
            <v>117</v>
          </cell>
          <cell r="C101" t="str">
            <v>5026-202-03</v>
          </cell>
          <cell r="D101" t="str">
            <v>Physical Therapy Rev&gt;Medicare B&gt;C/A</v>
          </cell>
          <cell r="E101">
            <v>0</v>
          </cell>
          <cell r="F101">
            <v>2</v>
          </cell>
          <cell r="G101">
            <v>0</v>
          </cell>
          <cell r="H101">
            <v>0</v>
          </cell>
          <cell r="I101">
            <v>92</v>
          </cell>
          <cell r="J101" t="str">
            <v>T.5026 (Reporting)</v>
          </cell>
          <cell r="L101" t="str">
            <v>5026-205-00</v>
          </cell>
          <cell r="N101" t="str">
            <v/>
          </cell>
        </row>
        <row r="102">
          <cell r="B102">
            <v>118</v>
          </cell>
          <cell r="C102" t="str">
            <v>5026-203-00</v>
          </cell>
          <cell r="D102" t="str">
            <v>Physical Therapy Rev&gt;Private</v>
          </cell>
          <cell r="E102">
            <v>0</v>
          </cell>
          <cell r="F102">
            <v>2</v>
          </cell>
          <cell r="G102">
            <v>0</v>
          </cell>
          <cell r="H102">
            <v>0</v>
          </cell>
          <cell r="I102">
            <v>92</v>
          </cell>
          <cell r="J102" t="str">
            <v>T.5026 (Reporting)</v>
          </cell>
          <cell r="L102" t="str">
            <v>5026-205-03</v>
          </cell>
          <cell r="N102" t="str">
            <v/>
          </cell>
        </row>
        <row r="103">
          <cell r="B103">
            <v>119</v>
          </cell>
          <cell r="C103" t="str">
            <v>5026-203-03</v>
          </cell>
          <cell r="D103" t="str">
            <v>Physical Therapy Rev&gt;Private&gt;C/A</v>
          </cell>
          <cell r="E103">
            <v>0</v>
          </cell>
          <cell r="F103">
            <v>2</v>
          </cell>
          <cell r="G103">
            <v>0</v>
          </cell>
          <cell r="H103">
            <v>0</v>
          </cell>
          <cell r="I103">
            <v>92</v>
          </cell>
          <cell r="J103" t="str">
            <v>T.5026 (Reporting)</v>
          </cell>
          <cell r="L103" t="str">
            <v>5026-206-00</v>
          </cell>
          <cell r="N103" t="str">
            <v/>
          </cell>
        </row>
        <row r="104">
          <cell r="B104">
            <v>120</v>
          </cell>
          <cell r="C104" t="str">
            <v>5026-204-00</v>
          </cell>
          <cell r="D104" t="str">
            <v>Physical Therapy Rev&gt;Medicaid</v>
          </cell>
          <cell r="E104">
            <v>0</v>
          </cell>
          <cell r="F104">
            <v>2</v>
          </cell>
          <cell r="G104">
            <v>0</v>
          </cell>
          <cell r="H104">
            <v>0</v>
          </cell>
          <cell r="I104">
            <v>92</v>
          </cell>
          <cell r="J104" t="str">
            <v>T.5026 (Reporting)</v>
          </cell>
          <cell r="L104" t="str">
            <v>5026-206-03</v>
          </cell>
          <cell r="N104" t="str">
            <v/>
          </cell>
        </row>
        <row r="105">
          <cell r="B105">
            <v>121</v>
          </cell>
          <cell r="C105" t="str">
            <v>5026-204-03</v>
          </cell>
          <cell r="D105" t="str">
            <v>Physical Therapy Rev&gt;Medicaid&gt;C/A</v>
          </cell>
          <cell r="E105">
            <v>0</v>
          </cell>
          <cell r="F105">
            <v>2</v>
          </cell>
          <cell r="G105">
            <v>0</v>
          </cell>
          <cell r="H105">
            <v>0</v>
          </cell>
          <cell r="I105">
            <v>92</v>
          </cell>
          <cell r="J105" t="str">
            <v>T.5026 (Reporting)</v>
          </cell>
          <cell r="L105" t="str">
            <v>5026-207-00</v>
          </cell>
          <cell r="N105" t="str">
            <v/>
          </cell>
        </row>
        <row r="106">
          <cell r="B106">
            <v>122</v>
          </cell>
          <cell r="C106" t="str">
            <v>5026-205-00</v>
          </cell>
          <cell r="D106" t="str">
            <v>Physical Therapy Rev&gt;Medicaid Pending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92</v>
          </cell>
          <cell r="J106" t="str">
            <v>T.5026 (Reporting)</v>
          </cell>
          <cell r="L106" t="str">
            <v>5026-207-03</v>
          </cell>
          <cell r="N106" t="str">
            <v/>
          </cell>
        </row>
        <row r="107">
          <cell r="B107">
            <v>123</v>
          </cell>
          <cell r="C107" t="str">
            <v>5026-205-03</v>
          </cell>
          <cell r="D107" t="str">
            <v>Physical Therapy Rev&gt;Medicaid Pending&gt;C/A</v>
          </cell>
          <cell r="E107">
            <v>0</v>
          </cell>
          <cell r="F107">
            <v>2</v>
          </cell>
          <cell r="G107">
            <v>0</v>
          </cell>
          <cell r="H107">
            <v>0</v>
          </cell>
          <cell r="I107">
            <v>92</v>
          </cell>
          <cell r="J107" t="str">
            <v>T.5026 (Reporting)</v>
          </cell>
          <cell r="L107" t="str">
            <v>5026-208-00</v>
          </cell>
          <cell r="N107" t="str">
            <v/>
          </cell>
        </row>
        <row r="108">
          <cell r="B108">
            <v>124</v>
          </cell>
          <cell r="C108" t="str">
            <v>5026-206-00</v>
          </cell>
          <cell r="D108" t="str">
            <v>Physical Therapy Rev&gt;VA</v>
          </cell>
          <cell r="E108">
            <v>0</v>
          </cell>
          <cell r="F108">
            <v>2</v>
          </cell>
          <cell r="G108">
            <v>0</v>
          </cell>
          <cell r="H108">
            <v>0</v>
          </cell>
          <cell r="I108">
            <v>92</v>
          </cell>
          <cell r="J108" t="str">
            <v>T.5026 (Reporting)</v>
          </cell>
          <cell r="L108" t="str">
            <v>5026-208-03</v>
          </cell>
          <cell r="N108" t="str">
            <v/>
          </cell>
        </row>
        <row r="109">
          <cell r="B109">
            <v>125</v>
          </cell>
          <cell r="C109" t="str">
            <v>5026-206-03</v>
          </cell>
          <cell r="D109" t="str">
            <v>Physical Therapy Rev&gt;VA&gt;C/A</v>
          </cell>
          <cell r="E109">
            <v>0</v>
          </cell>
          <cell r="F109">
            <v>2</v>
          </cell>
          <cell r="G109">
            <v>0</v>
          </cell>
          <cell r="H109">
            <v>0</v>
          </cell>
          <cell r="I109">
            <v>92</v>
          </cell>
          <cell r="J109" t="str">
            <v>T.5026 (Reporting)</v>
          </cell>
          <cell r="L109" t="str">
            <v>5026-209-00</v>
          </cell>
          <cell r="N109" t="str">
            <v/>
          </cell>
        </row>
        <row r="110">
          <cell r="B110">
            <v>126</v>
          </cell>
          <cell r="C110" t="str">
            <v>5026-207-00</v>
          </cell>
          <cell r="D110" t="str">
            <v>Physical Therapy Rev&gt;Hospice</v>
          </cell>
          <cell r="E110">
            <v>0</v>
          </cell>
          <cell r="F110">
            <v>2</v>
          </cell>
          <cell r="G110">
            <v>0</v>
          </cell>
          <cell r="H110">
            <v>0</v>
          </cell>
          <cell r="I110">
            <v>92</v>
          </cell>
          <cell r="J110" t="str">
            <v>T.5026 (Reporting)</v>
          </cell>
          <cell r="L110" t="str">
            <v>5026-209-03</v>
          </cell>
          <cell r="N110" t="str">
            <v/>
          </cell>
        </row>
        <row r="111">
          <cell r="B111">
            <v>127</v>
          </cell>
          <cell r="C111" t="str">
            <v>5026-207-03</v>
          </cell>
          <cell r="D111" t="str">
            <v>Physical Therapy Rev&gt;Hospice&gt;C/A</v>
          </cell>
          <cell r="E111">
            <v>0</v>
          </cell>
          <cell r="F111">
            <v>2</v>
          </cell>
          <cell r="G111">
            <v>0</v>
          </cell>
          <cell r="H111">
            <v>0</v>
          </cell>
          <cell r="I111">
            <v>92</v>
          </cell>
          <cell r="J111" t="str">
            <v>T.5026 (Reporting)</v>
          </cell>
          <cell r="L111" t="str">
            <v>5026-211-00</v>
          </cell>
          <cell r="N111" t="str">
            <v/>
          </cell>
        </row>
        <row r="112">
          <cell r="B112">
            <v>128</v>
          </cell>
          <cell r="C112" t="str">
            <v>5026-208-00</v>
          </cell>
          <cell r="D112" t="str">
            <v>Physical Therapy Rev&gt;Insurance</v>
          </cell>
          <cell r="E112">
            <v>0</v>
          </cell>
          <cell r="F112">
            <v>2</v>
          </cell>
          <cell r="G112">
            <v>0</v>
          </cell>
          <cell r="H112">
            <v>0</v>
          </cell>
          <cell r="I112">
            <v>92</v>
          </cell>
          <cell r="J112" t="str">
            <v>T.5026 (Reporting)</v>
          </cell>
          <cell r="L112" t="str">
            <v>5026-211-03</v>
          </cell>
          <cell r="N112" t="str">
            <v/>
          </cell>
        </row>
        <row r="113">
          <cell r="B113">
            <v>129</v>
          </cell>
          <cell r="C113" t="str">
            <v>5026-208-03</v>
          </cell>
          <cell r="D113" t="str">
            <v>Physical Therapy Rev&gt;Insurance&gt;C/A</v>
          </cell>
          <cell r="E113">
            <v>0</v>
          </cell>
          <cell r="F113">
            <v>2</v>
          </cell>
          <cell r="G113">
            <v>0</v>
          </cell>
          <cell r="H113">
            <v>0</v>
          </cell>
          <cell r="I113">
            <v>92</v>
          </cell>
          <cell r="J113" t="str">
            <v>T.5026 (Reporting)</v>
          </cell>
          <cell r="L113" t="str">
            <v>5026-214-00</v>
          </cell>
          <cell r="N113" t="str">
            <v/>
          </cell>
        </row>
        <row r="114">
          <cell r="B114">
            <v>130</v>
          </cell>
          <cell r="C114" t="str">
            <v>5026-209-00</v>
          </cell>
          <cell r="D114" t="str">
            <v>Physical Therapy Rev&gt;Other Payor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92</v>
          </cell>
          <cell r="J114" t="str">
            <v>T.5026 (Reporting)</v>
          </cell>
          <cell r="L114" t="str">
            <v>5026-214-03</v>
          </cell>
          <cell r="N114" t="str">
            <v/>
          </cell>
        </row>
        <row r="115">
          <cell r="B115">
            <v>131</v>
          </cell>
          <cell r="C115" t="str">
            <v>5026-209-03</v>
          </cell>
          <cell r="D115" t="str">
            <v>Physical Therapy Rev&gt;Other Payor&gt;C/A</v>
          </cell>
          <cell r="E115">
            <v>0</v>
          </cell>
          <cell r="F115">
            <v>2</v>
          </cell>
          <cell r="G115">
            <v>0</v>
          </cell>
          <cell r="H115">
            <v>0</v>
          </cell>
          <cell r="I115">
            <v>92</v>
          </cell>
          <cell r="J115" t="str">
            <v>T.5026 (Reporting)</v>
          </cell>
          <cell r="L115" t="str">
            <v>5027-201-00</v>
          </cell>
          <cell r="N115" t="str">
            <v/>
          </cell>
        </row>
        <row r="116">
          <cell r="B116">
            <v>132</v>
          </cell>
          <cell r="C116" t="str">
            <v>5026-211-00</v>
          </cell>
          <cell r="D116" t="str">
            <v>Physical Therapy Rev&gt;Medicare HMO</v>
          </cell>
          <cell r="E116">
            <v>0</v>
          </cell>
          <cell r="F116">
            <v>2</v>
          </cell>
          <cell r="G116">
            <v>0</v>
          </cell>
          <cell r="H116">
            <v>0</v>
          </cell>
          <cell r="I116">
            <v>92</v>
          </cell>
          <cell r="J116" t="str">
            <v>T.5026 (Reporting)</v>
          </cell>
          <cell r="L116" t="str">
            <v>5027-201-03</v>
          </cell>
          <cell r="N116" t="str">
            <v/>
          </cell>
        </row>
        <row r="117">
          <cell r="B117">
            <v>133</v>
          </cell>
          <cell r="C117" t="str">
            <v>5026-211-03</v>
          </cell>
          <cell r="D117" t="str">
            <v>Physical Therapy Rev&gt;Medicare HMO&gt;C/A</v>
          </cell>
          <cell r="E117">
            <v>0</v>
          </cell>
          <cell r="F117">
            <v>2</v>
          </cell>
          <cell r="G117">
            <v>0</v>
          </cell>
          <cell r="H117">
            <v>0</v>
          </cell>
          <cell r="I117">
            <v>92</v>
          </cell>
          <cell r="J117" t="str">
            <v>T.5026 (Reporting)</v>
          </cell>
          <cell r="L117" t="str">
            <v>5027-202-00</v>
          </cell>
          <cell r="N117" t="str">
            <v/>
          </cell>
        </row>
        <row r="118">
          <cell r="B118">
            <v>134</v>
          </cell>
          <cell r="C118" t="str">
            <v>5026-214-00</v>
          </cell>
          <cell r="D118" t="str">
            <v>Physical Therapy Rev&gt;Out of State Medicaid</v>
          </cell>
          <cell r="E118">
            <v>0</v>
          </cell>
          <cell r="F118">
            <v>2</v>
          </cell>
          <cell r="G118">
            <v>0</v>
          </cell>
          <cell r="H118">
            <v>0</v>
          </cell>
          <cell r="I118">
            <v>92</v>
          </cell>
          <cell r="J118" t="str">
            <v>T.5026 (Reporting)</v>
          </cell>
          <cell r="L118" t="str">
            <v>5027-202-03</v>
          </cell>
          <cell r="N118" t="str">
            <v/>
          </cell>
        </row>
        <row r="119">
          <cell r="B119">
            <v>135</v>
          </cell>
          <cell r="C119" t="str">
            <v>5026-214-03</v>
          </cell>
          <cell r="D119" t="str">
            <v>Physical Therapy Rev&gt;Out of State Medicaid&gt;C/A</v>
          </cell>
          <cell r="E119">
            <v>0</v>
          </cell>
          <cell r="F119">
            <v>2</v>
          </cell>
          <cell r="G119">
            <v>0</v>
          </cell>
          <cell r="H119">
            <v>0</v>
          </cell>
          <cell r="I119">
            <v>92</v>
          </cell>
          <cell r="J119" t="str">
            <v>T.5026 (Reporting)</v>
          </cell>
          <cell r="L119" t="str">
            <v>5027-203-00</v>
          </cell>
          <cell r="N119" t="str">
            <v/>
          </cell>
        </row>
        <row r="120">
          <cell r="B120">
            <v>136</v>
          </cell>
          <cell r="C120" t="str">
            <v>T.5026 (Reporting)</v>
          </cell>
          <cell r="D120" t="str">
            <v>Physical Therapy Rev</v>
          </cell>
          <cell r="E120">
            <v>1</v>
          </cell>
          <cell r="F120">
            <v>2</v>
          </cell>
          <cell r="G120">
            <v>22</v>
          </cell>
          <cell r="H120">
            <v>18</v>
          </cell>
          <cell r="I120">
            <v>114</v>
          </cell>
          <cell r="J120" t="str">
            <v>T.502 (Reporting)</v>
          </cell>
          <cell r="L120" t="str">
            <v>5027-203-03</v>
          </cell>
          <cell r="N120" t="str">
            <v/>
          </cell>
        </row>
        <row r="121">
          <cell r="B121">
            <v>138</v>
          </cell>
          <cell r="C121" t="str">
            <v>5027-201-00</v>
          </cell>
          <cell r="D121" t="str">
            <v>Occup Therapy Rev&gt;Medicare A</v>
          </cell>
          <cell r="E121">
            <v>0</v>
          </cell>
          <cell r="F121">
            <v>2</v>
          </cell>
          <cell r="G121">
            <v>0</v>
          </cell>
          <cell r="H121">
            <v>0</v>
          </cell>
          <cell r="I121">
            <v>114</v>
          </cell>
          <cell r="J121" t="str">
            <v>T.5027 (Reporting)</v>
          </cell>
          <cell r="L121" t="str">
            <v>5027-204-00</v>
          </cell>
          <cell r="N121" t="str">
            <v/>
          </cell>
        </row>
        <row r="122">
          <cell r="B122">
            <v>139</v>
          </cell>
          <cell r="C122" t="str">
            <v>5027-201-03</v>
          </cell>
          <cell r="D122" t="str">
            <v>Occup Therapy Rev&gt;Medicare A&gt;C/A</v>
          </cell>
          <cell r="E122">
            <v>0</v>
          </cell>
          <cell r="F122">
            <v>2</v>
          </cell>
          <cell r="G122">
            <v>0</v>
          </cell>
          <cell r="H122">
            <v>0</v>
          </cell>
          <cell r="I122">
            <v>114</v>
          </cell>
          <cell r="J122" t="str">
            <v>T.5027 (Reporting)</v>
          </cell>
          <cell r="L122" t="str">
            <v>5027-204-03</v>
          </cell>
          <cell r="N122" t="str">
            <v/>
          </cell>
        </row>
        <row r="123">
          <cell r="B123">
            <v>140</v>
          </cell>
          <cell r="C123" t="str">
            <v>5027-202-00</v>
          </cell>
          <cell r="D123" t="str">
            <v>Occup Therapy Rev&gt;Medicare B</v>
          </cell>
          <cell r="E123">
            <v>0</v>
          </cell>
          <cell r="F123">
            <v>2</v>
          </cell>
          <cell r="G123">
            <v>0</v>
          </cell>
          <cell r="H123">
            <v>0</v>
          </cell>
          <cell r="I123">
            <v>114</v>
          </cell>
          <cell r="J123" t="str">
            <v>T.5027 (Reporting)</v>
          </cell>
          <cell r="L123" t="str">
            <v>5027-205-00</v>
          </cell>
          <cell r="N123" t="str">
            <v/>
          </cell>
        </row>
        <row r="124">
          <cell r="B124">
            <v>141</v>
          </cell>
          <cell r="C124" t="str">
            <v>5027-202-03</v>
          </cell>
          <cell r="D124" t="str">
            <v>Occup Therapy Rev&gt;Medicare B&gt;C/A</v>
          </cell>
          <cell r="E124">
            <v>0</v>
          </cell>
          <cell r="F124">
            <v>2</v>
          </cell>
          <cell r="G124">
            <v>0</v>
          </cell>
          <cell r="H124">
            <v>0</v>
          </cell>
          <cell r="I124">
            <v>114</v>
          </cell>
          <cell r="J124" t="str">
            <v>T.5027 (Reporting)</v>
          </cell>
          <cell r="L124" t="str">
            <v>5027-205-03</v>
          </cell>
          <cell r="N124" t="str">
            <v/>
          </cell>
        </row>
        <row r="125">
          <cell r="B125">
            <v>142</v>
          </cell>
          <cell r="C125" t="str">
            <v>5027-203-00</v>
          </cell>
          <cell r="D125" t="str">
            <v>Occup Therapy Rev&gt;Private</v>
          </cell>
          <cell r="E125">
            <v>0</v>
          </cell>
          <cell r="F125">
            <v>2</v>
          </cell>
          <cell r="G125">
            <v>0</v>
          </cell>
          <cell r="H125">
            <v>0</v>
          </cell>
          <cell r="I125">
            <v>114</v>
          </cell>
          <cell r="J125" t="str">
            <v>T.5027 (Reporting)</v>
          </cell>
          <cell r="L125" t="str">
            <v>5027-206-00</v>
          </cell>
          <cell r="N125" t="str">
            <v/>
          </cell>
        </row>
        <row r="126">
          <cell r="B126">
            <v>143</v>
          </cell>
          <cell r="C126" t="str">
            <v>5027-203-03</v>
          </cell>
          <cell r="D126" t="str">
            <v>Occup Therapy Rev&gt;Private&gt;C/A</v>
          </cell>
          <cell r="E126">
            <v>0</v>
          </cell>
          <cell r="F126">
            <v>2</v>
          </cell>
          <cell r="G126">
            <v>0</v>
          </cell>
          <cell r="H126">
            <v>0</v>
          </cell>
          <cell r="I126">
            <v>114</v>
          </cell>
          <cell r="J126" t="str">
            <v>T.5027 (Reporting)</v>
          </cell>
          <cell r="L126" t="str">
            <v>5027-206-03</v>
          </cell>
          <cell r="N126" t="str">
            <v/>
          </cell>
        </row>
        <row r="127">
          <cell r="B127">
            <v>144</v>
          </cell>
          <cell r="C127" t="str">
            <v>5027-204-00</v>
          </cell>
          <cell r="D127" t="str">
            <v>Occup Therapy Rev&gt;Medicaid</v>
          </cell>
          <cell r="E127">
            <v>0</v>
          </cell>
          <cell r="F127">
            <v>2</v>
          </cell>
          <cell r="G127">
            <v>0</v>
          </cell>
          <cell r="H127">
            <v>0</v>
          </cell>
          <cell r="I127">
            <v>114</v>
          </cell>
          <cell r="J127" t="str">
            <v>T.5027 (Reporting)</v>
          </cell>
          <cell r="L127" t="str">
            <v>5027-207-00</v>
          </cell>
          <cell r="N127" t="str">
            <v/>
          </cell>
        </row>
        <row r="128">
          <cell r="B128">
            <v>145</v>
          </cell>
          <cell r="C128" t="str">
            <v>5027-204-03</v>
          </cell>
          <cell r="D128" t="str">
            <v>Occup Therapy Rev&gt;Medicaid&gt;C/A</v>
          </cell>
          <cell r="E128">
            <v>0</v>
          </cell>
          <cell r="F128">
            <v>2</v>
          </cell>
          <cell r="G128">
            <v>0</v>
          </cell>
          <cell r="H128">
            <v>0</v>
          </cell>
          <cell r="I128">
            <v>114</v>
          </cell>
          <cell r="J128" t="str">
            <v>T.5027 (Reporting)</v>
          </cell>
          <cell r="L128" t="str">
            <v>5027-207-03</v>
          </cell>
          <cell r="N128" t="str">
            <v/>
          </cell>
        </row>
        <row r="129">
          <cell r="B129">
            <v>146</v>
          </cell>
          <cell r="C129" t="str">
            <v>5027-205-00</v>
          </cell>
          <cell r="D129" t="str">
            <v>Occup Therapy Rev&gt;Medicaid Pending</v>
          </cell>
          <cell r="E129">
            <v>0</v>
          </cell>
          <cell r="F129">
            <v>2</v>
          </cell>
          <cell r="G129">
            <v>0</v>
          </cell>
          <cell r="H129">
            <v>0</v>
          </cell>
          <cell r="I129">
            <v>114</v>
          </cell>
          <cell r="J129" t="str">
            <v>T.5027 (Reporting)</v>
          </cell>
          <cell r="L129" t="str">
            <v>5027-208-00</v>
          </cell>
          <cell r="N129" t="str">
            <v/>
          </cell>
        </row>
        <row r="130">
          <cell r="B130">
            <v>147</v>
          </cell>
          <cell r="C130" t="str">
            <v>5027-205-03</v>
          </cell>
          <cell r="D130" t="str">
            <v>Occup Therapy Rev&gt;Medicaid Pending&gt;C/A</v>
          </cell>
          <cell r="E130">
            <v>0</v>
          </cell>
          <cell r="F130">
            <v>2</v>
          </cell>
          <cell r="G130">
            <v>0</v>
          </cell>
          <cell r="H130">
            <v>0</v>
          </cell>
          <cell r="I130">
            <v>114</v>
          </cell>
          <cell r="J130" t="str">
            <v>T.5027 (Reporting)</v>
          </cell>
          <cell r="L130" t="str">
            <v>5027-208-03</v>
          </cell>
          <cell r="N130" t="str">
            <v/>
          </cell>
        </row>
        <row r="131">
          <cell r="B131">
            <v>148</v>
          </cell>
          <cell r="C131" t="str">
            <v>5027-206-00</v>
          </cell>
          <cell r="D131" t="str">
            <v>Occup Therapy Rev&gt;VA</v>
          </cell>
          <cell r="E131">
            <v>0</v>
          </cell>
          <cell r="F131">
            <v>2</v>
          </cell>
          <cell r="G131">
            <v>0</v>
          </cell>
          <cell r="H131">
            <v>0</v>
          </cell>
          <cell r="I131">
            <v>114</v>
          </cell>
          <cell r="J131" t="str">
            <v>T.5027 (Reporting)</v>
          </cell>
          <cell r="L131" t="str">
            <v>5027-209-00</v>
          </cell>
          <cell r="N131" t="str">
            <v/>
          </cell>
        </row>
        <row r="132">
          <cell r="B132">
            <v>149</v>
          </cell>
          <cell r="C132" t="str">
            <v>5027-206-03</v>
          </cell>
          <cell r="D132" t="str">
            <v>Occup Therapy Rev&gt;VA&gt;C/A</v>
          </cell>
          <cell r="E132">
            <v>0</v>
          </cell>
          <cell r="F132">
            <v>2</v>
          </cell>
          <cell r="G132">
            <v>0</v>
          </cell>
          <cell r="H132">
            <v>0</v>
          </cell>
          <cell r="I132">
            <v>114</v>
          </cell>
          <cell r="J132" t="str">
            <v>T.5027 (Reporting)</v>
          </cell>
          <cell r="L132" t="str">
            <v>5027-209-03</v>
          </cell>
          <cell r="N132" t="str">
            <v/>
          </cell>
        </row>
        <row r="133">
          <cell r="B133">
            <v>150</v>
          </cell>
          <cell r="C133" t="str">
            <v>5027-207-00</v>
          </cell>
          <cell r="D133" t="str">
            <v>Occup Therapy Rev&gt;Hospice</v>
          </cell>
          <cell r="E133">
            <v>0</v>
          </cell>
          <cell r="F133">
            <v>2</v>
          </cell>
          <cell r="G133">
            <v>0</v>
          </cell>
          <cell r="H133">
            <v>0</v>
          </cell>
          <cell r="I133">
            <v>114</v>
          </cell>
          <cell r="J133" t="str">
            <v>T.5027 (Reporting)</v>
          </cell>
          <cell r="L133" t="str">
            <v>5027-211-00</v>
          </cell>
          <cell r="N133" t="str">
            <v/>
          </cell>
        </row>
        <row r="134">
          <cell r="B134">
            <v>151</v>
          </cell>
          <cell r="C134" t="str">
            <v>5027-207-03</v>
          </cell>
          <cell r="D134" t="str">
            <v>Occup Therapy Rev&gt;Hospice&gt;C/A</v>
          </cell>
          <cell r="E134">
            <v>0</v>
          </cell>
          <cell r="F134">
            <v>2</v>
          </cell>
          <cell r="G134">
            <v>0</v>
          </cell>
          <cell r="H134">
            <v>0</v>
          </cell>
          <cell r="I134">
            <v>114</v>
          </cell>
          <cell r="J134" t="str">
            <v>T.5027 (Reporting)</v>
          </cell>
          <cell r="L134" t="str">
            <v>5027-211-03</v>
          </cell>
          <cell r="N134" t="str">
            <v/>
          </cell>
        </row>
        <row r="135">
          <cell r="B135">
            <v>152</v>
          </cell>
          <cell r="C135" t="str">
            <v>5027-208-00</v>
          </cell>
          <cell r="D135" t="str">
            <v>Occup Therapy Rev&gt;Insurance</v>
          </cell>
          <cell r="E135">
            <v>0</v>
          </cell>
          <cell r="F135">
            <v>2</v>
          </cell>
          <cell r="G135">
            <v>0</v>
          </cell>
          <cell r="H135">
            <v>0</v>
          </cell>
          <cell r="I135">
            <v>114</v>
          </cell>
          <cell r="J135" t="str">
            <v>T.5027 (Reporting)</v>
          </cell>
          <cell r="L135" t="str">
            <v>5027-214-00</v>
          </cell>
          <cell r="N135" t="str">
            <v/>
          </cell>
        </row>
        <row r="136">
          <cell r="B136">
            <v>153</v>
          </cell>
          <cell r="C136" t="str">
            <v>5027-208-03</v>
          </cell>
          <cell r="D136" t="str">
            <v>Occup Therapy Rev&gt;Insurance&gt;C/A</v>
          </cell>
          <cell r="E136">
            <v>0</v>
          </cell>
          <cell r="F136">
            <v>2</v>
          </cell>
          <cell r="G136">
            <v>0</v>
          </cell>
          <cell r="H136">
            <v>0</v>
          </cell>
          <cell r="I136">
            <v>114</v>
          </cell>
          <cell r="J136" t="str">
            <v>T.5027 (Reporting)</v>
          </cell>
          <cell r="L136" t="str">
            <v>5027-214-03</v>
          </cell>
          <cell r="N136" t="str">
            <v/>
          </cell>
        </row>
        <row r="137">
          <cell r="B137">
            <v>154</v>
          </cell>
          <cell r="C137" t="str">
            <v>5027-209-00</v>
          </cell>
          <cell r="D137" t="str">
            <v>Occup Therapy Rev&gt;Other Payor</v>
          </cell>
          <cell r="E137">
            <v>0</v>
          </cell>
          <cell r="F137">
            <v>2</v>
          </cell>
          <cell r="G137">
            <v>0</v>
          </cell>
          <cell r="H137">
            <v>0</v>
          </cell>
          <cell r="I137">
            <v>114</v>
          </cell>
          <cell r="J137" t="str">
            <v>T.5027 (Reporting)</v>
          </cell>
          <cell r="L137" t="str">
            <v>5028-201-00</v>
          </cell>
          <cell r="N137" t="str">
            <v/>
          </cell>
        </row>
        <row r="138">
          <cell r="B138">
            <v>155</v>
          </cell>
          <cell r="C138" t="str">
            <v>5027-209-03</v>
          </cell>
          <cell r="D138" t="str">
            <v>Occup Therapy Rev&gt;Other Payor&gt;C/A</v>
          </cell>
          <cell r="E138">
            <v>0</v>
          </cell>
          <cell r="F138">
            <v>2</v>
          </cell>
          <cell r="G138">
            <v>0</v>
          </cell>
          <cell r="H138">
            <v>0</v>
          </cell>
          <cell r="I138">
            <v>114</v>
          </cell>
          <cell r="J138" t="str">
            <v>T.5027 (Reporting)</v>
          </cell>
          <cell r="L138" t="str">
            <v>5028-201-03</v>
          </cell>
          <cell r="N138" t="str">
            <v/>
          </cell>
        </row>
        <row r="139">
          <cell r="B139">
            <v>156</v>
          </cell>
          <cell r="C139" t="str">
            <v>5027-211-00</v>
          </cell>
          <cell r="D139" t="str">
            <v>Occup Therapy Rev&gt;Medicare HMO</v>
          </cell>
          <cell r="E139">
            <v>0</v>
          </cell>
          <cell r="F139">
            <v>2</v>
          </cell>
          <cell r="G139">
            <v>0</v>
          </cell>
          <cell r="H139">
            <v>0</v>
          </cell>
          <cell r="I139">
            <v>114</v>
          </cell>
          <cell r="J139" t="str">
            <v>T.5027 (Reporting)</v>
          </cell>
          <cell r="L139" t="str">
            <v>5028-203-00</v>
          </cell>
          <cell r="N139" t="str">
            <v/>
          </cell>
        </row>
        <row r="140">
          <cell r="B140">
            <v>157</v>
          </cell>
          <cell r="C140" t="str">
            <v>5027-211-03</v>
          </cell>
          <cell r="D140" t="str">
            <v>Occup Therapy Rev&gt;Medicare HMO&gt;C/A</v>
          </cell>
          <cell r="E140">
            <v>0</v>
          </cell>
          <cell r="F140">
            <v>2</v>
          </cell>
          <cell r="G140">
            <v>0</v>
          </cell>
          <cell r="H140">
            <v>0</v>
          </cell>
          <cell r="I140">
            <v>114</v>
          </cell>
          <cell r="J140" t="str">
            <v>T.5027 (Reporting)</v>
          </cell>
          <cell r="L140" t="str">
            <v>5028-203-03</v>
          </cell>
          <cell r="N140" t="str">
            <v/>
          </cell>
        </row>
        <row r="141">
          <cell r="B141">
            <v>158</v>
          </cell>
          <cell r="C141" t="str">
            <v>5027-214-00</v>
          </cell>
          <cell r="D141" t="str">
            <v>Occup Therapy Rev&gt;Out of State Medicaid</v>
          </cell>
          <cell r="E141">
            <v>0</v>
          </cell>
          <cell r="F141">
            <v>2</v>
          </cell>
          <cell r="G141">
            <v>0</v>
          </cell>
          <cell r="H141">
            <v>0</v>
          </cell>
          <cell r="I141">
            <v>114</v>
          </cell>
          <cell r="J141" t="str">
            <v>T.5027 (Reporting)</v>
          </cell>
          <cell r="L141" t="str">
            <v>5028-204-00</v>
          </cell>
          <cell r="N141" t="str">
            <v/>
          </cell>
        </row>
        <row r="142">
          <cell r="B142">
            <v>159</v>
          </cell>
          <cell r="C142" t="str">
            <v>5027-214-03</v>
          </cell>
          <cell r="D142" t="str">
            <v>Occup Therapy Rev&gt;Out of State Medicaid&gt;C/A</v>
          </cell>
          <cell r="E142">
            <v>0</v>
          </cell>
          <cell r="F142">
            <v>2</v>
          </cell>
          <cell r="G142">
            <v>0</v>
          </cell>
          <cell r="H142">
            <v>0</v>
          </cell>
          <cell r="I142">
            <v>114</v>
          </cell>
          <cell r="J142" t="str">
            <v>T.5027 (Reporting)</v>
          </cell>
          <cell r="L142" t="str">
            <v>5028-204-03</v>
          </cell>
          <cell r="N142" t="str">
            <v/>
          </cell>
        </row>
        <row r="143">
          <cell r="B143">
            <v>160</v>
          </cell>
          <cell r="C143" t="str">
            <v>T.5027 (Reporting)</v>
          </cell>
          <cell r="D143" t="str">
            <v>Occup Therapy Rev</v>
          </cell>
          <cell r="E143">
            <v>1</v>
          </cell>
          <cell r="F143">
            <v>2</v>
          </cell>
          <cell r="G143">
            <v>22</v>
          </cell>
          <cell r="H143">
            <v>19</v>
          </cell>
          <cell r="I143">
            <v>136</v>
          </cell>
          <cell r="J143" t="str">
            <v>T.502 (Reporting)</v>
          </cell>
          <cell r="L143" t="str">
            <v>5028-207-00</v>
          </cell>
          <cell r="N143" t="str">
            <v/>
          </cell>
        </row>
        <row r="144">
          <cell r="B144">
            <v>162</v>
          </cell>
          <cell r="C144" t="str">
            <v>5028-201-00</v>
          </cell>
          <cell r="D144" t="str">
            <v>Inhal Therapy Rev&gt;Medicare A</v>
          </cell>
          <cell r="E144">
            <v>0</v>
          </cell>
          <cell r="F144">
            <v>2</v>
          </cell>
          <cell r="G144">
            <v>0</v>
          </cell>
          <cell r="H144">
            <v>0</v>
          </cell>
          <cell r="I144">
            <v>136</v>
          </cell>
          <cell r="J144" t="str">
            <v>T.5028 (Reporting)</v>
          </cell>
          <cell r="L144" t="str">
            <v>5028-207-03</v>
          </cell>
          <cell r="N144" t="str">
            <v/>
          </cell>
        </row>
        <row r="145">
          <cell r="B145">
            <v>163</v>
          </cell>
          <cell r="C145" t="str">
            <v>5028-201-03</v>
          </cell>
          <cell r="D145" t="str">
            <v>Inhal Therapy Rev&gt;Medicare A&gt;C/A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136</v>
          </cell>
          <cell r="J145" t="str">
            <v>T.5028 (Reporting)</v>
          </cell>
          <cell r="L145" t="str">
            <v>5028-208-00</v>
          </cell>
          <cell r="N145" t="str">
            <v/>
          </cell>
        </row>
        <row r="146">
          <cell r="B146">
            <v>164</v>
          </cell>
          <cell r="C146" t="str">
            <v>5028-203-00</v>
          </cell>
          <cell r="D146" t="str">
            <v>Inhal Therapy Rev&gt;Private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136</v>
          </cell>
          <cell r="J146" t="str">
            <v>T.5028 (Reporting)</v>
          </cell>
          <cell r="L146" t="str">
            <v>5028-208-03</v>
          </cell>
          <cell r="N146" t="str">
            <v/>
          </cell>
        </row>
        <row r="147">
          <cell r="B147">
            <v>165</v>
          </cell>
          <cell r="C147" t="str">
            <v>5028-203-03</v>
          </cell>
          <cell r="D147" t="str">
            <v>Inhal Therapy Rev&gt;Private&gt;C/A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136</v>
          </cell>
          <cell r="J147" t="str">
            <v>T.5028 (Reporting)</v>
          </cell>
          <cell r="L147" t="str">
            <v>5028-211-03</v>
          </cell>
          <cell r="N147" t="str">
            <v/>
          </cell>
        </row>
        <row r="148">
          <cell r="B148">
            <v>166</v>
          </cell>
          <cell r="C148" t="str">
            <v>5028-204-00</v>
          </cell>
          <cell r="D148" t="str">
            <v>Inhal Therapy Rev&gt;Medicaid</v>
          </cell>
          <cell r="E148">
            <v>0</v>
          </cell>
          <cell r="F148">
            <v>2</v>
          </cell>
          <cell r="G148">
            <v>0</v>
          </cell>
          <cell r="H148">
            <v>0</v>
          </cell>
          <cell r="I148">
            <v>136</v>
          </cell>
          <cell r="J148" t="str">
            <v>T.5028 (Reporting)</v>
          </cell>
          <cell r="L148" t="str">
            <v>T.5020 (Reporting)</v>
          </cell>
          <cell r="N148" t="str">
            <v/>
          </cell>
        </row>
        <row r="149">
          <cell r="B149">
            <v>167</v>
          </cell>
          <cell r="C149" t="str">
            <v>5028-204-03</v>
          </cell>
          <cell r="D149" t="str">
            <v>Inhal Therapy Rev&gt;Medicaid&gt;C/A</v>
          </cell>
          <cell r="E149">
            <v>0</v>
          </cell>
          <cell r="F149">
            <v>2</v>
          </cell>
          <cell r="G149">
            <v>0</v>
          </cell>
          <cell r="H149">
            <v>0</v>
          </cell>
          <cell r="I149">
            <v>136</v>
          </cell>
          <cell r="J149" t="str">
            <v>T.5028 (Reporting)</v>
          </cell>
          <cell r="L149" t="str">
            <v>T.5025 (Reporting)</v>
          </cell>
          <cell r="N149" t="str">
            <v/>
          </cell>
        </row>
        <row r="150">
          <cell r="B150">
            <v>168</v>
          </cell>
          <cell r="C150" t="str">
            <v>5028-207-00</v>
          </cell>
          <cell r="D150" t="str">
            <v>Inhal Therapy Rev&gt;Hospice</v>
          </cell>
          <cell r="E150">
            <v>0</v>
          </cell>
          <cell r="F150">
            <v>2</v>
          </cell>
          <cell r="G150">
            <v>0</v>
          </cell>
          <cell r="H150">
            <v>0</v>
          </cell>
          <cell r="I150">
            <v>136</v>
          </cell>
          <cell r="J150" t="str">
            <v>T.5028 (Reporting)</v>
          </cell>
          <cell r="L150" t="str">
            <v>T.5026 (Reporting)</v>
          </cell>
          <cell r="N150" t="str">
            <v/>
          </cell>
        </row>
        <row r="151">
          <cell r="B151">
            <v>169</v>
          </cell>
          <cell r="C151" t="str">
            <v>5028-207-03</v>
          </cell>
          <cell r="D151" t="str">
            <v>Inhal Therapy Rev&gt;Hospice&gt;C/A</v>
          </cell>
          <cell r="E151">
            <v>0</v>
          </cell>
          <cell r="F151">
            <v>2</v>
          </cell>
          <cell r="G151">
            <v>0</v>
          </cell>
          <cell r="H151">
            <v>0</v>
          </cell>
          <cell r="I151">
            <v>136</v>
          </cell>
          <cell r="J151" t="str">
            <v>T.5028 (Reporting)</v>
          </cell>
          <cell r="L151" t="str">
            <v>T.5027 (Reporting)</v>
          </cell>
          <cell r="N151" t="str">
            <v/>
          </cell>
        </row>
        <row r="152">
          <cell r="B152">
            <v>170</v>
          </cell>
          <cell r="C152" t="str">
            <v>5028-208-00</v>
          </cell>
          <cell r="D152" t="str">
            <v>Inhal Therapy Rev&gt;Insurance</v>
          </cell>
          <cell r="E152">
            <v>0</v>
          </cell>
          <cell r="F152">
            <v>2</v>
          </cell>
          <cell r="G152">
            <v>0</v>
          </cell>
          <cell r="H152">
            <v>0</v>
          </cell>
          <cell r="I152">
            <v>136</v>
          </cell>
          <cell r="J152" t="str">
            <v>T.5028 (Reporting)</v>
          </cell>
          <cell r="L152" t="str">
            <v>T.5028 (Reporting)</v>
          </cell>
          <cell r="N152" t="str">
            <v/>
          </cell>
        </row>
        <row r="153">
          <cell r="B153">
            <v>171</v>
          </cell>
          <cell r="C153" t="str">
            <v>5028-208-03</v>
          </cell>
          <cell r="D153" t="str">
            <v>Inhal Therapy Rev&gt;Insurance&gt;C/A</v>
          </cell>
          <cell r="E153">
            <v>0</v>
          </cell>
          <cell r="F153">
            <v>2</v>
          </cell>
          <cell r="G153">
            <v>0</v>
          </cell>
          <cell r="H153">
            <v>0</v>
          </cell>
          <cell r="I153">
            <v>136</v>
          </cell>
          <cell r="J153" t="str">
            <v>T.5028 (Reporting)</v>
          </cell>
          <cell r="L153" t="str">
            <v>5029-202-00</v>
          </cell>
          <cell r="N153" t="str">
            <v/>
          </cell>
        </row>
        <row r="154">
          <cell r="B154">
            <v>172</v>
          </cell>
          <cell r="C154" t="str">
            <v>5028-211-03</v>
          </cell>
          <cell r="D154" t="str">
            <v>Inhal Therapy Rev&gt;Medicare HMO&gt;C/A</v>
          </cell>
          <cell r="E154">
            <v>0</v>
          </cell>
          <cell r="F154">
            <v>2</v>
          </cell>
          <cell r="G154">
            <v>0</v>
          </cell>
          <cell r="H154">
            <v>0</v>
          </cell>
          <cell r="I154">
            <v>136</v>
          </cell>
          <cell r="J154" t="str">
            <v>T.5028 (Reporting)</v>
          </cell>
          <cell r="L154" t="str">
            <v>5029-202-03</v>
          </cell>
          <cell r="N154" t="str">
            <v/>
          </cell>
        </row>
        <row r="155">
          <cell r="B155">
            <v>173</v>
          </cell>
          <cell r="C155" t="str">
            <v>T.5028 (Reporting)</v>
          </cell>
          <cell r="D155" t="str">
            <v>Inhal Therapy Rev</v>
          </cell>
          <cell r="E155">
            <v>1</v>
          </cell>
          <cell r="F155">
            <v>2</v>
          </cell>
          <cell r="G155">
            <v>11</v>
          </cell>
          <cell r="H155">
            <v>20</v>
          </cell>
          <cell r="I155">
            <v>147</v>
          </cell>
          <cell r="J155" t="str">
            <v>T.502 (Reporting)</v>
          </cell>
          <cell r="L155" t="str">
            <v>5030-202-00</v>
          </cell>
          <cell r="N155" t="str">
            <v/>
          </cell>
        </row>
        <row r="156">
          <cell r="B156">
            <v>175</v>
          </cell>
          <cell r="C156" t="str">
            <v>T.502 (Reporting)</v>
          </cell>
          <cell r="D156" t="str">
            <v>Total Therapy Services</v>
          </cell>
          <cell r="E156">
            <v>2</v>
          </cell>
          <cell r="F156">
            <v>2</v>
          </cell>
          <cell r="G156">
            <v>5</v>
          </cell>
          <cell r="H156">
            <v>21</v>
          </cell>
          <cell r="I156">
            <v>152</v>
          </cell>
          <cell r="J156" t="str">
            <v>T.51 (Reporting)</v>
          </cell>
          <cell r="L156" t="str">
            <v>5030-202-03</v>
          </cell>
          <cell r="N156" t="str">
            <v/>
          </cell>
        </row>
        <row r="157">
          <cell r="B157">
            <v>177</v>
          </cell>
          <cell r="C157" t="str">
            <v>5029-202-00</v>
          </cell>
          <cell r="D157" t="str">
            <v>PEN Rev&gt;Medicare B</v>
          </cell>
          <cell r="E157">
            <v>0</v>
          </cell>
          <cell r="F157">
            <v>2</v>
          </cell>
          <cell r="G157">
            <v>0</v>
          </cell>
          <cell r="H157">
            <v>0</v>
          </cell>
          <cell r="I157">
            <v>152</v>
          </cell>
          <cell r="J157" t="str">
            <v>T.5029 (Reporting)</v>
          </cell>
          <cell r="L157" t="str">
            <v>5031-202-00</v>
          </cell>
          <cell r="N157" t="str">
            <v/>
          </cell>
        </row>
        <row r="158">
          <cell r="B158">
            <v>178</v>
          </cell>
          <cell r="C158" t="str">
            <v>5029-202-03</v>
          </cell>
          <cell r="D158" t="str">
            <v>PEN Rev&gt;Medicare B&gt;C/A</v>
          </cell>
          <cell r="E158">
            <v>0</v>
          </cell>
          <cell r="F158">
            <v>2</v>
          </cell>
          <cell r="G158">
            <v>0</v>
          </cell>
          <cell r="H158">
            <v>0</v>
          </cell>
          <cell r="I158">
            <v>152</v>
          </cell>
          <cell r="J158" t="str">
            <v>T.5029 (Reporting)</v>
          </cell>
          <cell r="L158" t="str">
            <v>5031-202-03</v>
          </cell>
          <cell r="N158" t="str">
            <v/>
          </cell>
        </row>
        <row r="159">
          <cell r="B159">
            <v>179</v>
          </cell>
          <cell r="C159" t="str">
            <v>T.5029 (Reporting)</v>
          </cell>
          <cell r="D159" t="str">
            <v>PEN Rev</v>
          </cell>
          <cell r="E159">
            <v>1</v>
          </cell>
          <cell r="F159">
            <v>2</v>
          </cell>
          <cell r="G159">
            <v>2</v>
          </cell>
          <cell r="H159">
            <v>22</v>
          </cell>
          <cell r="I159">
            <v>154</v>
          </cell>
          <cell r="J159" t="str">
            <v>T.5029a (Reporting)</v>
          </cell>
          <cell r="L159" t="str">
            <v>T.5029 (Reporting)</v>
          </cell>
          <cell r="N159" t="str">
            <v/>
          </cell>
        </row>
        <row r="160">
          <cell r="B160">
            <v>181</v>
          </cell>
          <cell r="C160" t="str">
            <v>5030-202-00</v>
          </cell>
          <cell r="D160" t="str">
            <v>Wound Care Rev&gt;Medicare B</v>
          </cell>
          <cell r="E160">
            <v>0</v>
          </cell>
          <cell r="F160">
            <v>2</v>
          </cell>
          <cell r="G160">
            <v>0</v>
          </cell>
          <cell r="H160">
            <v>0</v>
          </cell>
          <cell r="I160">
            <v>154</v>
          </cell>
          <cell r="J160" t="str">
            <v>T.5030 (Reporting)</v>
          </cell>
          <cell r="L160" t="str">
            <v>T.5030 (Reporting)</v>
          </cell>
          <cell r="N160" t="str">
            <v/>
          </cell>
        </row>
        <row r="161">
          <cell r="B161">
            <v>182</v>
          </cell>
          <cell r="C161" t="str">
            <v>5030-202-03</v>
          </cell>
          <cell r="D161" t="str">
            <v>Wound Care Rev&gt;Medicare B&gt;C/A</v>
          </cell>
          <cell r="E161">
            <v>0</v>
          </cell>
          <cell r="F161">
            <v>2</v>
          </cell>
          <cell r="G161">
            <v>0</v>
          </cell>
          <cell r="H161">
            <v>0</v>
          </cell>
          <cell r="I161">
            <v>154</v>
          </cell>
          <cell r="J161" t="str">
            <v>T.5030 (Reporting)</v>
          </cell>
          <cell r="L161" t="str">
            <v>T.5031 (Reporting)</v>
          </cell>
          <cell r="N161" t="str">
            <v/>
          </cell>
        </row>
        <row r="162">
          <cell r="B162">
            <v>183</v>
          </cell>
          <cell r="C162" t="str">
            <v>T.5030 (Reporting)</v>
          </cell>
          <cell r="D162" t="str">
            <v>Wound Care Rev</v>
          </cell>
          <cell r="E162">
            <v>1</v>
          </cell>
          <cell r="F162">
            <v>2</v>
          </cell>
          <cell r="G162">
            <v>2</v>
          </cell>
          <cell r="H162">
            <v>23</v>
          </cell>
          <cell r="I162">
            <v>156</v>
          </cell>
          <cell r="J162" t="str">
            <v>T.5029a (Reporting)</v>
          </cell>
          <cell r="L162" t="str">
            <v>5035-201-00</v>
          </cell>
          <cell r="N162" t="str">
            <v/>
          </cell>
        </row>
        <row r="163">
          <cell r="B163">
            <v>185</v>
          </cell>
          <cell r="C163" t="str">
            <v>5031-202-00</v>
          </cell>
          <cell r="D163" t="str">
            <v>Urological &amp; Ostomy Rev&gt;Medicare B</v>
          </cell>
          <cell r="E163">
            <v>0</v>
          </cell>
          <cell r="F163">
            <v>2</v>
          </cell>
          <cell r="G163">
            <v>0</v>
          </cell>
          <cell r="H163">
            <v>0</v>
          </cell>
          <cell r="I163">
            <v>156</v>
          </cell>
          <cell r="J163" t="str">
            <v>T.5031 (Reporting)</v>
          </cell>
          <cell r="L163" t="str">
            <v>5035-201-03</v>
          </cell>
          <cell r="N163" t="str">
            <v/>
          </cell>
        </row>
        <row r="164">
          <cell r="B164">
            <v>186</v>
          </cell>
          <cell r="C164" t="str">
            <v>5031-202-03</v>
          </cell>
          <cell r="D164" t="str">
            <v>Urological &amp; Ostomy Rev&gt;Medicare B&gt;C/A</v>
          </cell>
          <cell r="E164">
            <v>0</v>
          </cell>
          <cell r="F164">
            <v>2</v>
          </cell>
          <cell r="G164">
            <v>0</v>
          </cell>
          <cell r="H164">
            <v>0</v>
          </cell>
          <cell r="I164">
            <v>156</v>
          </cell>
          <cell r="J164" t="str">
            <v>T.5031 (Reporting)</v>
          </cell>
          <cell r="L164" t="str">
            <v>5035-203-00</v>
          </cell>
          <cell r="N164" t="str">
            <v/>
          </cell>
        </row>
        <row r="165">
          <cell r="B165">
            <v>187</v>
          </cell>
          <cell r="C165" t="str">
            <v>T.5031 (Reporting)</v>
          </cell>
          <cell r="D165" t="str">
            <v>Urological &amp; Ostomy Rev</v>
          </cell>
          <cell r="E165">
            <v>1</v>
          </cell>
          <cell r="F165">
            <v>2</v>
          </cell>
          <cell r="G165">
            <v>2</v>
          </cell>
          <cell r="H165">
            <v>24</v>
          </cell>
          <cell r="I165">
            <v>158</v>
          </cell>
          <cell r="J165" t="str">
            <v>T.5029a (Reporting)</v>
          </cell>
          <cell r="L165" t="str">
            <v>5035-203-03</v>
          </cell>
          <cell r="N165" t="str">
            <v/>
          </cell>
        </row>
        <row r="166">
          <cell r="B166">
            <v>189</v>
          </cell>
          <cell r="C166" t="str">
            <v>T.5029a (Reporting)</v>
          </cell>
          <cell r="D166" t="str">
            <v>Total PEN Revenue</v>
          </cell>
          <cell r="E166">
            <v>2</v>
          </cell>
          <cell r="F166">
            <v>2</v>
          </cell>
          <cell r="G166">
            <v>3</v>
          </cell>
          <cell r="H166">
            <v>25</v>
          </cell>
          <cell r="I166">
            <v>161</v>
          </cell>
          <cell r="J166" t="str">
            <v>T.51 (Reporting)</v>
          </cell>
          <cell r="L166" t="str">
            <v>5035-204-00</v>
          </cell>
          <cell r="N166" t="str">
            <v/>
          </cell>
        </row>
        <row r="167">
          <cell r="B167">
            <v>191</v>
          </cell>
          <cell r="C167" t="str">
            <v>5035-201-00</v>
          </cell>
          <cell r="D167" t="str">
            <v>Complex Med Equip Rev&gt;Medicare A</v>
          </cell>
          <cell r="E167">
            <v>0</v>
          </cell>
          <cell r="F167">
            <v>2</v>
          </cell>
          <cell r="G167">
            <v>0</v>
          </cell>
          <cell r="H167">
            <v>0</v>
          </cell>
          <cell r="I167">
            <v>161</v>
          </cell>
          <cell r="J167" t="str">
            <v>T.5035 (Reporting)</v>
          </cell>
          <cell r="L167" t="str">
            <v>5035-204-03</v>
          </cell>
          <cell r="N167" t="str">
            <v/>
          </cell>
        </row>
        <row r="168">
          <cell r="B168">
            <v>192</v>
          </cell>
          <cell r="C168" t="str">
            <v>5035-201-03</v>
          </cell>
          <cell r="D168" t="str">
            <v>Complex Med Equip Rev&gt;Medicare A&gt;C/A</v>
          </cell>
          <cell r="E168">
            <v>0</v>
          </cell>
          <cell r="F168">
            <v>2</v>
          </cell>
          <cell r="G168">
            <v>0</v>
          </cell>
          <cell r="H168">
            <v>0</v>
          </cell>
          <cell r="I168">
            <v>161</v>
          </cell>
          <cell r="J168" t="str">
            <v>T.5035 (Reporting)</v>
          </cell>
          <cell r="L168" t="str">
            <v>5035-205-00</v>
          </cell>
          <cell r="N168" t="str">
            <v/>
          </cell>
        </row>
        <row r="169">
          <cell r="B169">
            <v>193</v>
          </cell>
          <cell r="C169" t="str">
            <v>5035-203-00</v>
          </cell>
          <cell r="D169" t="str">
            <v>Complex Med Equip Rev&gt;Private</v>
          </cell>
          <cell r="E169">
            <v>0</v>
          </cell>
          <cell r="F169">
            <v>2</v>
          </cell>
          <cell r="G169">
            <v>0</v>
          </cell>
          <cell r="H169">
            <v>0</v>
          </cell>
          <cell r="I169">
            <v>161</v>
          </cell>
          <cell r="J169" t="str">
            <v>T.5035 (Reporting)</v>
          </cell>
          <cell r="L169" t="str">
            <v>5035-205-03</v>
          </cell>
          <cell r="N169" t="str">
            <v/>
          </cell>
        </row>
        <row r="170">
          <cell r="B170">
            <v>194</v>
          </cell>
          <cell r="C170" t="str">
            <v>5035-203-03</v>
          </cell>
          <cell r="D170" t="str">
            <v>Complex Med Equip Rev&gt;Private&gt;C/A</v>
          </cell>
          <cell r="E170">
            <v>0</v>
          </cell>
          <cell r="F170">
            <v>2</v>
          </cell>
          <cell r="G170">
            <v>0</v>
          </cell>
          <cell r="H170">
            <v>0</v>
          </cell>
          <cell r="I170">
            <v>161</v>
          </cell>
          <cell r="J170" t="str">
            <v>T.5035 (Reporting)</v>
          </cell>
          <cell r="L170" t="str">
            <v>5035-206-00</v>
          </cell>
          <cell r="N170" t="str">
            <v/>
          </cell>
        </row>
        <row r="171">
          <cell r="B171">
            <v>195</v>
          </cell>
          <cell r="C171" t="str">
            <v>5035-204-00</v>
          </cell>
          <cell r="D171" t="str">
            <v>Complex Med Equip Rev&gt;Medicaid</v>
          </cell>
          <cell r="E171">
            <v>0</v>
          </cell>
          <cell r="F171">
            <v>2</v>
          </cell>
          <cell r="G171">
            <v>0</v>
          </cell>
          <cell r="H171">
            <v>0</v>
          </cell>
          <cell r="I171">
            <v>161</v>
          </cell>
          <cell r="J171" t="str">
            <v>T.5035 (Reporting)</v>
          </cell>
          <cell r="L171" t="str">
            <v>5035-206-03</v>
          </cell>
          <cell r="N171" t="str">
            <v/>
          </cell>
        </row>
        <row r="172">
          <cell r="B172">
            <v>196</v>
          </cell>
          <cell r="C172" t="str">
            <v>5035-204-03</v>
          </cell>
          <cell r="D172" t="str">
            <v>Complex Med Equip Rev&gt;Medicaid&gt;C/A</v>
          </cell>
          <cell r="E172">
            <v>0</v>
          </cell>
          <cell r="F172">
            <v>2</v>
          </cell>
          <cell r="G172">
            <v>0</v>
          </cell>
          <cell r="H172">
            <v>0</v>
          </cell>
          <cell r="I172">
            <v>161</v>
          </cell>
          <cell r="J172" t="str">
            <v>T.5035 (Reporting)</v>
          </cell>
          <cell r="L172" t="str">
            <v>5035-207-00</v>
          </cell>
          <cell r="N172" t="str">
            <v/>
          </cell>
        </row>
        <row r="173">
          <cell r="B173">
            <v>197</v>
          </cell>
          <cell r="C173" t="str">
            <v>5035-205-00</v>
          </cell>
          <cell r="D173" t="str">
            <v>Complex Med Equip Rev&gt;Medicaid Pending</v>
          </cell>
          <cell r="E173">
            <v>0</v>
          </cell>
          <cell r="F173">
            <v>2</v>
          </cell>
          <cell r="G173">
            <v>0</v>
          </cell>
          <cell r="H173">
            <v>0</v>
          </cell>
          <cell r="I173">
            <v>161</v>
          </cell>
          <cell r="J173" t="str">
            <v>T.5035 (Reporting)</v>
          </cell>
          <cell r="L173" t="str">
            <v>5035-207-03</v>
          </cell>
          <cell r="N173" t="str">
            <v/>
          </cell>
        </row>
        <row r="174">
          <cell r="B174">
            <v>198</v>
          </cell>
          <cell r="C174" t="str">
            <v>5035-205-03</v>
          </cell>
          <cell r="D174" t="str">
            <v>Complex Med Equip Rev&gt;Medicaid Pending&gt;C/A</v>
          </cell>
          <cell r="E174">
            <v>0</v>
          </cell>
          <cell r="F174">
            <v>2</v>
          </cell>
          <cell r="G174">
            <v>0</v>
          </cell>
          <cell r="H174">
            <v>0</v>
          </cell>
          <cell r="I174">
            <v>161</v>
          </cell>
          <cell r="J174" t="str">
            <v>T.5035 (Reporting)</v>
          </cell>
          <cell r="L174" t="str">
            <v>5035-208-00</v>
          </cell>
          <cell r="N174" t="str">
            <v/>
          </cell>
        </row>
        <row r="175">
          <cell r="B175">
            <v>199</v>
          </cell>
          <cell r="C175" t="str">
            <v>5035-206-00</v>
          </cell>
          <cell r="D175" t="str">
            <v>Complex Med Equip Rev&gt;VA</v>
          </cell>
          <cell r="E175">
            <v>0</v>
          </cell>
          <cell r="F175">
            <v>2</v>
          </cell>
          <cell r="G175">
            <v>0</v>
          </cell>
          <cell r="H175">
            <v>0</v>
          </cell>
          <cell r="I175">
            <v>161</v>
          </cell>
          <cell r="J175" t="str">
            <v>T.5035 (Reporting)</v>
          </cell>
          <cell r="L175" t="str">
            <v>5035-208-03</v>
          </cell>
          <cell r="N175" t="str">
            <v/>
          </cell>
        </row>
        <row r="176">
          <cell r="B176">
            <v>200</v>
          </cell>
          <cell r="C176" t="str">
            <v>5035-206-03</v>
          </cell>
          <cell r="D176" t="str">
            <v>Complex Med Equip Rev&gt;VA&gt;C/A</v>
          </cell>
          <cell r="E176">
            <v>0</v>
          </cell>
          <cell r="F176">
            <v>2</v>
          </cell>
          <cell r="G176">
            <v>0</v>
          </cell>
          <cell r="H176">
            <v>0</v>
          </cell>
          <cell r="I176">
            <v>161</v>
          </cell>
          <cell r="J176" t="str">
            <v>T.5035 (Reporting)</v>
          </cell>
          <cell r="L176" t="str">
            <v>5045-201-00</v>
          </cell>
          <cell r="N176" t="str">
            <v/>
          </cell>
        </row>
        <row r="177">
          <cell r="B177">
            <v>201</v>
          </cell>
          <cell r="C177" t="str">
            <v>5035-207-00</v>
          </cell>
          <cell r="D177" t="str">
            <v>Complex Med Equip Rev&gt;Hospice</v>
          </cell>
          <cell r="E177">
            <v>0</v>
          </cell>
          <cell r="F177">
            <v>2</v>
          </cell>
          <cell r="G177">
            <v>0</v>
          </cell>
          <cell r="H177">
            <v>0</v>
          </cell>
          <cell r="I177">
            <v>161</v>
          </cell>
          <cell r="J177" t="str">
            <v>T.5035 (Reporting)</v>
          </cell>
          <cell r="L177" t="str">
            <v>5045-201-03</v>
          </cell>
          <cell r="N177" t="str">
            <v/>
          </cell>
        </row>
        <row r="178">
          <cell r="B178">
            <v>202</v>
          </cell>
          <cell r="C178" t="str">
            <v>5035-207-03</v>
          </cell>
          <cell r="D178" t="str">
            <v>Complex Med Equip Rev&gt;Hospice&gt;C/A</v>
          </cell>
          <cell r="E178">
            <v>0</v>
          </cell>
          <cell r="F178">
            <v>2</v>
          </cell>
          <cell r="G178">
            <v>0</v>
          </cell>
          <cell r="H178">
            <v>0</v>
          </cell>
          <cell r="I178">
            <v>161</v>
          </cell>
          <cell r="J178" t="str">
            <v>T.5035 (Reporting)</v>
          </cell>
          <cell r="L178" t="str">
            <v>5045-202-00</v>
          </cell>
          <cell r="N178" t="str">
            <v/>
          </cell>
        </row>
        <row r="179">
          <cell r="B179">
            <v>203</v>
          </cell>
          <cell r="C179" t="str">
            <v>5035-208-00</v>
          </cell>
          <cell r="D179" t="str">
            <v>Complex Med Equip Rev&gt;Insurance</v>
          </cell>
          <cell r="E179">
            <v>0</v>
          </cell>
          <cell r="F179">
            <v>2</v>
          </cell>
          <cell r="G179">
            <v>0</v>
          </cell>
          <cell r="H179">
            <v>0</v>
          </cell>
          <cell r="I179">
            <v>161</v>
          </cell>
          <cell r="J179" t="str">
            <v>T.5035 (Reporting)</v>
          </cell>
          <cell r="L179" t="str">
            <v>5045-202-03</v>
          </cell>
          <cell r="N179" t="str">
            <v/>
          </cell>
        </row>
        <row r="180">
          <cell r="B180">
            <v>204</v>
          </cell>
          <cell r="C180" t="str">
            <v>5035-208-03</v>
          </cell>
          <cell r="D180" t="str">
            <v>Complex Med Equip Rev&gt;Insurance&gt;C/A</v>
          </cell>
          <cell r="E180">
            <v>0</v>
          </cell>
          <cell r="F180">
            <v>2</v>
          </cell>
          <cell r="G180">
            <v>0</v>
          </cell>
          <cell r="H180">
            <v>0</v>
          </cell>
          <cell r="I180">
            <v>161</v>
          </cell>
          <cell r="J180" t="str">
            <v>T.5035 (Reporting)</v>
          </cell>
          <cell r="L180" t="str">
            <v>5045-203-00</v>
          </cell>
          <cell r="N180" t="str">
            <v/>
          </cell>
        </row>
        <row r="181">
          <cell r="B181">
            <v>205</v>
          </cell>
          <cell r="C181" t="str">
            <v>T.5035 (Reporting)</v>
          </cell>
          <cell r="D181" t="str">
            <v>Complex Med Equip Rev</v>
          </cell>
          <cell r="E181">
            <v>1</v>
          </cell>
          <cell r="F181">
            <v>2</v>
          </cell>
          <cell r="G181">
            <v>14</v>
          </cell>
          <cell r="H181">
            <v>26</v>
          </cell>
          <cell r="I181">
            <v>175</v>
          </cell>
          <cell r="J181" t="str">
            <v>T.51 (Reporting)</v>
          </cell>
          <cell r="L181" t="str">
            <v>5045-203-03</v>
          </cell>
          <cell r="N181" t="str">
            <v/>
          </cell>
        </row>
        <row r="182">
          <cell r="B182">
            <v>207</v>
          </cell>
          <cell r="C182" t="str">
            <v>5045-201-00</v>
          </cell>
          <cell r="D182" t="str">
            <v>Chargeable Med Supply Rev&gt;Medicare A</v>
          </cell>
          <cell r="E182">
            <v>0</v>
          </cell>
          <cell r="F182">
            <v>2</v>
          </cell>
          <cell r="G182">
            <v>0</v>
          </cell>
          <cell r="H182">
            <v>0</v>
          </cell>
          <cell r="I182">
            <v>175</v>
          </cell>
          <cell r="J182" t="str">
            <v>T.5045 (Reporting)</v>
          </cell>
          <cell r="L182" t="str">
            <v>5045-204-00</v>
          </cell>
          <cell r="N182" t="str">
            <v/>
          </cell>
        </row>
        <row r="183">
          <cell r="B183">
            <v>208</v>
          </cell>
          <cell r="C183" t="str">
            <v>5045-201-03</v>
          </cell>
          <cell r="D183" t="str">
            <v>Chargeable Med Supply Rev&gt;Medicare A&gt;C/A</v>
          </cell>
          <cell r="E183">
            <v>0</v>
          </cell>
          <cell r="F183">
            <v>2</v>
          </cell>
          <cell r="G183">
            <v>0</v>
          </cell>
          <cell r="H183">
            <v>0</v>
          </cell>
          <cell r="I183">
            <v>175</v>
          </cell>
          <cell r="J183" t="str">
            <v>T.5045 (Reporting)</v>
          </cell>
          <cell r="L183" t="str">
            <v>5045-204-03</v>
          </cell>
          <cell r="N183" t="str">
            <v/>
          </cell>
        </row>
        <row r="184">
          <cell r="B184">
            <v>209</v>
          </cell>
          <cell r="C184" t="str">
            <v>5045-202-00</v>
          </cell>
          <cell r="D184" t="str">
            <v>Chargeable Med Supply Rev&gt;Medicare B</v>
          </cell>
          <cell r="E184">
            <v>0</v>
          </cell>
          <cell r="F184">
            <v>2</v>
          </cell>
          <cell r="G184">
            <v>0</v>
          </cell>
          <cell r="H184">
            <v>0</v>
          </cell>
          <cell r="I184">
            <v>175</v>
          </cell>
          <cell r="J184" t="str">
            <v>T.5045 (Reporting)</v>
          </cell>
          <cell r="L184" t="str">
            <v>5045-205-00</v>
          </cell>
          <cell r="N184" t="str">
            <v/>
          </cell>
        </row>
        <row r="185">
          <cell r="B185">
            <v>210</v>
          </cell>
          <cell r="C185" t="str">
            <v>5045-202-03</v>
          </cell>
          <cell r="D185" t="str">
            <v>Chargeable Med Supply Rev&gt;Medicare B&gt;C/A</v>
          </cell>
          <cell r="E185">
            <v>0</v>
          </cell>
          <cell r="F185">
            <v>2</v>
          </cell>
          <cell r="G185">
            <v>0</v>
          </cell>
          <cell r="H185">
            <v>0</v>
          </cell>
          <cell r="I185">
            <v>175</v>
          </cell>
          <cell r="J185" t="str">
            <v>T.5045 (Reporting)</v>
          </cell>
          <cell r="L185" t="str">
            <v>5045-205-03</v>
          </cell>
          <cell r="N185" t="str">
            <v/>
          </cell>
        </row>
        <row r="186">
          <cell r="B186">
            <v>211</v>
          </cell>
          <cell r="C186" t="str">
            <v>5045-203-00</v>
          </cell>
          <cell r="D186" t="str">
            <v>Chargeable Med Supply Rev&gt;Private</v>
          </cell>
          <cell r="E186">
            <v>0</v>
          </cell>
          <cell r="F186">
            <v>2</v>
          </cell>
          <cell r="G186">
            <v>0</v>
          </cell>
          <cell r="H186">
            <v>0</v>
          </cell>
          <cell r="I186">
            <v>175</v>
          </cell>
          <cell r="J186" t="str">
            <v>T.5045 (Reporting)</v>
          </cell>
          <cell r="L186" t="str">
            <v>5045-206-00</v>
          </cell>
          <cell r="N186" t="str">
            <v/>
          </cell>
        </row>
        <row r="187">
          <cell r="B187">
            <v>212</v>
          </cell>
          <cell r="C187" t="str">
            <v>5045-203-03</v>
          </cell>
          <cell r="D187" t="str">
            <v>Chargeable Med Supply Rev&gt;Private&gt;C/A</v>
          </cell>
          <cell r="E187">
            <v>0</v>
          </cell>
          <cell r="F187">
            <v>2</v>
          </cell>
          <cell r="G187">
            <v>0</v>
          </cell>
          <cell r="H187">
            <v>0</v>
          </cell>
          <cell r="I187">
            <v>175</v>
          </cell>
          <cell r="J187" t="str">
            <v>T.5045 (Reporting)</v>
          </cell>
          <cell r="L187" t="str">
            <v>5045-206-03</v>
          </cell>
          <cell r="N187" t="str">
            <v/>
          </cell>
        </row>
        <row r="188">
          <cell r="B188">
            <v>213</v>
          </cell>
          <cell r="C188" t="str">
            <v>5045-204-00</v>
          </cell>
          <cell r="D188" t="str">
            <v>Chargeable Med Supply Rev&gt;Medicaid</v>
          </cell>
          <cell r="E188">
            <v>0</v>
          </cell>
          <cell r="F188">
            <v>2</v>
          </cell>
          <cell r="G188">
            <v>0</v>
          </cell>
          <cell r="H188">
            <v>0</v>
          </cell>
          <cell r="I188">
            <v>175</v>
          </cell>
          <cell r="J188" t="str">
            <v>T.5045 (Reporting)</v>
          </cell>
          <cell r="L188" t="str">
            <v>5045-207-00</v>
          </cell>
          <cell r="N188" t="str">
            <v/>
          </cell>
        </row>
        <row r="189">
          <cell r="B189">
            <v>214</v>
          </cell>
          <cell r="C189" t="str">
            <v>5045-204-03</v>
          </cell>
          <cell r="D189" t="str">
            <v>Chargeable Med Supply Rev&gt;Medicaid&gt;C/A</v>
          </cell>
          <cell r="E189">
            <v>0</v>
          </cell>
          <cell r="F189">
            <v>2</v>
          </cell>
          <cell r="G189">
            <v>0</v>
          </cell>
          <cell r="H189">
            <v>0</v>
          </cell>
          <cell r="I189">
            <v>175</v>
          </cell>
          <cell r="J189" t="str">
            <v>T.5045 (Reporting)</v>
          </cell>
          <cell r="L189" t="str">
            <v>5045-207-03</v>
          </cell>
          <cell r="N189" t="str">
            <v/>
          </cell>
        </row>
        <row r="190">
          <cell r="B190">
            <v>215</v>
          </cell>
          <cell r="C190" t="str">
            <v>5045-205-00</v>
          </cell>
          <cell r="D190" t="str">
            <v>Chargeable Med Supply Rev&gt;Medicaid Pending</v>
          </cell>
          <cell r="E190">
            <v>0</v>
          </cell>
          <cell r="F190">
            <v>2</v>
          </cell>
          <cell r="G190">
            <v>0</v>
          </cell>
          <cell r="H190">
            <v>0</v>
          </cell>
          <cell r="I190">
            <v>175</v>
          </cell>
          <cell r="J190" t="str">
            <v>T.5045 (Reporting)</v>
          </cell>
          <cell r="L190" t="str">
            <v>5045-208-00</v>
          </cell>
          <cell r="N190" t="str">
            <v/>
          </cell>
        </row>
        <row r="191">
          <cell r="B191">
            <v>216</v>
          </cell>
          <cell r="C191" t="str">
            <v>5045-205-03</v>
          </cell>
          <cell r="D191" t="str">
            <v>Chargeable Med Supply Rev&gt;Medicaid Pending&gt;C/A</v>
          </cell>
          <cell r="E191">
            <v>0</v>
          </cell>
          <cell r="F191">
            <v>2</v>
          </cell>
          <cell r="G191">
            <v>0</v>
          </cell>
          <cell r="H191">
            <v>0</v>
          </cell>
          <cell r="I191">
            <v>175</v>
          </cell>
          <cell r="J191" t="str">
            <v>T.5045 (Reporting)</v>
          </cell>
          <cell r="L191" t="str">
            <v>5045-208-03</v>
          </cell>
          <cell r="N191" t="str">
            <v/>
          </cell>
        </row>
        <row r="192">
          <cell r="B192">
            <v>217</v>
          </cell>
          <cell r="C192" t="str">
            <v>5045-206-00</v>
          </cell>
          <cell r="D192" t="str">
            <v>Chargeable Med Supply Rev&gt;VA</v>
          </cell>
          <cell r="E192">
            <v>0</v>
          </cell>
          <cell r="F192">
            <v>2</v>
          </cell>
          <cell r="G192">
            <v>0</v>
          </cell>
          <cell r="H192">
            <v>0</v>
          </cell>
          <cell r="I192">
            <v>175</v>
          </cell>
          <cell r="J192" t="str">
            <v>T.5045 (Reporting)</v>
          </cell>
          <cell r="L192" t="str">
            <v>5045-211-00</v>
          </cell>
          <cell r="N192" t="str">
            <v/>
          </cell>
        </row>
        <row r="193">
          <cell r="B193">
            <v>218</v>
          </cell>
          <cell r="C193" t="str">
            <v>5045-206-03</v>
          </cell>
          <cell r="D193" t="str">
            <v>Chargeable Med Supply Rev&gt;VA&gt;C/A</v>
          </cell>
          <cell r="E193">
            <v>0</v>
          </cell>
          <cell r="F193">
            <v>2</v>
          </cell>
          <cell r="G193">
            <v>0</v>
          </cell>
          <cell r="H193">
            <v>0</v>
          </cell>
          <cell r="I193">
            <v>175</v>
          </cell>
          <cell r="J193" t="str">
            <v>T.5045 (Reporting)</v>
          </cell>
          <cell r="L193" t="str">
            <v>5045-211-03</v>
          </cell>
          <cell r="N193" t="str">
            <v/>
          </cell>
        </row>
        <row r="194">
          <cell r="B194">
            <v>219</v>
          </cell>
          <cell r="C194" t="str">
            <v>5045-207-00</v>
          </cell>
          <cell r="D194" t="str">
            <v>Chargeable Med Supply Rev&gt;Hospice</v>
          </cell>
          <cell r="E194">
            <v>0</v>
          </cell>
          <cell r="F194">
            <v>2</v>
          </cell>
          <cell r="G194">
            <v>0</v>
          </cell>
          <cell r="H194">
            <v>0</v>
          </cell>
          <cell r="I194">
            <v>175</v>
          </cell>
          <cell r="J194" t="str">
            <v>T.5045 (Reporting)</v>
          </cell>
          <cell r="L194" t="str">
            <v>5046-201-00</v>
          </cell>
          <cell r="N194" t="str">
            <v/>
          </cell>
        </row>
        <row r="195">
          <cell r="B195">
            <v>220</v>
          </cell>
          <cell r="C195" t="str">
            <v>5045-207-03</v>
          </cell>
          <cell r="D195" t="str">
            <v>Chargeable Med Supply Rev&gt;Hospice&gt;C/A</v>
          </cell>
          <cell r="E195">
            <v>0</v>
          </cell>
          <cell r="F195">
            <v>2</v>
          </cell>
          <cell r="G195">
            <v>0</v>
          </cell>
          <cell r="H195">
            <v>0</v>
          </cell>
          <cell r="I195">
            <v>175</v>
          </cell>
          <cell r="J195" t="str">
            <v>T.5045 (Reporting)</v>
          </cell>
          <cell r="L195" t="str">
            <v>5046-201-03</v>
          </cell>
          <cell r="N195" t="str">
            <v/>
          </cell>
        </row>
        <row r="196">
          <cell r="B196">
            <v>221</v>
          </cell>
          <cell r="C196" t="str">
            <v>5045-208-00</v>
          </cell>
          <cell r="D196" t="str">
            <v>Chargeable Med Supply Rev&gt;Insurance</v>
          </cell>
          <cell r="E196">
            <v>0</v>
          </cell>
          <cell r="F196">
            <v>2</v>
          </cell>
          <cell r="G196">
            <v>0</v>
          </cell>
          <cell r="H196">
            <v>0</v>
          </cell>
          <cell r="I196">
            <v>175</v>
          </cell>
          <cell r="J196" t="str">
            <v>T.5045 (Reporting)</v>
          </cell>
          <cell r="L196" t="str">
            <v>5046-203-00</v>
          </cell>
          <cell r="N196" t="str">
            <v/>
          </cell>
        </row>
        <row r="197">
          <cell r="B197">
            <v>222</v>
          </cell>
          <cell r="C197" t="str">
            <v>5045-208-03</v>
          </cell>
          <cell r="D197" t="str">
            <v>Chargeable Med Supply Rev&gt;Insurance&gt;C/A</v>
          </cell>
          <cell r="E197">
            <v>0</v>
          </cell>
          <cell r="F197">
            <v>2</v>
          </cell>
          <cell r="G197">
            <v>0</v>
          </cell>
          <cell r="H197">
            <v>0</v>
          </cell>
          <cell r="I197">
            <v>175</v>
          </cell>
          <cell r="J197" t="str">
            <v>T.5045 (Reporting)</v>
          </cell>
          <cell r="L197" t="str">
            <v>5046-203-03</v>
          </cell>
          <cell r="N197" t="str">
            <v/>
          </cell>
        </row>
        <row r="198">
          <cell r="B198">
            <v>223</v>
          </cell>
          <cell r="C198" t="str">
            <v>5045-211-00</v>
          </cell>
          <cell r="D198" t="str">
            <v>Chargeable Med Supply Rev&gt;Medicare HMO</v>
          </cell>
          <cell r="E198">
            <v>0</v>
          </cell>
          <cell r="F198">
            <v>2</v>
          </cell>
          <cell r="G198">
            <v>0</v>
          </cell>
          <cell r="H198">
            <v>0</v>
          </cell>
          <cell r="I198">
            <v>175</v>
          </cell>
          <cell r="J198" t="str">
            <v>T.5045 (Reporting)</v>
          </cell>
          <cell r="L198" t="str">
            <v>5046-204-00</v>
          </cell>
          <cell r="N198" t="str">
            <v/>
          </cell>
        </row>
        <row r="199">
          <cell r="B199">
            <v>224</v>
          </cell>
          <cell r="C199" t="str">
            <v>5045-211-03</v>
          </cell>
          <cell r="D199" t="str">
            <v>Chargeable Med Supply Rev&gt;Medicare HMO&gt;C/A</v>
          </cell>
          <cell r="E199">
            <v>0</v>
          </cell>
          <cell r="F199">
            <v>2</v>
          </cell>
          <cell r="G199">
            <v>0</v>
          </cell>
          <cell r="H199">
            <v>0</v>
          </cell>
          <cell r="I199">
            <v>175</v>
          </cell>
          <cell r="J199" t="str">
            <v>T.5045 (Reporting)</v>
          </cell>
          <cell r="L199" t="str">
            <v>5046-204-03</v>
          </cell>
          <cell r="N199" t="str">
            <v/>
          </cell>
        </row>
        <row r="200">
          <cell r="B200">
            <v>225</v>
          </cell>
          <cell r="C200" t="str">
            <v>T.5045 (Reporting)</v>
          </cell>
          <cell r="D200" t="str">
            <v>Chargeable Med Supply Rev</v>
          </cell>
          <cell r="E200">
            <v>1</v>
          </cell>
          <cell r="F200">
            <v>2</v>
          </cell>
          <cell r="G200">
            <v>18</v>
          </cell>
          <cell r="H200">
            <v>27</v>
          </cell>
          <cell r="I200">
            <v>193</v>
          </cell>
          <cell r="J200" t="str">
            <v>T.5045a (Reporting)</v>
          </cell>
          <cell r="L200" t="str">
            <v>5046-205-00</v>
          </cell>
          <cell r="N200" t="str">
            <v/>
          </cell>
        </row>
        <row r="201">
          <cell r="B201">
            <v>227</v>
          </cell>
          <cell r="C201" t="str">
            <v>5046-201-00</v>
          </cell>
          <cell r="D201" t="str">
            <v>Nursing Supply Rev&gt;Medicare A</v>
          </cell>
          <cell r="E201">
            <v>0</v>
          </cell>
          <cell r="F201">
            <v>2</v>
          </cell>
          <cell r="G201">
            <v>0</v>
          </cell>
          <cell r="H201">
            <v>0</v>
          </cell>
          <cell r="I201">
            <v>193</v>
          </cell>
          <cell r="J201" t="str">
            <v>T.5046 (Reporting)</v>
          </cell>
          <cell r="L201" t="str">
            <v>5046-205-03</v>
          </cell>
          <cell r="N201" t="str">
            <v/>
          </cell>
        </row>
        <row r="202">
          <cell r="B202">
            <v>228</v>
          </cell>
          <cell r="C202" t="str">
            <v>5046-201-03</v>
          </cell>
          <cell r="D202" t="str">
            <v>Nursing Supply Rev&gt;Medicare A&gt;C/A</v>
          </cell>
          <cell r="E202">
            <v>0</v>
          </cell>
          <cell r="F202">
            <v>2</v>
          </cell>
          <cell r="G202">
            <v>0</v>
          </cell>
          <cell r="H202">
            <v>0</v>
          </cell>
          <cell r="I202">
            <v>193</v>
          </cell>
          <cell r="J202" t="str">
            <v>T.5046 (Reporting)</v>
          </cell>
          <cell r="L202" t="str">
            <v>5046-207-00</v>
          </cell>
          <cell r="N202" t="str">
            <v/>
          </cell>
        </row>
        <row r="203">
          <cell r="B203">
            <v>229</v>
          </cell>
          <cell r="C203" t="str">
            <v>5046-203-00</v>
          </cell>
          <cell r="D203" t="str">
            <v>Nursing Supply Rev&gt;Private</v>
          </cell>
          <cell r="E203">
            <v>0</v>
          </cell>
          <cell r="F203">
            <v>2</v>
          </cell>
          <cell r="G203">
            <v>0</v>
          </cell>
          <cell r="H203">
            <v>0</v>
          </cell>
          <cell r="I203">
            <v>193</v>
          </cell>
          <cell r="J203" t="str">
            <v>T.5046 (Reporting)</v>
          </cell>
          <cell r="L203" t="str">
            <v>5046-207-03</v>
          </cell>
          <cell r="N203" t="str">
            <v/>
          </cell>
        </row>
        <row r="204">
          <cell r="B204">
            <v>230</v>
          </cell>
          <cell r="C204" t="str">
            <v>5046-203-03</v>
          </cell>
          <cell r="D204" t="str">
            <v>Nursing Supply Rev&gt;Private&gt;C/A</v>
          </cell>
          <cell r="E204">
            <v>0</v>
          </cell>
          <cell r="F204">
            <v>2</v>
          </cell>
          <cell r="G204">
            <v>0</v>
          </cell>
          <cell r="H204">
            <v>0</v>
          </cell>
          <cell r="I204">
            <v>193</v>
          </cell>
          <cell r="J204" t="str">
            <v>T.5046 (Reporting)</v>
          </cell>
          <cell r="L204" t="str">
            <v>5046-208-00</v>
          </cell>
          <cell r="N204" t="str">
            <v/>
          </cell>
        </row>
        <row r="205">
          <cell r="B205">
            <v>231</v>
          </cell>
          <cell r="C205" t="str">
            <v>5046-204-00</v>
          </cell>
          <cell r="D205" t="str">
            <v>Nursing Supply Rev&gt;Medicaid</v>
          </cell>
          <cell r="E205">
            <v>0</v>
          </cell>
          <cell r="F205">
            <v>2</v>
          </cell>
          <cell r="G205">
            <v>0</v>
          </cell>
          <cell r="H205">
            <v>0</v>
          </cell>
          <cell r="I205">
            <v>193</v>
          </cell>
          <cell r="J205" t="str">
            <v>T.5046 (Reporting)</v>
          </cell>
          <cell r="L205" t="str">
            <v>5046-208-03</v>
          </cell>
          <cell r="N205" t="str">
            <v/>
          </cell>
        </row>
        <row r="206">
          <cell r="B206">
            <v>232</v>
          </cell>
          <cell r="C206" t="str">
            <v>5046-204-03</v>
          </cell>
          <cell r="D206" t="str">
            <v>Nursing Supply Rev&gt;Medicaid&gt;C/A</v>
          </cell>
          <cell r="E206">
            <v>0</v>
          </cell>
          <cell r="F206">
            <v>2</v>
          </cell>
          <cell r="G206">
            <v>0</v>
          </cell>
          <cell r="H206">
            <v>0</v>
          </cell>
          <cell r="I206">
            <v>193</v>
          </cell>
          <cell r="J206" t="str">
            <v>T.5046 (Reporting)</v>
          </cell>
          <cell r="L206" t="str">
            <v>5046-211-00</v>
          </cell>
          <cell r="N206" t="str">
            <v/>
          </cell>
        </row>
        <row r="207">
          <cell r="B207">
            <v>233</v>
          </cell>
          <cell r="C207" t="str">
            <v>5046-205-00</v>
          </cell>
          <cell r="D207" t="str">
            <v>Nursing Supply Rev&gt;Medicaid Pending</v>
          </cell>
          <cell r="E207">
            <v>0</v>
          </cell>
          <cell r="F207">
            <v>2</v>
          </cell>
          <cell r="G207">
            <v>0</v>
          </cell>
          <cell r="H207">
            <v>0</v>
          </cell>
          <cell r="I207">
            <v>193</v>
          </cell>
          <cell r="J207" t="str">
            <v>T.5046 (Reporting)</v>
          </cell>
          <cell r="L207" t="str">
            <v>5046-211-03</v>
          </cell>
          <cell r="N207" t="str">
            <v/>
          </cell>
        </row>
        <row r="208">
          <cell r="B208">
            <v>234</v>
          </cell>
          <cell r="C208" t="str">
            <v>5046-205-03</v>
          </cell>
          <cell r="D208" t="str">
            <v>Nursing Supply Rev&gt;Medicaid Pending&gt;C/A</v>
          </cell>
          <cell r="E208">
            <v>0</v>
          </cell>
          <cell r="F208">
            <v>2</v>
          </cell>
          <cell r="G208">
            <v>0</v>
          </cell>
          <cell r="H208">
            <v>0</v>
          </cell>
          <cell r="I208">
            <v>193</v>
          </cell>
          <cell r="J208" t="str">
            <v>T.5046 (Reporting)</v>
          </cell>
          <cell r="L208" t="str">
            <v>T.5045 (Reporting)</v>
          </cell>
          <cell r="N208" t="str">
            <v/>
          </cell>
        </row>
        <row r="209">
          <cell r="B209">
            <v>235</v>
          </cell>
          <cell r="C209" t="str">
            <v>5046-207-00</v>
          </cell>
          <cell r="D209" t="str">
            <v>Nursing Supply Rev&gt;Hospice</v>
          </cell>
          <cell r="E209">
            <v>0</v>
          </cell>
          <cell r="F209">
            <v>2</v>
          </cell>
          <cell r="G209">
            <v>0</v>
          </cell>
          <cell r="H209">
            <v>0</v>
          </cell>
          <cell r="I209">
            <v>193</v>
          </cell>
          <cell r="J209" t="str">
            <v>T.5046 (Reporting)</v>
          </cell>
          <cell r="L209" t="str">
            <v>T.5046 (Reporting)</v>
          </cell>
          <cell r="N209" t="str">
            <v/>
          </cell>
        </row>
        <row r="210">
          <cell r="B210">
            <v>236</v>
          </cell>
          <cell r="C210" t="str">
            <v>5046-207-03</v>
          </cell>
          <cell r="D210" t="str">
            <v>Nursing Supply Rev&gt;Hospice&gt;C/A</v>
          </cell>
          <cell r="E210">
            <v>0</v>
          </cell>
          <cell r="F210">
            <v>2</v>
          </cell>
          <cell r="G210">
            <v>0</v>
          </cell>
          <cell r="H210">
            <v>0</v>
          </cell>
          <cell r="I210">
            <v>193</v>
          </cell>
          <cell r="J210" t="str">
            <v>T.5046 (Reporting)</v>
          </cell>
          <cell r="L210" t="str">
            <v>5056-201-00</v>
          </cell>
          <cell r="N210" t="str">
            <v/>
          </cell>
        </row>
        <row r="211">
          <cell r="B211">
            <v>237</v>
          </cell>
          <cell r="C211" t="str">
            <v>5046-208-00</v>
          </cell>
          <cell r="D211" t="str">
            <v>Nursing Supply Rev&gt;Insurance</v>
          </cell>
          <cell r="E211">
            <v>0</v>
          </cell>
          <cell r="F211">
            <v>2</v>
          </cell>
          <cell r="G211">
            <v>0</v>
          </cell>
          <cell r="H211">
            <v>0</v>
          </cell>
          <cell r="I211">
            <v>193</v>
          </cell>
          <cell r="J211" t="str">
            <v>T.5046 (Reporting)</v>
          </cell>
          <cell r="L211" t="str">
            <v>5056-201-03</v>
          </cell>
          <cell r="N211" t="str">
            <v/>
          </cell>
        </row>
        <row r="212">
          <cell r="B212">
            <v>238</v>
          </cell>
          <cell r="C212" t="str">
            <v>5046-208-03</v>
          </cell>
          <cell r="D212" t="str">
            <v>Nursing Supply Rev&gt;Insurance&gt;C/A</v>
          </cell>
          <cell r="E212">
            <v>0</v>
          </cell>
          <cell r="F212">
            <v>2</v>
          </cell>
          <cell r="G212">
            <v>0</v>
          </cell>
          <cell r="H212">
            <v>0</v>
          </cell>
          <cell r="I212">
            <v>193</v>
          </cell>
          <cell r="J212" t="str">
            <v>T.5046 (Reporting)</v>
          </cell>
          <cell r="L212" t="str">
            <v>5056-202-00</v>
          </cell>
          <cell r="N212" t="str">
            <v/>
          </cell>
        </row>
        <row r="213">
          <cell r="B213">
            <v>239</v>
          </cell>
          <cell r="C213" t="str">
            <v>5046-211-00</v>
          </cell>
          <cell r="D213" t="str">
            <v>Nursing Supply Rev&gt;Medicare HMO</v>
          </cell>
          <cell r="E213">
            <v>0</v>
          </cell>
          <cell r="F213">
            <v>2</v>
          </cell>
          <cell r="G213">
            <v>0</v>
          </cell>
          <cell r="H213">
            <v>0</v>
          </cell>
          <cell r="I213">
            <v>193</v>
          </cell>
          <cell r="J213" t="str">
            <v>T.5046 (Reporting)</v>
          </cell>
          <cell r="L213" t="str">
            <v>5056-203-00</v>
          </cell>
          <cell r="N213" t="str">
            <v/>
          </cell>
        </row>
        <row r="214">
          <cell r="B214">
            <v>240</v>
          </cell>
          <cell r="C214" t="str">
            <v>5046-211-03</v>
          </cell>
          <cell r="D214" t="str">
            <v>Nursing Supply Rev&gt;Medicare HMO&gt;C/A</v>
          </cell>
          <cell r="E214">
            <v>0</v>
          </cell>
          <cell r="F214">
            <v>2</v>
          </cell>
          <cell r="G214">
            <v>0</v>
          </cell>
          <cell r="H214">
            <v>0</v>
          </cell>
          <cell r="I214">
            <v>193</v>
          </cell>
          <cell r="J214" t="str">
            <v>T.5046 (Reporting)</v>
          </cell>
          <cell r="L214" t="str">
            <v>5056-204-00</v>
          </cell>
          <cell r="N214" t="str">
            <v/>
          </cell>
        </row>
        <row r="215">
          <cell r="B215">
            <v>241</v>
          </cell>
          <cell r="C215" t="str">
            <v>T.5046 (Reporting)</v>
          </cell>
          <cell r="D215" t="str">
            <v>Nursing Supply Rev</v>
          </cell>
          <cell r="E215">
            <v>1</v>
          </cell>
          <cell r="F215">
            <v>2</v>
          </cell>
          <cell r="G215">
            <v>14</v>
          </cell>
          <cell r="H215">
            <v>28</v>
          </cell>
          <cell r="I215">
            <v>207</v>
          </cell>
          <cell r="J215" t="str">
            <v>T.5045a (Reporting)</v>
          </cell>
          <cell r="L215" t="str">
            <v>5056-204-03</v>
          </cell>
          <cell r="N215" t="str">
            <v/>
          </cell>
        </row>
        <row r="216">
          <cell r="B216">
            <v>243</v>
          </cell>
          <cell r="C216" t="str">
            <v>T.5045a (Reporting)</v>
          </cell>
          <cell r="D216" t="str">
            <v>Total Medical Supply Revenue</v>
          </cell>
          <cell r="E216">
            <v>2</v>
          </cell>
          <cell r="F216">
            <v>2</v>
          </cell>
          <cell r="G216">
            <v>2</v>
          </cell>
          <cell r="H216">
            <v>29</v>
          </cell>
          <cell r="I216">
            <v>209</v>
          </cell>
          <cell r="J216" t="str">
            <v>T.51 (Reporting)</v>
          </cell>
          <cell r="L216" t="str">
            <v>5056-206-00</v>
          </cell>
          <cell r="N216" t="str">
            <v/>
          </cell>
        </row>
        <row r="217">
          <cell r="B217">
            <v>245</v>
          </cell>
          <cell r="C217" t="str">
            <v>5056-201-00</v>
          </cell>
          <cell r="D217" t="str">
            <v>Oxygen Rev&gt;Medicare A</v>
          </cell>
          <cell r="E217">
            <v>0</v>
          </cell>
          <cell r="F217">
            <v>2</v>
          </cell>
          <cell r="G217">
            <v>0</v>
          </cell>
          <cell r="H217">
            <v>0</v>
          </cell>
          <cell r="I217">
            <v>209</v>
          </cell>
          <cell r="J217" t="str">
            <v>T.5056 (Reporting)</v>
          </cell>
          <cell r="L217" t="str">
            <v>5056-206-03</v>
          </cell>
          <cell r="N217" t="str">
            <v/>
          </cell>
        </row>
        <row r="218">
          <cell r="B218">
            <v>246</v>
          </cell>
          <cell r="C218" t="str">
            <v>5056-201-03</v>
          </cell>
          <cell r="D218" t="str">
            <v>Oxygen Rev&gt;Medicare A&gt;C/A</v>
          </cell>
          <cell r="E218">
            <v>0</v>
          </cell>
          <cell r="F218">
            <v>2</v>
          </cell>
          <cell r="G218">
            <v>0</v>
          </cell>
          <cell r="H218">
            <v>0</v>
          </cell>
          <cell r="I218">
            <v>209</v>
          </cell>
          <cell r="J218" t="str">
            <v>T.5056 (Reporting)</v>
          </cell>
          <cell r="L218" t="str">
            <v>5056-207-00</v>
          </cell>
          <cell r="N218" t="str">
            <v/>
          </cell>
        </row>
        <row r="219">
          <cell r="B219">
            <v>247</v>
          </cell>
          <cell r="C219" t="str">
            <v>5056-202-00</v>
          </cell>
          <cell r="D219" t="str">
            <v>Oxygen Rev&gt;Medicare B</v>
          </cell>
          <cell r="E219">
            <v>0</v>
          </cell>
          <cell r="F219">
            <v>2</v>
          </cell>
          <cell r="G219">
            <v>0</v>
          </cell>
          <cell r="H219">
            <v>0</v>
          </cell>
          <cell r="I219">
            <v>209</v>
          </cell>
          <cell r="J219" t="str">
            <v>T.5056 (Reporting)</v>
          </cell>
          <cell r="L219" t="str">
            <v>5056-207-03</v>
          </cell>
          <cell r="N219" t="str">
            <v/>
          </cell>
        </row>
        <row r="220">
          <cell r="B220">
            <v>248</v>
          </cell>
          <cell r="C220" t="str">
            <v>5056-203-00</v>
          </cell>
          <cell r="D220" t="str">
            <v>Oxygen Rev&gt;Private</v>
          </cell>
          <cell r="E220">
            <v>0</v>
          </cell>
          <cell r="F220">
            <v>2</v>
          </cell>
          <cell r="G220">
            <v>0</v>
          </cell>
          <cell r="H220">
            <v>0</v>
          </cell>
          <cell r="I220">
            <v>209</v>
          </cell>
          <cell r="J220" t="str">
            <v>T.5056 (Reporting)</v>
          </cell>
          <cell r="L220" t="str">
            <v>5056-208-00</v>
          </cell>
          <cell r="N220" t="str">
            <v/>
          </cell>
        </row>
        <row r="221">
          <cell r="B221">
            <v>249</v>
          </cell>
          <cell r="C221" t="str">
            <v>5056-204-00</v>
          </cell>
          <cell r="D221" t="str">
            <v>Oxygen Rev&gt;Medicaid</v>
          </cell>
          <cell r="E221">
            <v>0</v>
          </cell>
          <cell r="F221">
            <v>2</v>
          </cell>
          <cell r="G221">
            <v>0</v>
          </cell>
          <cell r="H221">
            <v>0</v>
          </cell>
          <cell r="I221">
            <v>209</v>
          </cell>
          <cell r="J221" t="str">
            <v>T.5056 (Reporting)</v>
          </cell>
          <cell r="L221" t="str">
            <v>5056-208-03</v>
          </cell>
          <cell r="N221" t="str">
            <v/>
          </cell>
        </row>
        <row r="222">
          <cell r="B222">
            <v>250</v>
          </cell>
          <cell r="C222" t="str">
            <v>5056-204-03</v>
          </cell>
          <cell r="D222" t="str">
            <v>Oxygen Rev&gt;Medicaid&gt;C/A</v>
          </cell>
          <cell r="E222">
            <v>0</v>
          </cell>
          <cell r="F222">
            <v>2</v>
          </cell>
          <cell r="G222">
            <v>0</v>
          </cell>
          <cell r="H222">
            <v>0</v>
          </cell>
          <cell r="I222">
            <v>209</v>
          </cell>
          <cell r="J222" t="str">
            <v>T.5056 (Reporting)</v>
          </cell>
          <cell r="L222" t="str">
            <v>5056-211-00</v>
          </cell>
          <cell r="N222" t="str">
            <v/>
          </cell>
        </row>
        <row r="223">
          <cell r="B223">
            <v>251</v>
          </cell>
          <cell r="C223" t="str">
            <v>5056-206-00</v>
          </cell>
          <cell r="D223" t="str">
            <v>Oxygen Rev&gt;VA</v>
          </cell>
          <cell r="E223">
            <v>0</v>
          </cell>
          <cell r="F223">
            <v>2</v>
          </cell>
          <cell r="G223">
            <v>0</v>
          </cell>
          <cell r="H223">
            <v>0</v>
          </cell>
          <cell r="I223">
            <v>209</v>
          </cell>
          <cell r="J223" t="str">
            <v>T.5056 (Reporting)</v>
          </cell>
          <cell r="L223" t="str">
            <v>5056-211-03</v>
          </cell>
          <cell r="N223" t="str">
            <v/>
          </cell>
        </row>
        <row r="224">
          <cell r="B224">
            <v>252</v>
          </cell>
          <cell r="C224" t="str">
            <v>5056-206-03</v>
          </cell>
          <cell r="D224" t="str">
            <v>Oxygen Rev&gt;VA&gt;C/A</v>
          </cell>
          <cell r="E224">
            <v>0</v>
          </cell>
          <cell r="F224">
            <v>2</v>
          </cell>
          <cell r="G224">
            <v>0</v>
          </cell>
          <cell r="H224">
            <v>0</v>
          </cell>
          <cell r="I224">
            <v>209</v>
          </cell>
          <cell r="J224" t="str">
            <v>T.5056 (Reporting)</v>
          </cell>
          <cell r="L224" t="str">
            <v>5057-201-00</v>
          </cell>
          <cell r="N224" t="str">
            <v/>
          </cell>
        </row>
        <row r="225">
          <cell r="B225">
            <v>253</v>
          </cell>
          <cell r="C225" t="str">
            <v>5056-207-00</v>
          </cell>
          <cell r="D225" t="str">
            <v>Oxygen Rev&gt;Hospice</v>
          </cell>
          <cell r="E225">
            <v>0</v>
          </cell>
          <cell r="F225">
            <v>2</v>
          </cell>
          <cell r="G225">
            <v>0</v>
          </cell>
          <cell r="H225">
            <v>0</v>
          </cell>
          <cell r="I225">
            <v>209</v>
          </cell>
          <cell r="J225" t="str">
            <v>T.5056 (Reporting)</v>
          </cell>
          <cell r="L225" t="str">
            <v>5057-201-03</v>
          </cell>
          <cell r="N225" t="str">
            <v/>
          </cell>
        </row>
        <row r="226">
          <cell r="B226">
            <v>254</v>
          </cell>
          <cell r="C226" t="str">
            <v>5056-207-03</v>
          </cell>
          <cell r="D226" t="str">
            <v>Oxygen Rev&gt;Hospice&gt;C/A</v>
          </cell>
          <cell r="E226">
            <v>0</v>
          </cell>
          <cell r="F226">
            <v>2</v>
          </cell>
          <cell r="G226">
            <v>0</v>
          </cell>
          <cell r="H226">
            <v>0</v>
          </cell>
          <cell r="I226">
            <v>209</v>
          </cell>
          <cell r="J226" t="str">
            <v>T.5056 (Reporting)</v>
          </cell>
          <cell r="L226" t="str">
            <v>5057-202-00</v>
          </cell>
          <cell r="N226" t="str">
            <v/>
          </cell>
        </row>
        <row r="227">
          <cell r="B227">
            <v>255</v>
          </cell>
          <cell r="C227" t="str">
            <v>5056-208-00</v>
          </cell>
          <cell r="D227" t="str">
            <v>Oxygen Rev&gt;Insurance</v>
          </cell>
          <cell r="E227">
            <v>0</v>
          </cell>
          <cell r="F227">
            <v>2</v>
          </cell>
          <cell r="G227">
            <v>0</v>
          </cell>
          <cell r="H227">
            <v>0</v>
          </cell>
          <cell r="I227">
            <v>209</v>
          </cell>
          <cell r="J227" t="str">
            <v>T.5056 (Reporting)</v>
          </cell>
          <cell r="L227" t="str">
            <v>5057-202-03</v>
          </cell>
          <cell r="N227" t="str">
            <v/>
          </cell>
        </row>
        <row r="228">
          <cell r="B228">
            <v>256</v>
          </cell>
          <cell r="C228" t="str">
            <v>5056-208-03</v>
          </cell>
          <cell r="D228" t="str">
            <v>Oxygen Rev&gt;Insurance&gt;C/A</v>
          </cell>
          <cell r="E228">
            <v>0</v>
          </cell>
          <cell r="F228">
            <v>2</v>
          </cell>
          <cell r="G228">
            <v>0</v>
          </cell>
          <cell r="H228">
            <v>0</v>
          </cell>
          <cell r="I228">
            <v>209</v>
          </cell>
          <cell r="J228" t="str">
            <v>T.5056 (Reporting)</v>
          </cell>
          <cell r="L228" t="str">
            <v>5057-203-00</v>
          </cell>
          <cell r="N228" t="str">
            <v/>
          </cell>
        </row>
        <row r="229">
          <cell r="B229">
            <v>257</v>
          </cell>
          <cell r="C229" t="str">
            <v>5056-211-00</v>
          </cell>
          <cell r="D229" t="str">
            <v>Oxygen Rev&gt;Medicare HMO</v>
          </cell>
          <cell r="E229">
            <v>0</v>
          </cell>
          <cell r="F229">
            <v>2</v>
          </cell>
          <cell r="G229">
            <v>0</v>
          </cell>
          <cell r="H229">
            <v>0</v>
          </cell>
          <cell r="I229">
            <v>209</v>
          </cell>
          <cell r="J229" t="str">
            <v>T.5056 (Reporting)</v>
          </cell>
          <cell r="L229" t="str">
            <v>5057-203-03</v>
          </cell>
          <cell r="N229" t="str">
            <v/>
          </cell>
        </row>
        <row r="230">
          <cell r="B230">
            <v>258</v>
          </cell>
          <cell r="C230" t="str">
            <v>5056-211-03</v>
          </cell>
          <cell r="D230" t="str">
            <v>Oxygen Rev&gt;Medicare HMO&gt;C/A</v>
          </cell>
          <cell r="E230">
            <v>0</v>
          </cell>
          <cell r="F230">
            <v>2</v>
          </cell>
          <cell r="G230">
            <v>0</v>
          </cell>
          <cell r="H230">
            <v>0</v>
          </cell>
          <cell r="I230">
            <v>209</v>
          </cell>
          <cell r="J230" t="str">
            <v>T.5056 (Reporting)</v>
          </cell>
          <cell r="L230" t="str">
            <v>5057-204-00</v>
          </cell>
          <cell r="N230" t="str">
            <v/>
          </cell>
        </row>
        <row r="231">
          <cell r="B231">
            <v>259</v>
          </cell>
          <cell r="C231" t="str">
            <v>T.5056 (Reporting)</v>
          </cell>
          <cell r="D231" t="str">
            <v>Oxygen Rev</v>
          </cell>
          <cell r="E231">
            <v>1</v>
          </cell>
          <cell r="F231">
            <v>2</v>
          </cell>
          <cell r="G231">
            <v>14</v>
          </cell>
          <cell r="H231">
            <v>30</v>
          </cell>
          <cell r="I231">
            <v>223</v>
          </cell>
          <cell r="J231" t="str">
            <v>T.5050a (Reporting)</v>
          </cell>
          <cell r="L231" t="str">
            <v>5057-204-03</v>
          </cell>
          <cell r="N231" t="str">
            <v/>
          </cell>
        </row>
        <row r="232">
          <cell r="B232">
            <v>261</v>
          </cell>
          <cell r="C232" t="str">
            <v>5057-201-00</v>
          </cell>
          <cell r="D232" t="str">
            <v>Radiology Rev&gt;Medicare A</v>
          </cell>
          <cell r="E232">
            <v>0</v>
          </cell>
          <cell r="F232">
            <v>2</v>
          </cell>
          <cell r="G232">
            <v>0</v>
          </cell>
          <cell r="H232">
            <v>0</v>
          </cell>
          <cell r="I232">
            <v>223</v>
          </cell>
          <cell r="J232" t="str">
            <v>T.5057 (Reporting)</v>
          </cell>
          <cell r="L232" t="str">
            <v>5057-205-00</v>
          </cell>
          <cell r="N232" t="str">
            <v/>
          </cell>
        </row>
        <row r="233">
          <cell r="B233">
            <v>262</v>
          </cell>
          <cell r="C233" t="str">
            <v>5057-201-03</v>
          </cell>
          <cell r="D233" t="str">
            <v>Radiology Rev&gt;Medicare A&gt;C/A</v>
          </cell>
          <cell r="E233">
            <v>0</v>
          </cell>
          <cell r="F233">
            <v>2</v>
          </cell>
          <cell r="G233">
            <v>0</v>
          </cell>
          <cell r="H233">
            <v>0</v>
          </cell>
          <cell r="I233">
            <v>223</v>
          </cell>
          <cell r="J233" t="str">
            <v>T.5057 (Reporting)</v>
          </cell>
          <cell r="L233" t="str">
            <v>5057-205-03</v>
          </cell>
          <cell r="N233" t="str">
            <v/>
          </cell>
        </row>
        <row r="234">
          <cell r="B234">
            <v>263</v>
          </cell>
          <cell r="C234" t="str">
            <v>5057-202-00</v>
          </cell>
          <cell r="D234" t="str">
            <v>Radiology Rev&gt;Medicare B</v>
          </cell>
          <cell r="E234">
            <v>0</v>
          </cell>
          <cell r="F234">
            <v>2</v>
          </cell>
          <cell r="G234">
            <v>0</v>
          </cell>
          <cell r="H234">
            <v>0</v>
          </cell>
          <cell r="I234">
            <v>223</v>
          </cell>
          <cell r="J234" t="str">
            <v>T.5057 (Reporting)</v>
          </cell>
          <cell r="L234" t="str">
            <v>5057-206-00</v>
          </cell>
          <cell r="N234" t="str">
            <v/>
          </cell>
        </row>
        <row r="235">
          <cell r="B235">
            <v>264</v>
          </cell>
          <cell r="C235" t="str">
            <v>5057-202-03</v>
          </cell>
          <cell r="D235" t="str">
            <v>Radiology Rev&gt;Medicare B&gt;C/A</v>
          </cell>
          <cell r="E235">
            <v>0</v>
          </cell>
          <cell r="F235">
            <v>2</v>
          </cell>
          <cell r="G235">
            <v>0</v>
          </cell>
          <cell r="H235">
            <v>0</v>
          </cell>
          <cell r="I235">
            <v>223</v>
          </cell>
          <cell r="J235" t="str">
            <v>T.5057 (Reporting)</v>
          </cell>
          <cell r="L235" t="str">
            <v>5057-206-03</v>
          </cell>
          <cell r="N235" t="str">
            <v/>
          </cell>
        </row>
        <row r="236">
          <cell r="B236">
            <v>265</v>
          </cell>
          <cell r="C236" t="str">
            <v>5057-203-00</v>
          </cell>
          <cell r="D236" t="str">
            <v>Radiology Rev&gt;Private</v>
          </cell>
          <cell r="E236">
            <v>0</v>
          </cell>
          <cell r="F236">
            <v>2</v>
          </cell>
          <cell r="G236">
            <v>0</v>
          </cell>
          <cell r="H236">
            <v>0</v>
          </cell>
          <cell r="I236">
            <v>223</v>
          </cell>
          <cell r="J236" t="str">
            <v>T.5057 (Reporting)</v>
          </cell>
          <cell r="L236" t="str">
            <v>5057-207-00</v>
          </cell>
          <cell r="N236" t="str">
            <v/>
          </cell>
        </row>
        <row r="237">
          <cell r="B237">
            <v>266</v>
          </cell>
          <cell r="C237" t="str">
            <v>5057-203-03</v>
          </cell>
          <cell r="D237" t="str">
            <v>Radiology Rev&gt;Private&gt;C/A</v>
          </cell>
          <cell r="E237">
            <v>0</v>
          </cell>
          <cell r="F237">
            <v>2</v>
          </cell>
          <cell r="G237">
            <v>0</v>
          </cell>
          <cell r="H237">
            <v>0</v>
          </cell>
          <cell r="I237">
            <v>223</v>
          </cell>
          <cell r="J237" t="str">
            <v>T.5057 (Reporting)</v>
          </cell>
          <cell r="L237" t="str">
            <v>5057-207-03</v>
          </cell>
          <cell r="N237" t="str">
            <v/>
          </cell>
        </row>
        <row r="238">
          <cell r="B238">
            <v>267</v>
          </cell>
          <cell r="C238" t="str">
            <v>5057-204-00</v>
          </cell>
          <cell r="D238" t="str">
            <v>Radiology Rev&gt;Medicaid</v>
          </cell>
          <cell r="E238">
            <v>0</v>
          </cell>
          <cell r="F238">
            <v>2</v>
          </cell>
          <cell r="G238">
            <v>0</v>
          </cell>
          <cell r="H238">
            <v>0</v>
          </cell>
          <cell r="I238">
            <v>223</v>
          </cell>
          <cell r="J238" t="str">
            <v>T.5057 (Reporting)</v>
          </cell>
          <cell r="L238" t="str">
            <v>5057-208-00</v>
          </cell>
          <cell r="N238" t="str">
            <v/>
          </cell>
        </row>
        <row r="239">
          <cell r="B239">
            <v>268</v>
          </cell>
          <cell r="C239" t="str">
            <v>5057-204-03</v>
          </cell>
          <cell r="D239" t="str">
            <v>Radiology Rev&gt;Medicaid&gt;C/A</v>
          </cell>
          <cell r="E239">
            <v>0</v>
          </cell>
          <cell r="F239">
            <v>2</v>
          </cell>
          <cell r="G239">
            <v>0</v>
          </cell>
          <cell r="H239">
            <v>0</v>
          </cell>
          <cell r="I239">
            <v>223</v>
          </cell>
          <cell r="J239" t="str">
            <v>T.5057 (Reporting)</v>
          </cell>
          <cell r="L239" t="str">
            <v>5057-208-03</v>
          </cell>
          <cell r="N239" t="str">
            <v/>
          </cell>
        </row>
        <row r="240">
          <cell r="B240">
            <v>269</v>
          </cell>
          <cell r="C240" t="str">
            <v>5057-205-00</v>
          </cell>
          <cell r="D240" t="str">
            <v>Radiology Rev&gt;Medicaid Pending</v>
          </cell>
          <cell r="E240">
            <v>0</v>
          </cell>
          <cell r="F240">
            <v>2</v>
          </cell>
          <cell r="G240">
            <v>0</v>
          </cell>
          <cell r="H240">
            <v>0</v>
          </cell>
          <cell r="I240">
            <v>223</v>
          </cell>
          <cell r="J240" t="str">
            <v>T.5057 (Reporting)</v>
          </cell>
          <cell r="L240" t="str">
            <v>5057-211-00</v>
          </cell>
          <cell r="N240" t="str">
            <v/>
          </cell>
        </row>
        <row r="241">
          <cell r="B241">
            <v>270</v>
          </cell>
          <cell r="C241" t="str">
            <v>5057-205-03</v>
          </cell>
          <cell r="D241" t="str">
            <v>Radiology Rev&gt;Medicaid Pending&gt;C/A</v>
          </cell>
          <cell r="E241">
            <v>0</v>
          </cell>
          <cell r="F241">
            <v>2</v>
          </cell>
          <cell r="G241">
            <v>0</v>
          </cell>
          <cell r="H241">
            <v>0</v>
          </cell>
          <cell r="I241">
            <v>223</v>
          </cell>
          <cell r="J241" t="str">
            <v>T.5057 (Reporting)</v>
          </cell>
          <cell r="L241" t="str">
            <v>5057-211-03</v>
          </cell>
          <cell r="N241" t="str">
            <v/>
          </cell>
        </row>
        <row r="242">
          <cell r="B242">
            <v>271</v>
          </cell>
          <cell r="C242" t="str">
            <v>5057-206-00</v>
          </cell>
          <cell r="D242" t="str">
            <v>Radiology Rev&gt;VA</v>
          </cell>
          <cell r="E242">
            <v>0</v>
          </cell>
          <cell r="F242">
            <v>2</v>
          </cell>
          <cell r="G242">
            <v>0</v>
          </cell>
          <cell r="H242">
            <v>0</v>
          </cell>
          <cell r="I242">
            <v>223</v>
          </cell>
          <cell r="J242" t="str">
            <v>T.5057 (Reporting)</v>
          </cell>
          <cell r="L242" t="str">
            <v>5058-201-00</v>
          </cell>
          <cell r="N242" t="str">
            <v/>
          </cell>
        </row>
        <row r="243">
          <cell r="B243">
            <v>272</v>
          </cell>
          <cell r="C243" t="str">
            <v>5057-206-03</v>
          </cell>
          <cell r="D243" t="str">
            <v>Radiology Rev&gt;VA&gt;C/A</v>
          </cell>
          <cell r="E243">
            <v>0</v>
          </cell>
          <cell r="F243">
            <v>2</v>
          </cell>
          <cell r="G243">
            <v>0</v>
          </cell>
          <cell r="H243">
            <v>0</v>
          </cell>
          <cell r="I243">
            <v>223</v>
          </cell>
          <cell r="J243" t="str">
            <v>T.5057 (Reporting)</v>
          </cell>
          <cell r="L243" t="str">
            <v>5058-201-03</v>
          </cell>
          <cell r="N243" t="str">
            <v/>
          </cell>
        </row>
        <row r="244">
          <cell r="B244">
            <v>273</v>
          </cell>
          <cell r="C244" t="str">
            <v>5057-207-00</v>
          </cell>
          <cell r="D244" t="str">
            <v>Radiology Rev&gt;Hospice</v>
          </cell>
          <cell r="E244">
            <v>0</v>
          </cell>
          <cell r="F244">
            <v>2</v>
          </cell>
          <cell r="G244">
            <v>0</v>
          </cell>
          <cell r="H244">
            <v>0</v>
          </cell>
          <cell r="I244">
            <v>223</v>
          </cell>
          <cell r="J244" t="str">
            <v>T.5057 (Reporting)</v>
          </cell>
          <cell r="L244" t="str">
            <v>5058-202-00</v>
          </cell>
          <cell r="N244" t="str">
            <v/>
          </cell>
        </row>
        <row r="245">
          <cell r="B245">
            <v>274</v>
          </cell>
          <cell r="C245" t="str">
            <v>5057-207-03</v>
          </cell>
          <cell r="D245" t="str">
            <v>Radiology Rev&gt;Hospice&gt;C/A</v>
          </cell>
          <cell r="E245">
            <v>0</v>
          </cell>
          <cell r="F245">
            <v>2</v>
          </cell>
          <cell r="G245">
            <v>0</v>
          </cell>
          <cell r="H245">
            <v>0</v>
          </cell>
          <cell r="I245">
            <v>223</v>
          </cell>
          <cell r="J245" t="str">
            <v>T.5057 (Reporting)</v>
          </cell>
          <cell r="L245" t="str">
            <v>5058-202-03</v>
          </cell>
          <cell r="N245" t="str">
            <v/>
          </cell>
        </row>
        <row r="246">
          <cell r="B246">
            <v>275</v>
          </cell>
          <cell r="C246" t="str">
            <v>5057-208-00</v>
          </cell>
          <cell r="D246" t="str">
            <v>Radiology Rev&gt;Insurance</v>
          </cell>
          <cell r="E246">
            <v>0</v>
          </cell>
          <cell r="F246">
            <v>2</v>
          </cell>
          <cell r="G246">
            <v>0</v>
          </cell>
          <cell r="H246">
            <v>0</v>
          </cell>
          <cell r="I246">
            <v>223</v>
          </cell>
          <cell r="J246" t="str">
            <v>T.5057 (Reporting)</v>
          </cell>
          <cell r="L246" t="str">
            <v>5058-203-00</v>
          </cell>
          <cell r="N246" t="str">
            <v/>
          </cell>
        </row>
        <row r="247">
          <cell r="B247">
            <v>276</v>
          </cell>
          <cell r="C247" t="str">
            <v>5057-208-03</v>
          </cell>
          <cell r="D247" t="str">
            <v>Radiology Rev&gt;Insurance&gt;C/A</v>
          </cell>
          <cell r="E247">
            <v>0</v>
          </cell>
          <cell r="F247">
            <v>2</v>
          </cell>
          <cell r="G247">
            <v>0</v>
          </cell>
          <cell r="H247">
            <v>0</v>
          </cell>
          <cell r="I247">
            <v>223</v>
          </cell>
          <cell r="J247" t="str">
            <v>T.5057 (Reporting)</v>
          </cell>
          <cell r="L247" t="str">
            <v>5058-203-03</v>
          </cell>
          <cell r="N247" t="str">
            <v/>
          </cell>
        </row>
        <row r="248">
          <cell r="B248">
            <v>277</v>
          </cell>
          <cell r="C248" t="str">
            <v>5057-211-00</v>
          </cell>
          <cell r="D248" t="str">
            <v>Radiology Rev&gt;Medicare HMO</v>
          </cell>
          <cell r="E248">
            <v>0</v>
          </cell>
          <cell r="F248">
            <v>2</v>
          </cell>
          <cell r="G248">
            <v>0</v>
          </cell>
          <cell r="H248">
            <v>0</v>
          </cell>
          <cell r="I248">
            <v>223</v>
          </cell>
          <cell r="J248" t="str">
            <v>T.5057 (Reporting)</v>
          </cell>
          <cell r="L248" t="str">
            <v>5058-204-00</v>
          </cell>
          <cell r="N248" t="str">
            <v/>
          </cell>
        </row>
        <row r="249">
          <cell r="B249">
            <v>278</v>
          </cell>
          <cell r="C249" t="str">
            <v>5057-211-03</v>
          </cell>
          <cell r="D249" t="str">
            <v>Radiology Rev&gt;Medicare HMO&gt;C/A</v>
          </cell>
          <cell r="E249">
            <v>0</v>
          </cell>
          <cell r="F249">
            <v>2</v>
          </cell>
          <cell r="G249">
            <v>0</v>
          </cell>
          <cell r="H249">
            <v>0</v>
          </cell>
          <cell r="I249">
            <v>223</v>
          </cell>
          <cell r="J249" t="str">
            <v>T.5057 (Reporting)</v>
          </cell>
          <cell r="L249" t="str">
            <v>5058-204-03</v>
          </cell>
          <cell r="N249" t="str">
            <v/>
          </cell>
        </row>
        <row r="250">
          <cell r="B250">
            <v>279</v>
          </cell>
          <cell r="C250" t="str">
            <v>T.5057 (Reporting)</v>
          </cell>
          <cell r="D250" t="str">
            <v>Radiology Rev</v>
          </cell>
          <cell r="E250">
            <v>1</v>
          </cell>
          <cell r="F250">
            <v>2</v>
          </cell>
          <cell r="G250">
            <v>18</v>
          </cell>
          <cell r="H250">
            <v>31</v>
          </cell>
          <cell r="I250">
            <v>241</v>
          </cell>
          <cell r="J250" t="str">
            <v>T.5050a (Reporting)</v>
          </cell>
          <cell r="L250" t="str">
            <v>5058-205-00</v>
          </cell>
          <cell r="N250" t="str">
            <v/>
          </cell>
        </row>
        <row r="251">
          <cell r="B251">
            <v>281</v>
          </cell>
          <cell r="C251" t="str">
            <v>5058-201-00</v>
          </cell>
          <cell r="D251" t="str">
            <v>Lab Rev&gt;Medicare A</v>
          </cell>
          <cell r="E251">
            <v>0</v>
          </cell>
          <cell r="F251">
            <v>2</v>
          </cell>
          <cell r="G251">
            <v>0</v>
          </cell>
          <cell r="H251">
            <v>0</v>
          </cell>
          <cell r="I251">
            <v>241</v>
          </cell>
          <cell r="J251" t="str">
            <v>T.5058 (Reporting)</v>
          </cell>
          <cell r="L251" t="str">
            <v>5058-205-03</v>
          </cell>
          <cell r="N251" t="str">
            <v/>
          </cell>
        </row>
        <row r="252">
          <cell r="B252">
            <v>282</v>
          </cell>
          <cell r="C252" t="str">
            <v>5058-201-03</v>
          </cell>
          <cell r="D252" t="str">
            <v>Lab Rev&gt;Medicare A&gt;C/A</v>
          </cell>
          <cell r="E252">
            <v>0</v>
          </cell>
          <cell r="F252">
            <v>2</v>
          </cell>
          <cell r="G252">
            <v>0</v>
          </cell>
          <cell r="H252">
            <v>0</v>
          </cell>
          <cell r="I252">
            <v>241</v>
          </cell>
          <cell r="J252" t="str">
            <v>T.5058 (Reporting)</v>
          </cell>
          <cell r="L252" t="str">
            <v>5058-206-00</v>
          </cell>
          <cell r="N252" t="str">
            <v/>
          </cell>
        </row>
        <row r="253">
          <cell r="B253">
            <v>283</v>
          </cell>
          <cell r="C253" t="str">
            <v>5058-202-00</v>
          </cell>
          <cell r="D253" t="str">
            <v>Lab Rev&gt;Medicare B</v>
          </cell>
          <cell r="E253">
            <v>0</v>
          </cell>
          <cell r="F253">
            <v>2</v>
          </cell>
          <cell r="G253">
            <v>0</v>
          </cell>
          <cell r="H253">
            <v>0</v>
          </cell>
          <cell r="I253">
            <v>241</v>
          </cell>
          <cell r="J253" t="str">
            <v>T.5058 (Reporting)</v>
          </cell>
          <cell r="L253" t="str">
            <v>5058-206-03</v>
          </cell>
          <cell r="N253" t="str">
            <v/>
          </cell>
        </row>
        <row r="254">
          <cell r="B254">
            <v>284</v>
          </cell>
          <cell r="C254" t="str">
            <v>5058-202-03</v>
          </cell>
          <cell r="D254" t="str">
            <v>Lab Rev&gt;Medicare B&gt;C/A</v>
          </cell>
          <cell r="E254">
            <v>0</v>
          </cell>
          <cell r="F254">
            <v>2</v>
          </cell>
          <cell r="G254">
            <v>0</v>
          </cell>
          <cell r="H254">
            <v>0</v>
          </cell>
          <cell r="I254">
            <v>241</v>
          </cell>
          <cell r="J254" t="str">
            <v>T.5058 (Reporting)</v>
          </cell>
          <cell r="L254" t="str">
            <v>5058-207-00</v>
          </cell>
          <cell r="N254" t="str">
            <v/>
          </cell>
        </row>
        <row r="255">
          <cell r="B255">
            <v>285</v>
          </cell>
          <cell r="C255" t="str">
            <v>5058-203-00</v>
          </cell>
          <cell r="D255" t="str">
            <v>Lab Rev&gt;Private</v>
          </cell>
          <cell r="E255">
            <v>0</v>
          </cell>
          <cell r="F255">
            <v>2</v>
          </cell>
          <cell r="G255">
            <v>0</v>
          </cell>
          <cell r="H255">
            <v>0</v>
          </cell>
          <cell r="I255">
            <v>241</v>
          </cell>
          <cell r="J255" t="str">
            <v>T.5058 (Reporting)</v>
          </cell>
          <cell r="L255" t="str">
            <v>5058-207-03</v>
          </cell>
          <cell r="N255" t="str">
            <v/>
          </cell>
        </row>
        <row r="256">
          <cell r="B256">
            <v>286</v>
          </cell>
          <cell r="C256" t="str">
            <v>5058-203-03</v>
          </cell>
          <cell r="D256" t="str">
            <v>Lab Rev&gt;Private&gt;C/A</v>
          </cell>
          <cell r="E256">
            <v>0</v>
          </cell>
          <cell r="F256">
            <v>2</v>
          </cell>
          <cell r="G256">
            <v>0</v>
          </cell>
          <cell r="H256">
            <v>0</v>
          </cell>
          <cell r="I256">
            <v>241</v>
          </cell>
          <cell r="J256" t="str">
            <v>T.5058 (Reporting)</v>
          </cell>
          <cell r="L256" t="str">
            <v>5058-208-00</v>
          </cell>
          <cell r="N256" t="str">
            <v/>
          </cell>
        </row>
        <row r="257">
          <cell r="B257">
            <v>287</v>
          </cell>
          <cell r="C257" t="str">
            <v>5058-204-00</v>
          </cell>
          <cell r="D257" t="str">
            <v>Lab Rev&gt;Medicaid</v>
          </cell>
          <cell r="E257">
            <v>0</v>
          </cell>
          <cell r="F257">
            <v>2</v>
          </cell>
          <cell r="G257">
            <v>0</v>
          </cell>
          <cell r="H257">
            <v>0</v>
          </cell>
          <cell r="I257">
            <v>241</v>
          </cell>
          <cell r="J257" t="str">
            <v>T.5058 (Reporting)</v>
          </cell>
          <cell r="L257" t="str">
            <v>5058-208-03</v>
          </cell>
          <cell r="N257" t="str">
            <v/>
          </cell>
        </row>
        <row r="258">
          <cell r="B258">
            <v>288</v>
          </cell>
          <cell r="C258" t="str">
            <v>5058-204-03</v>
          </cell>
          <cell r="D258" t="str">
            <v>Lab Rev&gt;Medicaid&gt;C/A</v>
          </cell>
          <cell r="E258">
            <v>0</v>
          </cell>
          <cell r="F258">
            <v>2</v>
          </cell>
          <cell r="G258">
            <v>0</v>
          </cell>
          <cell r="H258">
            <v>0</v>
          </cell>
          <cell r="I258">
            <v>241</v>
          </cell>
          <cell r="J258" t="str">
            <v>T.5058 (Reporting)</v>
          </cell>
          <cell r="L258" t="str">
            <v>5058-211-00</v>
          </cell>
          <cell r="N258" t="str">
            <v/>
          </cell>
        </row>
        <row r="259">
          <cell r="B259">
            <v>289</v>
          </cell>
          <cell r="C259" t="str">
            <v>5058-205-00</v>
          </cell>
          <cell r="D259" t="str">
            <v>Lab Rev&gt;Medicaid Pending</v>
          </cell>
          <cell r="E259">
            <v>0</v>
          </cell>
          <cell r="F259">
            <v>2</v>
          </cell>
          <cell r="G259">
            <v>0</v>
          </cell>
          <cell r="H259">
            <v>0</v>
          </cell>
          <cell r="I259">
            <v>241</v>
          </cell>
          <cell r="J259" t="str">
            <v>T.5058 (Reporting)</v>
          </cell>
          <cell r="L259" t="str">
            <v>5058-211-03</v>
          </cell>
          <cell r="N259" t="str">
            <v/>
          </cell>
        </row>
        <row r="260">
          <cell r="B260">
            <v>290</v>
          </cell>
          <cell r="C260" t="str">
            <v>5058-205-03</v>
          </cell>
          <cell r="D260" t="str">
            <v>Lab Rev&gt;Medicaid Pending&gt;C/A</v>
          </cell>
          <cell r="E260">
            <v>0</v>
          </cell>
          <cell r="F260">
            <v>2</v>
          </cell>
          <cell r="G260">
            <v>0</v>
          </cell>
          <cell r="H260">
            <v>0</v>
          </cell>
          <cell r="I260">
            <v>241</v>
          </cell>
          <cell r="J260" t="str">
            <v>T.5058 (Reporting)</v>
          </cell>
          <cell r="L260" t="str">
            <v>5060-202-00</v>
          </cell>
          <cell r="N260" t="str">
            <v/>
          </cell>
        </row>
        <row r="261">
          <cell r="B261">
            <v>291</v>
          </cell>
          <cell r="C261" t="str">
            <v>5058-206-00</v>
          </cell>
          <cell r="D261" t="str">
            <v>Lab Rev&gt;VA</v>
          </cell>
          <cell r="E261">
            <v>0</v>
          </cell>
          <cell r="F261">
            <v>2</v>
          </cell>
          <cell r="G261">
            <v>0</v>
          </cell>
          <cell r="H261">
            <v>0</v>
          </cell>
          <cell r="I261">
            <v>241</v>
          </cell>
          <cell r="J261" t="str">
            <v>T.5058 (Reporting)</v>
          </cell>
          <cell r="L261" t="str">
            <v>5060-202-03</v>
          </cell>
          <cell r="N261" t="str">
            <v/>
          </cell>
        </row>
        <row r="262">
          <cell r="B262">
            <v>292</v>
          </cell>
          <cell r="C262" t="str">
            <v>5058-206-03</v>
          </cell>
          <cell r="D262" t="str">
            <v>Lab Rev&gt;VA&gt;C/A</v>
          </cell>
          <cell r="E262">
            <v>0</v>
          </cell>
          <cell r="F262">
            <v>2</v>
          </cell>
          <cell r="G262">
            <v>0</v>
          </cell>
          <cell r="H262">
            <v>0</v>
          </cell>
          <cell r="I262">
            <v>241</v>
          </cell>
          <cell r="J262" t="str">
            <v>T.5058 (Reporting)</v>
          </cell>
          <cell r="L262" t="str">
            <v>5060-203-00</v>
          </cell>
          <cell r="N262" t="str">
            <v/>
          </cell>
        </row>
        <row r="263">
          <cell r="B263">
            <v>293</v>
          </cell>
          <cell r="C263" t="str">
            <v>5058-207-00</v>
          </cell>
          <cell r="D263" t="str">
            <v>Lab Rev&gt;Hospice</v>
          </cell>
          <cell r="E263">
            <v>0</v>
          </cell>
          <cell r="F263">
            <v>2</v>
          </cell>
          <cell r="G263">
            <v>0</v>
          </cell>
          <cell r="H263">
            <v>0</v>
          </cell>
          <cell r="I263">
            <v>241</v>
          </cell>
          <cell r="J263" t="str">
            <v>T.5058 (Reporting)</v>
          </cell>
          <cell r="L263" t="str">
            <v>5060-204-00</v>
          </cell>
          <cell r="N263" t="str">
            <v/>
          </cell>
        </row>
        <row r="264">
          <cell r="B264">
            <v>294</v>
          </cell>
          <cell r="C264" t="str">
            <v>5058-207-03</v>
          </cell>
          <cell r="D264" t="str">
            <v>Lab Rev&gt;Hospice&gt;C/A</v>
          </cell>
          <cell r="E264">
            <v>0</v>
          </cell>
          <cell r="F264">
            <v>2</v>
          </cell>
          <cell r="G264">
            <v>0</v>
          </cell>
          <cell r="H264">
            <v>0</v>
          </cell>
          <cell r="I264">
            <v>241</v>
          </cell>
          <cell r="J264" t="str">
            <v>T.5058 (Reporting)</v>
          </cell>
          <cell r="L264" t="str">
            <v>5060-204-03</v>
          </cell>
          <cell r="N264" t="str">
            <v/>
          </cell>
        </row>
        <row r="265">
          <cell r="B265">
            <v>295</v>
          </cell>
          <cell r="C265" t="str">
            <v>5058-208-00</v>
          </cell>
          <cell r="D265" t="str">
            <v>Lab Rev&gt;Insurance</v>
          </cell>
          <cell r="E265">
            <v>0</v>
          </cell>
          <cell r="F265">
            <v>2</v>
          </cell>
          <cell r="G265">
            <v>0</v>
          </cell>
          <cell r="H265">
            <v>0</v>
          </cell>
          <cell r="I265">
            <v>241</v>
          </cell>
          <cell r="J265" t="str">
            <v>T.5058 (Reporting)</v>
          </cell>
          <cell r="L265" t="str">
            <v>5060-208-00</v>
          </cell>
          <cell r="N265" t="str">
            <v/>
          </cell>
        </row>
        <row r="266">
          <cell r="B266">
            <v>296</v>
          </cell>
          <cell r="C266" t="str">
            <v>5058-208-03</v>
          </cell>
          <cell r="D266" t="str">
            <v>Lab Rev&gt;Insurance&gt;C/A</v>
          </cell>
          <cell r="E266">
            <v>0</v>
          </cell>
          <cell r="F266">
            <v>2</v>
          </cell>
          <cell r="G266">
            <v>0</v>
          </cell>
          <cell r="H266">
            <v>0</v>
          </cell>
          <cell r="I266">
            <v>241</v>
          </cell>
          <cell r="J266" t="str">
            <v>T.5058 (Reporting)</v>
          </cell>
          <cell r="L266" t="str">
            <v>5060-208-03</v>
          </cell>
          <cell r="N266" t="str">
            <v/>
          </cell>
        </row>
        <row r="267">
          <cell r="B267">
            <v>297</v>
          </cell>
          <cell r="C267" t="str">
            <v>5058-211-00</v>
          </cell>
          <cell r="D267" t="str">
            <v>Lab Rev&gt;Medicare HMO</v>
          </cell>
          <cell r="E267">
            <v>0</v>
          </cell>
          <cell r="F267">
            <v>2</v>
          </cell>
          <cell r="G267">
            <v>0</v>
          </cell>
          <cell r="H267">
            <v>0</v>
          </cell>
          <cell r="I267">
            <v>241</v>
          </cell>
          <cell r="J267" t="str">
            <v>T.5058 (Reporting)</v>
          </cell>
          <cell r="L267" t="str">
            <v>5061-201-00</v>
          </cell>
          <cell r="N267" t="str">
            <v/>
          </cell>
        </row>
        <row r="268">
          <cell r="B268">
            <v>298</v>
          </cell>
          <cell r="C268" t="str">
            <v>5058-211-03</v>
          </cell>
          <cell r="D268" t="str">
            <v>Lab Rev&gt;Medicare HMO&gt;C/A</v>
          </cell>
          <cell r="E268">
            <v>0</v>
          </cell>
          <cell r="F268">
            <v>2</v>
          </cell>
          <cell r="G268">
            <v>0</v>
          </cell>
          <cell r="H268">
            <v>0</v>
          </cell>
          <cell r="I268">
            <v>241</v>
          </cell>
          <cell r="J268" t="str">
            <v>T.5058 (Reporting)</v>
          </cell>
          <cell r="L268" t="str">
            <v>5061-201-03</v>
          </cell>
          <cell r="N268" t="str">
            <v/>
          </cell>
        </row>
        <row r="269">
          <cell r="B269">
            <v>299</v>
          </cell>
          <cell r="C269" t="str">
            <v>T.5058 (Reporting)</v>
          </cell>
          <cell r="D269" t="str">
            <v>Lab Rev</v>
          </cell>
          <cell r="E269">
            <v>1</v>
          </cell>
          <cell r="F269">
            <v>2</v>
          </cell>
          <cell r="G269">
            <v>18</v>
          </cell>
          <cell r="H269">
            <v>32</v>
          </cell>
          <cell r="I269">
            <v>259</v>
          </cell>
          <cell r="J269" t="str">
            <v>T.5050a (Reporting)</v>
          </cell>
          <cell r="L269" t="str">
            <v>5061-202-00</v>
          </cell>
          <cell r="N269" t="str">
            <v/>
          </cell>
        </row>
        <row r="270">
          <cell r="B270">
            <v>301</v>
          </cell>
          <cell r="C270" t="str">
            <v>5060-202-00</v>
          </cell>
          <cell r="D270" t="str">
            <v>Vaccine Rev&gt;Medicare B</v>
          </cell>
          <cell r="E270">
            <v>0</v>
          </cell>
          <cell r="F270">
            <v>2</v>
          </cell>
          <cell r="G270">
            <v>0</v>
          </cell>
          <cell r="H270">
            <v>0</v>
          </cell>
          <cell r="I270">
            <v>259</v>
          </cell>
          <cell r="J270" t="str">
            <v>T.5060 (Reporting)</v>
          </cell>
          <cell r="L270" t="str">
            <v>5061-202-03</v>
          </cell>
          <cell r="N270" t="str">
            <v/>
          </cell>
        </row>
        <row r="271">
          <cell r="B271">
            <v>302</v>
          </cell>
          <cell r="C271" t="str">
            <v>5060-202-03</v>
          </cell>
          <cell r="D271" t="str">
            <v>Vaccine Rev&gt;Medicare B&gt;C/A</v>
          </cell>
          <cell r="E271">
            <v>0</v>
          </cell>
          <cell r="F271">
            <v>2</v>
          </cell>
          <cell r="G271">
            <v>0</v>
          </cell>
          <cell r="H271">
            <v>0</v>
          </cell>
          <cell r="I271">
            <v>259</v>
          </cell>
          <cell r="J271" t="str">
            <v>T.5060 (Reporting)</v>
          </cell>
          <cell r="L271" t="str">
            <v>5061-203-00</v>
          </cell>
          <cell r="N271" t="str">
            <v/>
          </cell>
        </row>
        <row r="272">
          <cell r="B272">
            <v>303</v>
          </cell>
          <cell r="C272" t="str">
            <v>5060-203-00</v>
          </cell>
          <cell r="D272" t="str">
            <v>Vaccine Rev&gt;Private</v>
          </cell>
          <cell r="E272">
            <v>0</v>
          </cell>
          <cell r="F272">
            <v>2</v>
          </cell>
          <cell r="G272">
            <v>0</v>
          </cell>
          <cell r="H272">
            <v>0</v>
          </cell>
          <cell r="I272">
            <v>259</v>
          </cell>
          <cell r="J272" t="str">
            <v>T.5060 (Reporting)</v>
          </cell>
          <cell r="L272" t="str">
            <v>5061-204-00</v>
          </cell>
          <cell r="N272" t="str">
            <v/>
          </cell>
        </row>
        <row r="273">
          <cell r="B273">
            <v>304</v>
          </cell>
          <cell r="C273" t="str">
            <v>5060-204-00</v>
          </cell>
          <cell r="D273" t="str">
            <v>Vaccine Rev&gt;Medicaid</v>
          </cell>
          <cell r="E273">
            <v>0</v>
          </cell>
          <cell r="F273">
            <v>2</v>
          </cell>
          <cell r="G273">
            <v>0</v>
          </cell>
          <cell r="H273">
            <v>0</v>
          </cell>
          <cell r="I273">
            <v>259</v>
          </cell>
          <cell r="J273" t="str">
            <v>T.5060 (Reporting)</v>
          </cell>
          <cell r="L273" t="str">
            <v>5061-204-03</v>
          </cell>
          <cell r="N273" t="str">
            <v/>
          </cell>
        </row>
        <row r="274">
          <cell r="B274">
            <v>305</v>
          </cell>
          <cell r="C274" t="str">
            <v>5060-204-03</v>
          </cell>
          <cell r="D274" t="str">
            <v>Vaccine Rev&gt;Medicaid&gt;C/A</v>
          </cell>
          <cell r="E274">
            <v>0</v>
          </cell>
          <cell r="F274">
            <v>2</v>
          </cell>
          <cell r="G274">
            <v>0</v>
          </cell>
          <cell r="H274">
            <v>0</v>
          </cell>
          <cell r="I274">
            <v>259</v>
          </cell>
          <cell r="J274" t="str">
            <v>T.5060 (Reporting)</v>
          </cell>
          <cell r="L274" t="str">
            <v>5061-207-00</v>
          </cell>
          <cell r="N274" t="str">
            <v/>
          </cell>
        </row>
        <row r="275">
          <cell r="B275">
            <v>306</v>
          </cell>
          <cell r="C275" t="str">
            <v>5060-208-00</v>
          </cell>
          <cell r="D275" t="str">
            <v>Vaccine Rev&gt;Insurance</v>
          </cell>
          <cell r="E275">
            <v>0</v>
          </cell>
          <cell r="F275">
            <v>2</v>
          </cell>
          <cell r="G275">
            <v>0</v>
          </cell>
          <cell r="H275">
            <v>0</v>
          </cell>
          <cell r="I275">
            <v>259</v>
          </cell>
          <cell r="J275" t="str">
            <v>T.5060 (Reporting)</v>
          </cell>
          <cell r="L275" t="str">
            <v>5061-208-00</v>
          </cell>
          <cell r="N275" t="str">
            <v/>
          </cell>
        </row>
        <row r="276">
          <cell r="B276">
            <v>307</v>
          </cell>
          <cell r="C276" t="str">
            <v>5060-208-03</v>
          </cell>
          <cell r="D276" t="str">
            <v>Vaccine Rev&gt;Insurance&gt;C/A</v>
          </cell>
          <cell r="E276">
            <v>0</v>
          </cell>
          <cell r="F276">
            <v>2</v>
          </cell>
          <cell r="G276">
            <v>0</v>
          </cell>
          <cell r="H276">
            <v>0</v>
          </cell>
          <cell r="I276">
            <v>259</v>
          </cell>
          <cell r="J276" t="str">
            <v>T.5060 (Reporting)</v>
          </cell>
          <cell r="L276" t="str">
            <v>5061-211-00</v>
          </cell>
          <cell r="N276" t="str">
            <v/>
          </cell>
        </row>
        <row r="277">
          <cell r="B277">
            <v>308</v>
          </cell>
          <cell r="C277" t="str">
            <v>T.5060 (Reporting)</v>
          </cell>
          <cell r="D277" t="str">
            <v>Vaccine Rev</v>
          </cell>
          <cell r="E277">
            <v>1</v>
          </cell>
          <cell r="F277">
            <v>2</v>
          </cell>
          <cell r="G277">
            <v>7</v>
          </cell>
          <cell r="H277">
            <v>33</v>
          </cell>
          <cell r="I277">
            <v>266</v>
          </cell>
          <cell r="J277" t="str">
            <v>T.5050a (Reporting)</v>
          </cell>
          <cell r="L277" t="str">
            <v>5061-211-03</v>
          </cell>
          <cell r="N277" t="str">
            <v/>
          </cell>
        </row>
        <row r="278">
          <cell r="B278">
            <v>310</v>
          </cell>
          <cell r="C278" t="str">
            <v>5061-201-00</v>
          </cell>
          <cell r="D278" t="str">
            <v>Other Pat Svs Rev&gt;Medicare A</v>
          </cell>
          <cell r="E278">
            <v>0</v>
          </cell>
          <cell r="F278">
            <v>2</v>
          </cell>
          <cell r="G278">
            <v>0</v>
          </cell>
          <cell r="H278">
            <v>0</v>
          </cell>
          <cell r="I278">
            <v>266</v>
          </cell>
          <cell r="J278" t="str">
            <v>T.5061 (Reporting)</v>
          </cell>
          <cell r="L278" t="str">
            <v>T.5056 (Reporting)</v>
          </cell>
          <cell r="N278" t="str">
            <v/>
          </cell>
        </row>
        <row r="279">
          <cell r="B279">
            <v>311</v>
          </cell>
          <cell r="C279" t="str">
            <v>5061-201-03</v>
          </cell>
          <cell r="D279" t="str">
            <v>Other Pat Svs Rev&gt;Medicare A&gt;C/A</v>
          </cell>
          <cell r="E279">
            <v>0</v>
          </cell>
          <cell r="F279">
            <v>2</v>
          </cell>
          <cell r="G279">
            <v>0</v>
          </cell>
          <cell r="H279">
            <v>0</v>
          </cell>
          <cell r="I279">
            <v>266</v>
          </cell>
          <cell r="J279" t="str">
            <v>T.5061 (Reporting)</v>
          </cell>
          <cell r="L279" t="str">
            <v>T.5057 (Reporting)</v>
          </cell>
          <cell r="N279" t="str">
            <v/>
          </cell>
        </row>
        <row r="280">
          <cell r="B280">
            <v>312</v>
          </cell>
          <cell r="C280" t="str">
            <v>5061-202-00</v>
          </cell>
          <cell r="D280" t="str">
            <v>Other Pat Svs Rev&gt;Medicare B</v>
          </cell>
          <cell r="E280">
            <v>0</v>
          </cell>
          <cell r="F280">
            <v>2</v>
          </cell>
          <cell r="G280">
            <v>0</v>
          </cell>
          <cell r="H280">
            <v>0</v>
          </cell>
          <cell r="I280">
            <v>266</v>
          </cell>
          <cell r="J280" t="str">
            <v>T.5061 (Reporting)</v>
          </cell>
          <cell r="L280" t="str">
            <v>T.5058 (Reporting)</v>
          </cell>
          <cell r="N280" t="str">
            <v/>
          </cell>
        </row>
        <row r="281">
          <cell r="B281">
            <v>313</v>
          </cell>
          <cell r="C281" t="str">
            <v>5061-202-03</v>
          </cell>
          <cell r="D281" t="str">
            <v>Other Pat Svs Rev&gt;Medicare B&gt;C/A</v>
          </cell>
          <cell r="E281">
            <v>0</v>
          </cell>
          <cell r="F281">
            <v>2</v>
          </cell>
          <cell r="G281">
            <v>0</v>
          </cell>
          <cell r="H281">
            <v>0</v>
          </cell>
          <cell r="I281">
            <v>266</v>
          </cell>
          <cell r="J281" t="str">
            <v>T.5061 (Reporting)</v>
          </cell>
          <cell r="L281" t="str">
            <v>T.5060 (Reporting)</v>
          </cell>
          <cell r="N281" t="str">
            <v/>
          </cell>
        </row>
        <row r="282">
          <cell r="B282">
            <v>314</v>
          </cell>
          <cell r="C282" t="str">
            <v>5061-203-00</v>
          </cell>
          <cell r="D282" t="str">
            <v>Other Pat Svs Rev&gt;Private</v>
          </cell>
          <cell r="E282">
            <v>0</v>
          </cell>
          <cell r="F282">
            <v>2</v>
          </cell>
          <cell r="G282">
            <v>0</v>
          </cell>
          <cell r="H282">
            <v>0</v>
          </cell>
          <cell r="I282">
            <v>266</v>
          </cell>
          <cell r="J282" t="str">
            <v>T.5061 (Reporting)</v>
          </cell>
          <cell r="L282" t="str">
            <v>T.5061 (Reporting)</v>
          </cell>
          <cell r="N282" t="str">
            <v/>
          </cell>
        </row>
        <row r="283">
          <cell r="B283">
            <v>315</v>
          </cell>
          <cell r="C283" t="str">
            <v>5061-204-00</v>
          </cell>
          <cell r="D283" t="str">
            <v>Other Pat Svs Rev&gt;Medicaid</v>
          </cell>
          <cell r="E283">
            <v>0</v>
          </cell>
          <cell r="F283">
            <v>2</v>
          </cell>
          <cell r="G283">
            <v>0</v>
          </cell>
          <cell r="H283">
            <v>0</v>
          </cell>
          <cell r="I283">
            <v>266</v>
          </cell>
          <cell r="J283" t="str">
            <v>T.5061 (Reporting)</v>
          </cell>
          <cell r="L283" t="str">
            <v>5059-201-00</v>
          </cell>
          <cell r="N283" t="str">
            <v/>
          </cell>
        </row>
        <row r="284">
          <cell r="B284">
            <v>316</v>
          </cell>
          <cell r="C284" t="str">
            <v>5061-204-03</v>
          </cell>
          <cell r="D284" t="str">
            <v>Other Pat Svs Rev&gt;Medicaid&gt;C/A</v>
          </cell>
          <cell r="E284">
            <v>0</v>
          </cell>
          <cell r="F284">
            <v>2</v>
          </cell>
          <cell r="G284">
            <v>0</v>
          </cell>
          <cell r="H284">
            <v>0</v>
          </cell>
          <cell r="I284">
            <v>266</v>
          </cell>
          <cell r="J284" t="str">
            <v>T.5061 (Reporting)</v>
          </cell>
          <cell r="L284" t="str">
            <v>5059-201-03</v>
          </cell>
          <cell r="N284" t="str">
            <v/>
          </cell>
        </row>
        <row r="285">
          <cell r="B285">
            <v>317</v>
          </cell>
          <cell r="C285" t="str">
            <v>5061-207-00</v>
          </cell>
          <cell r="D285" t="str">
            <v>Other Pat Svs Rev&gt;Hospice</v>
          </cell>
          <cell r="E285">
            <v>0</v>
          </cell>
          <cell r="F285">
            <v>2</v>
          </cell>
          <cell r="G285">
            <v>0</v>
          </cell>
          <cell r="H285">
            <v>0</v>
          </cell>
          <cell r="I285">
            <v>266</v>
          </cell>
          <cell r="J285" t="str">
            <v>T.5061 (Reporting)</v>
          </cell>
          <cell r="L285" t="str">
            <v>5059-202-00</v>
          </cell>
          <cell r="N285" t="str">
            <v/>
          </cell>
        </row>
        <row r="286">
          <cell r="B286">
            <v>318</v>
          </cell>
          <cell r="C286" t="str">
            <v>5061-208-00</v>
          </cell>
          <cell r="D286" t="str">
            <v>Other Pat Svs Rev&gt;Insurance</v>
          </cell>
          <cell r="E286">
            <v>0</v>
          </cell>
          <cell r="F286">
            <v>2</v>
          </cell>
          <cell r="G286">
            <v>0</v>
          </cell>
          <cell r="H286">
            <v>0</v>
          </cell>
          <cell r="I286">
            <v>266</v>
          </cell>
          <cell r="J286" t="str">
            <v>T.5061 (Reporting)</v>
          </cell>
          <cell r="L286" t="str">
            <v>5059-202-03</v>
          </cell>
          <cell r="N286" t="str">
            <v/>
          </cell>
        </row>
        <row r="287">
          <cell r="B287">
            <v>319</v>
          </cell>
          <cell r="C287" t="str">
            <v>5061-211-00</v>
          </cell>
          <cell r="D287" t="str">
            <v>Other Pat Svs Rev&gt;Medicare HMO</v>
          </cell>
          <cell r="E287">
            <v>0</v>
          </cell>
          <cell r="F287">
            <v>2</v>
          </cell>
          <cell r="G287">
            <v>0</v>
          </cell>
          <cell r="H287">
            <v>0</v>
          </cell>
          <cell r="I287">
            <v>266</v>
          </cell>
          <cell r="J287" t="str">
            <v>T.5061 (Reporting)</v>
          </cell>
          <cell r="L287" t="str">
            <v>5059-203-00</v>
          </cell>
          <cell r="N287" t="str">
            <v/>
          </cell>
        </row>
        <row r="288">
          <cell r="B288">
            <v>320</v>
          </cell>
          <cell r="C288" t="str">
            <v>5061-211-03</v>
          </cell>
          <cell r="D288" t="str">
            <v>Other Pat Svs Rev&gt;Medicare HMO&gt;C/A</v>
          </cell>
          <cell r="E288">
            <v>0</v>
          </cell>
          <cell r="F288">
            <v>2</v>
          </cell>
          <cell r="G288">
            <v>0</v>
          </cell>
          <cell r="H288">
            <v>0</v>
          </cell>
          <cell r="I288">
            <v>266</v>
          </cell>
          <cell r="J288" t="str">
            <v>T.5061 (Reporting)</v>
          </cell>
          <cell r="L288" t="str">
            <v>5059-203-03</v>
          </cell>
          <cell r="N288" t="str">
            <v/>
          </cell>
        </row>
        <row r="289">
          <cell r="B289">
            <v>321</v>
          </cell>
          <cell r="C289" t="str">
            <v>T.5061 (Reporting)</v>
          </cell>
          <cell r="D289" t="str">
            <v>Other Pat Svs Rev</v>
          </cell>
          <cell r="E289">
            <v>1</v>
          </cell>
          <cell r="F289">
            <v>2</v>
          </cell>
          <cell r="G289">
            <v>11</v>
          </cell>
          <cell r="H289">
            <v>34</v>
          </cell>
          <cell r="I289">
            <v>277</v>
          </cell>
          <cell r="J289" t="str">
            <v>T.5050a (Reporting)</v>
          </cell>
          <cell r="L289" t="str">
            <v>5059-204-00</v>
          </cell>
          <cell r="N289" t="str">
            <v/>
          </cell>
        </row>
        <row r="290">
          <cell r="B290">
            <v>323</v>
          </cell>
          <cell r="C290" t="str">
            <v>T.5050a (Reporting)</v>
          </cell>
          <cell r="D290" t="str">
            <v>Total Other Ancillary Revenue</v>
          </cell>
          <cell r="E290">
            <v>2</v>
          </cell>
          <cell r="F290">
            <v>2</v>
          </cell>
          <cell r="G290">
            <v>5</v>
          </cell>
          <cell r="H290">
            <v>35</v>
          </cell>
          <cell r="I290">
            <v>282</v>
          </cell>
          <cell r="J290" t="str">
            <v>T.51 (Reporting)</v>
          </cell>
          <cell r="L290" t="str">
            <v>5059-204-03</v>
          </cell>
          <cell r="N290" t="str">
            <v/>
          </cell>
        </row>
        <row r="291">
          <cell r="B291">
            <v>325</v>
          </cell>
          <cell r="C291" t="str">
            <v>5059-201-00</v>
          </cell>
          <cell r="D291" t="str">
            <v>Other Ancillary Rev&gt;Medicare A</v>
          </cell>
          <cell r="E291">
            <v>0</v>
          </cell>
          <cell r="F291">
            <v>2</v>
          </cell>
          <cell r="G291">
            <v>0</v>
          </cell>
          <cell r="H291">
            <v>0</v>
          </cell>
          <cell r="I291">
            <v>282</v>
          </cell>
          <cell r="J291" t="str">
            <v>T.5059 (Reporting)</v>
          </cell>
          <cell r="L291" t="str">
            <v>5059-204-17</v>
          </cell>
          <cell r="N291" t="str">
            <v/>
          </cell>
        </row>
        <row r="292">
          <cell r="B292">
            <v>326</v>
          </cell>
          <cell r="C292" t="str">
            <v>5059-201-03</v>
          </cell>
          <cell r="D292" t="str">
            <v>Other Ancillary Rev&gt;Medicare A&gt;C/A</v>
          </cell>
          <cell r="E292">
            <v>0</v>
          </cell>
          <cell r="F292">
            <v>2</v>
          </cell>
          <cell r="G292">
            <v>0</v>
          </cell>
          <cell r="H292">
            <v>0</v>
          </cell>
          <cell r="I292">
            <v>282</v>
          </cell>
          <cell r="J292" t="str">
            <v>T.5059 (Reporting)</v>
          </cell>
          <cell r="L292" t="str">
            <v>5059-206-00</v>
          </cell>
          <cell r="N292" t="str">
            <v/>
          </cell>
        </row>
        <row r="293">
          <cell r="B293">
            <v>327</v>
          </cell>
          <cell r="C293" t="str">
            <v>5059-202-00</v>
          </cell>
          <cell r="D293" t="str">
            <v>Other Ancillary Rev&gt;Medicare B</v>
          </cell>
          <cell r="E293">
            <v>0</v>
          </cell>
          <cell r="F293">
            <v>2</v>
          </cell>
          <cell r="G293">
            <v>0</v>
          </cell>
          <cell r="H293">
            <v>0</v>
          </cell>
          <cell r="I293">
            <v>282</v>
          </cell>
          <cell r="J293" t="str">
            <v>T.5059 (Reporting)</v>
          </cell>
          <cell r="L293" t="str">
            <v>5059-206-03</v>
          </cell>
          <cell r="N293" t="str">
            <v/>
          </cell>
        </row>
        <row r="294">
          <cell r="B294">
            <v>328</v>
          </cell>
          <cell r="C294" t="str">
            <v>5059-202-03</v>
          </cell>
          <cell r="D294" t="str">
            <v>Other Ancillary Rev&gt;Medicare B&gt;C/A</v>
          </cell>
          <cell r="E294">
            <v>0</v>
          </cell>
          <cell r="F294">
            <v>2</v>
          </cell>
          <cell r="G294">
            <v>0</v>
          </cell>
          <cell r="H294">
            <v>0</v>
          </cell>
          <cell r="I294">
            <v>282</v>
          </cell>
          <cell r="J294" t="str">
            <v>T.5059 (Reporting)</v>
          </cell>
          <cell r="L294" t="str">
            <v>5059-207-00</v>
          </cell>
          <cell r="N294" t="str">
            <v/>
          </cell>
        </row>
        <row r="295">
          <cell r="B295">
            <v>329</v>
          </cell>
          <cell r="C295" t="str">
            <v>5059-203-00</v>
          </cell>
          <cell r="D295" t="str">
            <v>Other Ancillary Rev&gt;Private</v>
          </cell>
          <cell r="E295">
            <v>0</v>
          </cell>
          <cell r="F295">
            <v>2</v>
          </cell>
          <cell r="G295">
            <v>0</v>
          </cell>
          <cell r="H295">
            <v>0</v>
          </cell>
          <cell r="I295">
            <v>282</v>
          </cell>
          <cell r="J295" t="str">
            <v>T.5059 (Reporting)</v>
          </cell>
          <cell r="L295" t="str">
            <v>5059-207-03</v>
          </cell>
          <cell r="N295" t="str">
            <v/>
          </cell>
        </row>
        <row r="296">
          <cell r="B296">
            <v>330</v>
          </cell>
          <cell r="C296" t="str">
            <v>5059-203-03</v>
          </cell>
          <cell r="D296" t="str">
            <v>Other Ancillary Rev&gt;Private&gt;C/A</v>
          </cell>
          <cell r="E296">
            <v>0</v>
          </cell>
          <cell r="F296">
            <v>2</v>
          </cell>
          <cell r="G296">
            <v>0</v>
          </cell>
          <cell r="H296">
            <v>0</v>
          </cell>
          <cell r="I296">
            <v>282</v>
          </cell>
          <cell r="J296" t="str">
            <v>T.5059 (Reporting)</v>
          </cell>
          <cell r="L296" t="str">
            <v>5059-208-00</v>
          </cell>
          <cell r="N296" t="str">
            <v/>
          </cell>
        </row>
        <row r="297">
          <cell r="B297">
            <v>331</v>
          </cell>
          <cell r="C297" t="str">
            <v>5059-204-00</v>
          </cell>
          <cell r="D297" t="str">
            <v>Other Ancillary Rev&gt;Medicaid</v>
          </cell>
          <cell r="E297">
            <v>0</v>
          </cell>
          <cell r="F297">
            <v>2</v>
          </cell>
          <cell r="G297">
            <v>0</v>
          </cell>
          <cell r="H297">
            <v>0</v>
          </cell>
          <cell r="I297">
            <v>282</v>
          </cell>
          <cell r="J297" t="str">
            <v>T.5059 (Reporting)</v>
          </cell>
          <cell r="L297" t="str">
            <v>5059-208-03</v>
          </cell>
          <cell r="N297" t="str">
            <v/>
          </cell>
        </row>
        <row r="298">
          <cell r="B298">
            <v>332</v>
          </cell>
          <cell r="C298" t="str">
            <v>5059-204-03</v>
          </cell>
          <cell r="D298" t="str">
            <v>Other Ancillary Rev&gt;Medicaid&gt;C/A</v>
          </cell>
          <cell r="E298">
            <v>0</v>
          </cell>
          <cell r="F298">
            <v>2</v>
          </cell>
          <cell r="G298">
            <v>0</v>
          </cell>
          <cell r="H298">
            <v>0</v>
          </cell>
          <cell r="I298">
            <v>282</v>
          </cell>
          <cell r="J298" t="str">
            <v>T.5059 (Reporting)</v>
          </cell>
          <cell r="L298" t="str">
            <v>5059-211-00</v>
          </cell>
          <cell r="N298" t="str">
            <v/>
          </cell>
        </row>
        <row r="299">
          <cell r="B299">
            <v>333</v>
          </cell>
          <cell r="C299" t="str">
            <v>5059-204-17</v>
          </cell>
          <cell r="D299" t="str">
            <v>Other Ancillary Rev&gt;Medicaid&gt;Add-on</v>
          </cell>
          <cell r="E299">
            <v>0</v>
          </cell>
          <cell r="F299">
            <v>2</v>
          </cell>
          <cell r="G299">
            <v>0</v>
          </cell>
          <cell r="H299">
            <v>0</v>
          </cell>
          <cell r="I299">
            <v>282</v>
          </cell>
          <cell r="J299" t="str">
            <v>T.5059 (Reporting)</v>
          </cell>
          <cell r="L299" t="str">
            <v>T.5012 (Reporting)</v>
          </cell>
          <cell r="N299" t="str">
            <v/>
          </cell>
        </row>
        <row r="300">
          <cell r="B300">
            <v>334</v>
          </cell>
          <cell r="C300" t="str">
            <v>5059-206-00</v>
          </cell>
          <cell r="D300" t="str">
            <v>Other Ancillary Rev&gt;VA</v>
          </cell>
          <cell r="E300">
            <v>0</v>
          </cell>
          <cell r="F300">
            <v>2</v>
          </cell>
          <cell r="G300">
            <v>0</v>
          </cell>
          <cell r="H300">
            <v>0</v>
          </cell>
          <cell r="I300">
            <v>282</v>
          </cell>
          <cell r="J300" t="str">
            <v>T.5059 (Reporting)</v>
          </cell>
          <cell r="L300" t="str">
            <v>T.5013 (Reporting)</v>
          </cell>
          <cell r="N300" t="str">
            <v/>
          </cell>
        </row>
        <row r="301">
          <cell r="B301">
            <v>335</v>
          </cell>
          <cell r="C301" t="str">
            <v>5059-206-03</v>
          </cell>
          <cell r="D301" t="str">
            <v>Other Ancillary Rev&gt;VA&gt;C/A</v>
          </cell>
          <cell r="E301">
            <v>0</v>
          </cell>
          <cell r="F301">
            <v>2</v>
          </cell>
          <cell r="G301">
            <v>0</v>
          </cell>
          <cell r="H301">
            <v>0</v>
          </cell>
          <cell r="I301">
            <v>282</v>
          </cell>
          <cell r="J301" t="str">
            <v>T.5059 (Reporting)</v>
          </cell>
          <cell r="L301" t="str">
            <v>T.502 (Reporting)</v>
          </cell>
          <cell r="N301" t="str">
            <v/>
          </cell>
        </row>
        <row r="302">
          <cell r="B302">
            <v>336</v>
          </cell>
          <cell r="C302" t="str">
            <v>5059-207-00</v>
          </cell>
          <cell r="D302" t="str">
            <v>Other Ancillary Rev&gt;Hospice</v>
          </cell>
          <cell r="E302">
            <v>0</v>
          </cell>
          <cell r="F302">
            <v>2</v>
          </cell>
          <cell r="G302">
            <v>0</v>
          </cell>
          <cell r="H302">
            <v>0</v>
          </cell>
          <cell r="I302">
            <v>282</v>
          </cell>
          <cell r="J302" t="str">
            <v>T.5059 (Reporting)</v>
          </cell>
          <cell r="L302" t="str">
            <v>T.5029a (Reporting)</v>
          </cell>
          <cell r="N302" t="str">
            <v/>
          </cell>
        </row>
        <row r="303">
          <cell r="B303">
            <v>337</v>
          </cell>
          <cell r="C303" t="str">
            <v>5059-207-03</v>
          </cell>
          <cell r="D303" t="str">
            <v>Other Ancillary Rev&gt;Hospice&gt;C/A</v>
          </cell>
          <cell r="E303">
            <v>0</v>
          </cell>
          <cell r="F303">
            <v>2</v>
          </cell>
          <cell r="G303">
            <v>0</v>
          </cell>
          <cell r="H303">
            <v>0</v>
          </cell>
          <cell r="I303">
            <v>282</v>
          </cell>
          <cell r="J303" t="str">
            <v>T.5059 (Reporting)</v>
          </cell>
          <cell r="L303" t="str">
            <v>T.5035 (Reporting)</v>
          </cell>
          <cell r="N303" t="str">
            <v/>
          </cell>
        </row>
        <row r="304">
          <cell r="B304">
            <v>338</v>
          </cell>
          <cell r="C304" t="str">
            <v>5059-208-00</v>
          </cell>
          <cell r="D304" t="str">
            <v>Other Ancillary Rev&gt;Insurance</v>
          </cell>
          <cell r="E304">
            <v>0</v>
          </cell>
          <cell r="F304">
            <v>2</v>
          </cell>
          <cell r="G304">
            <v>0</v>
          </cell>
          <cell r="H304">
            <v>0</v>
          </cell>
          <cell r="I304">
            <v>282</v>
          </cell>
          <cell r="J304" t="str">
            <v>T.5059 (Reporting)</v>
          </cell>
          <cell r="L304" t="str">
            <v>T.5045a (Reporting)</v>
          </cell>
          <cell r="N304" t="str">
            <v/>
          </cell>
        </row>
        <row r="305">
          <cell r="B305">
            <v>339</v>
          </cell>
          <cell r="C305" t="str">
            <v>5059-208-03</v>
          </cell>
          <cell r="D305" t="str">
            <v>Other Ancillary Rev&gt;Insurance&gt;C/A</v>
          </cell>
          <cell r="E305">
            <v>0</v>
          </cell>
          <cell r="F305">
            <v>2</v>
          </cell>
          <cell r="G305">
            <v>0</v>
          </cell>
          <cell r="H305">
            <v>0</v>
          </cell>
          <cell r="I305">
            <v>282</v>
          </cell>
          <cell r="J305" t="str">
            <v>T.5059 (Reporting)</v>
          </cell>
          <cell r="L305" t="str">
            <v>T.5050a (Reporting)</v>
          </cell>
          <cell r="N305" t="str">
            <v/>
          </cell>
        </row>
        <row r="306">
          <cell r="B306">
            <v>340</v>
          </cell>
          <cell r="C306" t="str">
            <v>5059-211-00</v>
          </cell>
          <cell r="D306" t="str">
            <v>Other Ancillary Rev&gt;Medicare HMO</v>
          </cell>
          <cell r="E306">
            <v>0</v>
          </cell>
          <cell r="F306">
            <v>2</v>
          </cell>
          <cell r="G306">
            <v>0</v>
          </cell>
          <cell r="H306">
            <v>0</v>
          </cell>
          <cell r="I306">
            <v>282</v>
          </cell>
          <cell r="J306" t="str">
            <v>T.5059 (Reporting)</v>
          </cell>
          <cell r="L306" t="str">
            <v>T.5059 (Reporting)</v>
          </cell>
          <cell r="N306" t="str">
            <v/>
          </cell>
        </row>
        <row r="307">
          <cell r="B307">
            <v>341</v>
          </cell>
          <cell r="C307" t="str">
            <v>T.5059 (Reporting)</v>
          </cell>
          <cell r="D307" t="str">
            <v>Other Ancillary Rev</v>
          </cell>
          <cell r="E307">
            <v>1</v>
          </cell>
          <cell r="F307">
            <v>2</v>
          </cell>
          <cell r="G307">
            <v>16</v>
          </cell>
          <cell r="H307">
            <v>36</v>
          </cell>
          <cell r="I307">
            <v>298</v>
          </cell>
          <cell r="J307" t="str">
            <v>T.51 (Reporting)</v>
          </cell>
          <cell r="L307" t="str">
            <v>5600-240-00</v>
          </cell>
          <cell r="N307" t="str">
            <v/>
          </cell>
        </row>
        <row r="308">
          <cell r="B308">
            <v>343</v>
          </cell>
          <cell r="C308" t="str">
            <v>T.51 (Reporting)</v>
          </cell>
          <cell r="D308" t="str">
            <v>Total Ancillary Revenue</v>
          </cell>
          <cell r="E308">
            <v>3</v>
          </cell>
          <cell r="F308">
            <v>0</v>
          </cell>
          <cell r="G308">
            <v>8</v>
          </cell>
          <cell r="H308">
            <v>37</v>
          </cell>
          <cell r="I308">
            <v>306</v>
          </cell>
          <cell r="J308" t="str">
            <v>T.50 (Reporting)</v>
          </cell>
          <cell r="L308" t="str">
            <v>5600-265-01</v>
          </cell>
          <cell r="N308" t="str">
            <v/>
          </cell>
        </row>
        <row r="309">
          <cell r="B309">
            <v>345</v>
          </cell>
          <cell r="C309" t="str">
            <v>5600-240-00</v>
          </cell>
          <cell r="D309" t="str">
            <v>Independent Living Rev&gt;Admissions</v>
          </cell>
          <cell r="E309">
            <v>0</v>
          </cell>
          <cell r="F309">
            <v>2</v>
          </cell>
          <cell r="G309">
            <v>0</v>
          </cell>
          <cell r="H309">
            <v>0</v>
          </cell>
          <cell r="I309">
            <v>306</v>
          </cell>
          <cell r="J309" t="str">
            <v>T.5600 (Reporting)</v>
          </cell>
          <cell r="L309" t="str">
            <v>5600-265-03</v>
          </cell>
          <cell r="N309" t="str">
            <v/>
          </cell>
        </row>
        <row r="310">
          <cell r="B310">
            <v>346</v>
          </cell>
          <cell r="C310" t="str">
            <v>5600-265-01</v>
          </cell>
          <cell r="D310" t="str">
            <v>Independent Living Rev&gt;Income&gt;Certified</v>
          </cell>
          <cell r="E310">
            <v>0</v>
          </cell>
          <cell r="F310">
            <v>2</v>
          </cell>
          <cell r="G310">
            <v>0</v>
          </cell>
          <cell r="H310">
            <v>0</v>
          </cell>
          <cell r="I310">
            <v>306</v>
          </cell>
          <cell r="J310" t="str">
            <v>T.5600 (Reporting)</v>
          </cell>
          <cell r="L310" t="str">
            <v>5805-000-00</v>
          </cell>
          <cell r="N310" t="str">
            <v/>
          </cell>
        </row>
        <row r="311">
          <cell r="B311">
            <v>347</v>
          </cell>
          <cell r="C311" t="str">
            <v>5600-265-03</v>
          </cell>
          <cell r="D311" t="str">
            <v>Independent Living Rev&gt;Income&gt;C/A</v>
          </cell>
          <cell r="E311">
            <v>0</v>
          </cell>
          <cell r="F311">
            <v>2</v>
          </cell>
          <cell r="G311">
            <v>0</v>
          </cell>
          <cell r="H311">
            <v>0</v>
          </cell>
          <cell r="I311">
            <v>306</v>
          </cell>
          <cell r="J311" t="str">
            <v>T.5600 (Reporting)</v>
          </cell>
          <cell r="L311" t="str">
            <v>5806-000-00</v>
          </cell>
          <cell r="N311" t="str">
            <v/>
          </cell>
        </row>
        <row r="312">
          <cell r="B312">
            <v>348</v>
          </cell>
          <cell r="C312" t="str">
            <v>T.5600 (Reporting)</v>
          </cell>
          <cell r="D312" t="str">
            <v>Independent Living Rev</v>
          </cell>
          <cell r="E312">
            <v>1</v>
          </cell>
          <cell r="F312">
            <v>0</v>
          </cell>
          <cell r="G312">
            <v>3</v>
          </cell>
          <cell r="H312">
            <v>38</v>
          </cell>
          <cell r="I312">
            <v>309</v>
          </cell>
          <cell r="J312" t="str">
            <v>T.50 (Reporting)</v>
          </cell>
          <cell r="L312" t="str">
            <v>T.5001</v>
          </cell>
          <cell r="N312" t="str">
            <v/>
          </cell>
        </row>
        <row r="313">
          <cell r="B313">
            <v>350</v>
          </cell>
          <cell r="C313" t="str">
            <v>5805-000-00</v>
          </cell>
          <cell r="D313" t="str">
            <v>Rent Rev</v>
          </cell>
          <cell r="E313">
            <v>0</v>
          </cell>
          <cell r="F313">
            <v>2</v>
          </cell>
          <cell r="G313">
            <v>0</v>
          </cell>
          <cell r="H313">
            <v>0</v>
          </cell>
          <cell r="I313">
            <v>309</v>
          </cell>
          <cell r="J313" t="str">
            <v>T.5805 (Reporting)</v>
          </cell>
          <cell r="L313" t="str">
            <v>T.51 (Reporting)</v>
          </cell>
          <cell r="N313" t="str">
            <v/>
          </cell>
        </row>
        <row r="314">
          <cell r="B314">
            <v>351</v>
          </cell>
          <cell r="C314" t="str">
            <v>T.5805 (Reporting)</v>
          </cell>
          <cell r="D314" t="str">
            <v>Rent Rev</v>
          </cell>
          <cell r="E314">
            <v>1</v>
          </cell>
          <cell r="F314">
            <v>0</v>
          </cell>
          <cell r="G314">
            <v>1</v>
          </cell>
          <cell r="H314">
            <v>39</v>
          </cell>
          <cell r="I314">
            <v>310</v>
          </cell>
          <cell r="J314" t="str">
            <v>T.50 (Reporting)</v>
          </cell>
          <cell r="L314" t="str">
            <v>T.5600 (Reporting)</v>
          </cell>
          <cell r="N314" t="str">
            <v/>
          </cell>
        </row>
        <row r="315">
          <cell r="B315">
            <v>353</v>
          </cell>
          <cell r="C315" t="str">
            <v>5806-000-00</v>
          </cell>
          <cell r="D315" t="str">
            <v>Management Rev</v>
          </cell>
          <cell r="E315">
            <v>0</v>
          </cell>
          <cell r="F315">
            <v>2</v>
          </cell>
          <cell r="G315">
            <v>0</v>
          </cell>
          <cell r="H315">
            <v>0</v>
          </cell>
          <cell r="I315">
            <v>310</v>
          </cell>
          <cell r="J315" t="str">
            <v>T.5806 (Reporting)</v>
          </cell>
          <cell r="L315" t="str">
            <v>T.5805 (Reporting)</v>
          </cell>
          <cell r="N315" t="str">
            <v/>
          </cell>
        </row>
        <row r="316">
          <cell r="B316">
            <v>354</v>
          </cell>
          <cell r="C316" t="str">
            <v>T.5806 (Reporting)</v>
          </cell>
          <cell r="D316" t="str">
            <v>Management Rev</v>
          </cell>
          <cell r="E316">
            <v>1</v>
          </cell>
          <cell r="F316">
            <v>0</v>
          </cell>
          <cell r="G316">
            <v>1</v>
          </cell>
          <cell r="H316">
            <v>40</v>
          </cell>
          <cell r="I316">
            <v>311</v>
          </cell>
          <cell r="J316" t="str">
            <v>T.50 (Reporting)</v>
          </cell>
          <cell r="L316" t="str">
            <v>T.5806 (Reporting)</v>
          </cell>
          <cell r="N316" t="str">
            <v/>
          </cell>
        </row>
        <row r="317">
          <cell r="B317">
            <v>356</v>
          </cell>
          <cell r="C317" t="str">
            <v>T.50 (Reporting)</v>
          </cell>
          <cell r="D317" t="str">
            <v>Operating Revenue</v>
          </cell>
          <cell r="E317">
            <v>4</v>
          </cell>
          <cell r="F317">
            <v>2</v>
          </cell>
          <cell r="G317">
            <v>5</v>
          </cell>
          <cell r="H317">
            <v>41</v>
          </cell>
          <cell r="I317">
            <v>316</v>
          </cell>
          <cell r="J317" t="str">
            <v>T.5 (Reporting)</v>
          </cell>
          <cell r="L317" t="str">
            <v>5900-000-98</v>
          </cell>
          <cell r="N317" t="str">
            <v/>
          </cell>
        </row>
        <row r="318">
          <cell r="B318">
            <v>358</v>
          </cell>
          <cell r="C318" t="str">
            <v>5900-000-98</v>
          </cell>
          <cell r="D318" t="str">
            <v>Other Rev&gt;Prior Year</v>
          </cell>
          <cell r="E318">
            <v>0</v>
          </cell>
          <cell r="F318">
            <v>2</v>
          </cell>
          <cell r="G318">
            <v>0</v>
          </cell>
          <cell r="H318">
            <v>0</v>
          </cell>
          <cell r="I318">
            <v>316</v>
          </cell>
          <cell r="J318" t="str">
            <v>T.5900 (Reporting)</v>
          </cell>
          <cell r="L318" t="str">
            <v>5900-025-00</v>
          </cell>
          <cell r="N318" t="str">
            <v/>
          </cell>
        </row>
        <row r="319">
          <cell r="B319">
            <v>359</v>
          </cell>
          <cell r="C319" t="str">
            <v>5900-025-00</v>
          </cell>
          <cell r="D319" t="str">
            <v>Other Rev&gt;Miscellaneous</v>
          </cell>
          <cell r="E319">
            <v>0</v>
          </cell>
          <cell r="F319">
            <v>2</v>
          </cell>
          <cell r="G319">
            <v>0</v>
          </cell>
          <cell r="H319">
            <v>0</v>
          </cell>
          <cell r="I319">
            <v>316</v>
          </cell>
          <cell r="J319" t="str">
            <v>T.5900 (Reporting)</v>
          </cell>
          <cell r="L319" t="str">
            <v>5900-036-00</v>
          </cell>
          <cell r="N319" t="str">
            <v/>
          </cell>
        </row>
        <row r="320">
          <cell r="B320">
            <v>360</v>
          </cell>
          <cell r="C320" t="str">
            <v>5900-036-00</v>
          </cell>
          <cell r="D320" t="str">
            <v>Other Rev&gt;Food</v>
          </cell>
          <cell r="E320">
            <v>0</v>
          </cell>
          <cell r="F320">
            <v>2</v>
          </cell>
          <cell r="G320">
            <v>0</v>
          </cell>
          <cell r="H320">
            <v>0</v>
          </cell>
          <cell r="I320">
            <v>316</v>
          </cell>
          <cell r="J320" t="str">
            <v>T.5900 (Reporting)</v>
          </cell>
          <cell r="L320" t="str">
            <v>5900-054-00</v>
          </cell>
          <cell r="N320" t="str">
            <v/>
          </cell>
        </row>
        <row r="321">
          <cell r="B321">
            <v>361</v>
          </cell>
          <cell r="C321" t="str">
            <v>5900-054-00</v>
          </cell>
          <cell r="D321" t="str">
            <v>Other Rev&gt;Barber &amp; Beauty</v>
          </cell>
          <cell r="E321">
            <v>0</v>
          </cell>
          <cell r="F321">
            <v>2</v>
          </cell>
          <cell r="G321">
            <v>0</v>
          </cell>
          <cell r="H321">
            <v>0</v>
          </cell>
          <cell r="I321">
            <v>316</v>
          </cell>
          <cell r="J321" t="str">
            <v>T.5900 (Reporting)</v>
          </cell>
          <cell r="L321" t="str">
            <v>5900-078-00</v>
          </cell>
          <cell r="N321" t="str">
            <v/>
          </cell>
        </row>
        <row r="322">
          <cell r="B322">
            <v>362</v>
          </cell>
          <cell r="C322" t="str">
            <v>5900-078-00</v>
          </cell>
          <cell r="D322" t="str">
            <v>Other Rev&gt;Vending Machines</v>
          </cell>
          <cell r="E322">
            <v>0</v>
          </cell>
          <cell r="F322">
            <v>2</v>
          </cell>
          <cell r="G322">
            <v>0</v>
          </cell>
          <cell r="H322">
            <v>0</v>
          </cell>
          <cell r="I322">
            <v>316</v>
          </cell>
          <cell r="J322" t="str">
            <v>T.5900 (Reporting)</v>
          </cell>
          <cell r="L322" t="str">
            <v>5900-087-00</v>
          </cell>
          <cell r="N322" t="str">
            <v/>
          </cell>
        </row>
        <row r="323">
          <cell r="B323">
            <v>363</v>
          </cell>
          <cell r="C323" t="str">
            <v>5900-087-00</v>
          </cell>
          <cell r="D323" t="str">
            <v>Other Rev&gt;Cable TV</v>
          </cell>
          <cell r="E323">
            <v>0</v>
          </cell>
          <cell r="F323">
            <v>2</v>
          </cell>
          <cell r="G323">
            <v>0</v>
          </cell>
          <cell r="H323">
            <v>0</v>
          </cell>
          <cell r="I323">
            <v>316</v>
          </cell>
          <cell r="J323" t="str">
            <v>T.5900 (Reporting)</v>
          </cell>
          <cell r="L323" t="str">
            <v>5900-118-00</v>
          </cell>
          <cell r="N323" t="str">
            <v/>
          </cell>
        </row>
        <row r="324">
          <cell r="B324">
            <v>364</v>
          </cell>
          <cell r="C324" t="str">
            <v>5900-118-00</v>
          </cell>
          <cell r="D324" t="str">
            <v>Other Rev&gt;Provider Tax</v>
          </cell>
          <cell r="E324">
            <v>0</v>
          </cell>
          <cell r="F324">
            <v>2</v>
          </cell>
          <cell r="G324">
            <v>0</v>
          </cell>
          <cell r="H324">
            <v>0</v>
          </cell>
          <cell r="I324">
            <v>316</v>
          </cell>
          <cell r="J324" t="str">
            <v>T.5900 (Reporting)</v>
          </cell>
          <cell r="L324" t="str">
            <v>5900-201-16</v>
          </cell>
          <cell r="N324" t="str">
            <v/>
          </cell>
        </row>
        <row r="325">
          <cell r="B325">
            <v>365</v>
          </cell>
          <cell r="C325" t="str">
            <v>5900-201-16</v>
          </cell>
          <cell r="D325" t="str">
            <v>Other Rev&gt;Medicare A&gt;Adjustments</v>
          </cell>
          <cell r="E325">
            <v>0</v>
          </cell>
          <cell r="F325">
            <v>2</v>
          </cell>
          <cell r="G325">
            <v>0</v>
          </cell>
          <cell r="H325">
            <v>0</v>
          </cell>
          <cell r="I325">
            <v>316</v>
          </cell>
          <cell r="J325" t="str">
            <v>T.5900 (Reporting)</v>
          </cell>
          <cell r="L325" t="str">
            <v>5900-201-77</v>
          </cell>
          <cell r="N325" t="str">
            <v/>
          </cell>
        </row>
        <row r="326">
          <cell r="B326">
            <v>366</v>
          </cell>
          <cell r="C326" t="str">
            <v>5900-201-77</v>
          </cell>
          <cell r="D326" t="str">
            <v>Other Rev&gt;Medicare A&gt;Reserve</v>
          </cell>
          <cell r="E326">
            <v>0</v>
          </cell>
          <cell r="F326">
            <v>2</v>
          </cell>
          <cell r="G326">
            <v>0</v>
          </cell>
          <cell r="H326">
            <v>0</v>
          </cell>
          <cell r="I326">
            <v>316</v>
          </cell>
          <cell r="J326" t="str">
            <v>T.5900 (Reporting)</v>
          </cell>
          <cell r="L326" t="str">
            <v>5900-201-98</v>
          </cell>
          <cell r="N326" t="str">
            <v/>
          </cell>
        </row>
        <row r="327">
          <cell r="B327">
            <v>367</v>
          </cell>
          <cell r="C327" t="str">
            <v>5900-201-98</v>
          </cell>
          <cell r="D327" t="str">
            <v>Other Rev&gt;Medicare A&gt;Prior Year</v>
          </cell>
          <cell r="E327">
            <v>0</v>
          </cell>
          <cell r="F327">
            <v>2</v>
          </cell>
          <cell r="G327">
            <v>0</v>
          </cell>
          <cell r="H327">
            <v>0</v>
          </cell>
          <cell r="I327">
            <v>316</v>
          </cell>
          <cell r="J327" t="str">
            <v>T.5900 (Reporting)</v>
          </cell>
          <cell r="L327" t="str">
            <v>5900-202-00</v>
          </cell>
          <cell r="N327" t="str">
            <v/>
          </cell>
        </row>
        <row r="328">
          <cell r="B328">
            <v>368</v>
          </cell>
          <cell r="C328" t="str">
            <v>5900-202-00</v>
          </cell>
          <cell r="D328" t="str">
            <v>Other Rev&gt;Medicare B</v>
          </cell>
          <cell r="E328">
            <v>0</v>
          </cell>
          <cell r="F328">
            <v>2</v>
          </cell>
          <cell r="G328">
            <v>0</v>
          </cell>
          <cell r="H328">
            <v>0</v>
          </cell>
          <cell r="I328">
            <v>316</v>
          </cell>
          <cell r="J328" t="str">
            <v>T.5900 (Reporting)</v>
          </cell>
          <cell r="L328" t="str">
            <v>5900-202-16</v>
          </cell>
          <cell r="N328" t="str">
            <v/>
          </cell>
        </row>
        <row r="329">
          <cell r="B329">
            <v>369</v>
          </cell>
          <cell r="C329" t="str">
            <v>5900-202-16</v>
          </cell>
          <cell r="D329" t="str">
            <v>Other Rev&gt;Medicare B&gt;Adjustments</v>
          </cell>
          <cell r="E329">
            <v>0</v>
          </cell>
          <cell r="F329">
            <v>2</v>
          </cell>
          <cell r="G329">
            <v>0</v>
          </cell>
          <cell r="H329">
            <v>0</v>
          </cell>
          <cell r="I329">
            <v>316</v>
          </cell>
          <cell r="J329" t="str">
            <v>T.5900 (Reporting)</v>
          </cell>
          <cell r="L329" t="str">
            <v>5900-203-16</v>
          </cell>
          <cell r="N329" t="str">
            <v/>
          </cell>
        </row>
        <row r="330">
          <cell r="B330">
            <v>370</v>
          </cell>
          <cell r="C330" t="str">
            <v>5900-203-16</v>
          </cell>
          <cell r="D330" t="str">
            <v>Other Rev&gt;Private&gt;Adjustments</v>
          </cell>
          <cell r="E330">
            <v>0</v>
          </cell>
          <cell r="F330">
            <v>2</v>
          </cell>
          <cell r="G330">
            <v>0</v>
          </cell>
          <cell r="H330">
            <v>0</v>
          </cell>
          <cell r="I330">
            <v>316</v>
          </cell>
          <cell r="J330" t="str">
            <v>T.5900 (Reporting)</v>
          </cell>
          <cell r="L330" t="str">
            <v>5900-204-00</v>
          </cell>
          <cell r="N330" t="str">
            <v/>
          </cell>
        </row>
        <row r="331">
          <cell r="B331">
            <v>371</v>
          </cell>
          <cell r="C331" t="str">
            <v>5900-204-00</v>
          </cell>
          <cell r="D331" t="str">
            <v>Other Rev&gt;Medicaid</v>
          </cell>
          <cell r="E331">
            <v>0</v>
          </cell>
          <cell r="F331">
            <v>2</v>
          </cell>
          <cell r="G331">
            <v>0</v>
          </cell>
          <cell r="H331">
            <v>0</v>
          </cell>
          <cell r="I331">
            <v>316</v>
          </cell>
          <cell r="J331" t="str">
            <v>T.5900 (Reporting)</v>
          </cell>
          <cell r="L331" t="str">
            <v>5900-204-16</v>
          </cell>
          <cell r="N331" t="str">
            <v/>
          </cell>
        </row>
        <row r="332">
          <cell r="B332">
            <v>372</v>
          </cell>
          <cell r="C332" t="str">
            <v>5900-204-16</v>
          </cell>
          <cell r="D332" t="str">
            <v>Other Rev&gt;Medicaid&gt;Adjustments</v>
          </cell>
          <cell r="E332">
            <v>0</v>
          </cell>
          <cell r="F332">
            <v>2</v>
          </cell>
          <cell r="G332">
            <v>0</v>
          </cell>
          <cell r="H332">
            <v>0</v>
          </cell>
          <cell r="I332">
            <v>316</v>
          </cell>
          <cell r="J332" t="str">
            <v>T.5900 (Reporting)</v>
          </cell>
          <cell r="L332" t="str">
            <v>5900-204-98</v>
          </cell>
          <cell r="N332" t="str">
            <v/>
          </cell>
        </row>
        <row r="333">
          <cell r="B333">
            <v>373</v>
          </cell>
          <cell r="C333" t="str">
            <v>5900-204-98</v>
          </cell>
          <cell r="D333" t="str">
            <v>Other Rev&gt;Medicaid&gt;Prior Year</v>
          </cell>
          <cell r="E333">
            <v>0</v>
          </cell>
          <cell r="F333">
            <v>2</v>
          </cell>
          <cell r="G333">
            <v>0</v>
          </cell>
          <cell r="H333">
            <v>0</v>
          </cell>
          <cell r="I333">
            <v>316</v>
          </cell>
          <cell r="J333" t="str">
            <v>T.5900 (Reporting)</v>
          </cell>
          <cell r="L333" t="str">
            <v>5900-206-16</v>
          </cell>
          <cell r="N333" t="str">
            <v/>
          </cell>
        </row>
        <row r="334">
          <cell r="B334">
            <v>374</v>
          </cell>
          <cell r="C334" t="str">
            <v>5900-206-16</v>
          </cell>
          <cell r="D334" t="str">
            <v>Other Rev&gt;VA&gt;Adjustments</v>
          </cell>
          <cell r="E334">
            <v>0</v>
          </cell>
          <cell r="F334">
            <v>2</v>
          </cell>
          <cell r="G334">
            <v>0</v>
          </cell>
          <cell r="H334">
            <v>0</v>
          </cell>
          <cell r="I334">
            <v>316</v>
          </cell>
          <cell r="J334" t="str">
            <v>T.5900 (Reporting)</v>
          </cell>
          <cell r="L334" t="str">
            <v>5900-207-16</v>
          </cell>
          <cell r="N334" t="str">
            <v/>
          </cell>
        </row>
        <row r="335">
          <cell r="B335">
            <v>375</v>
          </cell>
          <cell r="C335" t="str">
            <v>5900-207-16</v>
          </cell>
          <cell r="D335" t="str">
            <v>Other Rev&gt;Hospice&gt;Adjustments</v>
          </cell>
          <cell r="E335">
            <v>0</v>
          </cell>
          <cell r="F335">
            <v>2</v>
          </cell>
          <cell r="G335">
            <v>0</v>
          </cell>
          <cell r="H335">
            <v>0</v>
          </cell>
          <cell r="I335">
            <v>316</v>
          </cell>
          <cell r="J335" t="str">
            <v>T.5900 (Reporting)</v>
          </cell>
          <cell r="L335" t="str">
            <v>5900-207-98</v>
          </cell>
          <cell r="N335" t="str">
            <v/>
          </cell>
        </row>
        <row r="336">
          <cell r="B336">
            <v>376</v>
          </cell>
          <cell r="C336" t="str">
            <v>5900-207-98</v>
          </cell>
          <cell r="D336" t="str">
            <v>Other Rev&gt;Hospice&gt;Prior Year</v>
          </cell>
          <cell r="E336">
            <v>0</v>
          </cell>
          <cell r="F336">
            <v>2</v>
          </cell>
          <cell r="G336">
            <v>0</v>
          </cell>
          <cell r="H336">
            <v>0</v>
          </cell>
          <cell r="I336">
            <v>316</v>
          </cell>
          <cell r="J336" t="str">
            <v>T.5900 (Reporting)</v>
          </cell>
          <cell r="L336" t="str">
            <v>5900-208-16</v>
          </cell>
          <cell r="N336" t="str">
            <v/>
          </cell>
        </row>
        <row r="337">
          <cell r="B337">
            <v>377</v>
          </cell>
          <cell r="C337" t="str">
            <v>5900-208-16</v>
          </cell>
          <cell r="D337" t="str">
            <v>Other Rev&gt;Insurance&gt;Adjustments</v>
          </cell>
          <cell r="E337">
            <v>0</v>
          </cell>
          <cell r="F337">
            <v>2</v>
          </cell>
          <cell r="G337">
            <v>0</v>
          </cell>
          <cell r="H337">
            <v>0</v>
          </cell>
          <cell r="I337">
            <v>316</v>
          </cell>
          <cell r="J337" t="str">
            <v>T.5900 (Reporting)</v>
          </cell>
          <cell r="L337" t="str">
            <v>5900-208-98</v>
          </cell>
          <cell r="N337" t="str">
            <v/>
          </cell>
        </row>
        <row r="338">
          <cell r="B338">
            <v>378</v>
          </cell>
          <cell r="C338" t="str">
            <v>5900-208-98</v>
          </cell>
          <cell r="D338" t="str">
            <v>Other Rev&gt;Insurance&gt;Prior Year</v>
          </cell>
          <cell r="E338">
            <v>0</v>
          </cell>
          <cell r="F338">
            <v>2</v>
          </cell>
          <cell r="G338">
            <v>0</v>
          </cell>
          <cell r="H338">
            <v>0</v>
          </cell>
          <cell r="I338">
            <v>316</v>
          </cell>
          <cell r="J338" t="str">
            <v>T.5900 (Reporting)</v>
          </cell>
          <cell r="L338" t="str">
            <v>5900-241-00</v>
          </cell>
          <cell r="N338" t="str">
            <v/>
          </cell>
        </row>
        <row r="339">
          <cell r="B339">
            <v>379</v>
          </cell>
          <cell r="C339" t="str">
            <v>5900-241-00</v>
          </cell>
          <cell r="D339" t="str">
            <v>Other Rev&gt;Bedhold</v>
          </cell>
          <cell r="E339">
            <v>0</v>
          </cell>
          <cell r="F339">
            <v>2</v>
          </cell>
          <cell r="G339">
            <v>0</v>
          </cell>
          <cell r="H339">
            <v>0</v>
          </cell>
          <cell r="I339">
            <v>316</v>
          </cell>
          <cell r="J339" t="str">
            <v>T.5900 (Reporting)</v>
          </cell>
          <cell r="L339" t="str">
            <v>5900-284-00</v>
          </cell>
          <cell r="N339" t="str">
            <v/>
          </cell>
        </row>
        <row r="340">
          <cell r="B340">
            <v>380</v>
          </cell>
          <cell r="C340" t="str">
            <v>5900-284-00</v>
          </cell>
          <cell r="D340" t="str">
            <v>Other Rev&gt;Assessment Tax</v>
          </cell>
          <cell r="E340">
            <v>0</v>
          </cell>
          <cell r="F340">
            <v>2</v>
          </cell>
          <cell r="G340">
            <v>0</v>
          </cell>
          <cell r="H340">
            <v>0</v>
          </cell>
          <cell r="I340">
            <v>316</v>
          </cell>
          <cell r="J340" t="str">
            <v>T.5900 (Reporting)</v>
          </cell>
          <cell r="L340" t="str">
            <v>5900-456-00</v>
          </cell>
          <cell r="N340" t="str">
            <v/>
          </cell>
        </row>
        <row r="341">
          <cell r="B341">
            <v>381</v>
          </cell>
          <cell r="C341" t="str">
            <v>5900-456-00</v>
          </cell>
          <cell r="D341" t="str">
            <v>Other Rev&gt;Write-offs-Sequester</v>
          </cell>
          <cell r="E341">
            <v>0</v>
          </cell>
          <cell r="F341">
            <v>2</v>
          </cell>
          <cell r="G341">
            <v>0</v>
          </cell>
          <cell r="H341">
            <v>0</v>
          </cell>
          <cell r="I341">
            <v>316</v>
          </cell>
          <cell r="J341" t="str">
            <v>T.5900 (Reporting)</v>
          </cell>
          <cell r="L341" t="str">
            <v>5900-763-00</v>
          </cell>
          <cell r="N341" t="str">
            <v/>
          </cell>
        </row>
        <row r="342">
          <cell r="B342">
            <v>382</v>
          </cell>
          <cell r="C342" t="str">
            <v>5900-763-00</v>
          </cell>
          <cell r="D342" t="str">
            <v>Other Rev&gt;Interest</v>
          </cell>
          <cell r="E342">
            <v>0</v>
          </cell>
          <cell r="F342">
            <v>2</v>
          </cell>
          <cell r="G342">
            <v>0</v>
          </cell>
          <cell r="H342">
            <v>0</v>
          </cell>
          <cell r="I342">
            <v>316</v>
          </cell>
          <cell r="J342" t="str">
            <v>T.5900 (Reporting)</v>
          </cell>
          <cell r="L342" t="str">
            <v>5900-992-00</v>
          </cell>
          <cell r="N342" t="str">
            <v/>
          </cell>
        </row>
        <row r="343">
          <cell r="B343">
            <v>383</v>
          </cell>
          <cell r="C343" t="str">
            <v>5900-992-00</v>
          </cell>
          <cell r="D343" t="str">
            <v>Other Rev&gt;Realized Gain/Loss</v>
          </cell>
          <cell r="E343">
            <v>0</v>
          </cell>
          <cell r="F343">
            <v>2</v>
          </cell>
          <cell r="G343">
            <v>0</v>
          </cell>
          <cell r="H343">
            <v>0</v>
          </cell>
          <cell r="I343">
            <v>316</v>
          </cell>
          <cell r="J343" t="str">
            <v>T.5900 (Reporting)</v>
          </cell>
          <cell r="L343" t="str">
            <v>T.50 (Reporting)</v>
          </cell>
          <cell r="N343" t="str">
            <v/>
          </cell>
        </row>
        <row r="344">
          <cell r="B344">
            <v>384</v>
          </cell>
          <cell r="C344" t="str">
            <v>T.5900 (Reporting)</v>
          </cell>
          <cell r="D344" t="str">
            <v>Other Rev</v>
          </cell>
          <cell r="E344">
            <v>1</v>
          </cell>
          <cell r="F344">
            <v>0</v>
          </cell>
          <cell r="G344">
            <v>26</v>
          </cell>
          <cell r="H344">
            <v>42</v>
          </cell>
          <cell r="I344">
            <v>342</v>
          </cell>
          <cell r="J344" t="str">
            <v>T.5 (Reporting)</v>
          </cell>
          <cell r="L344" t="str">
            <v>T.5900 (Reporting)</v>
          </cell>
          <cell r="N344" t="str">
            <v/>
          </cell>
        </row>
        <row r="345">
          <cell r="B345">
            <v>386</v>
          </cell>
          <cell r="C345" t="str">
            <v>T.5 (Reporting)</v>
          </cell>
          <cell r="D345" t="str">
            <v>Total Revenue</v>
          </cell>
          <cell r="E345">
            <v>5</v>
          </cell>
          <cell r="F345">
            <v>0</v>
          </cell>
          <cell r="G345">
            <v>2</v>
          </cell>
          <cell r="H345">
            <v>43</v>
          </cell>
          <cell r="I345">
            <v>344</v>
          </cell>
          <cell r="J345" t="str">
            <v>T.IncOper.EBITDARM (Reporting)</v>
          </cell>
          <cell r="L345" t="str">
            <v>6115-001-00</v>
          </cell>
          <cell r="N345" t="str">
            <v/>
          </cell>
        </row>
        <row r="346">
          <cell r="B346">
            <v>388</v>
          </cell>
          <cell r="C346" t="str">
            <v>6115-001-00</v>
          </cell>
          <cell r="D346" t="str">
            <v>Gen Nsg Exp&gt;Wages</v>
          </cell>
          <cell r="E346">
            <v>0</v>
          </cell>
          <cell r="F346">
            <v>2</v>
          </cell>
          <cell r="G346">
            <v>0</v>
          </cell>
          <cell r="H346">
            <v>0</v>
          </cell>
          <cell r="I346">
            <v>344</v>
          </cell>
          <cell r="J346" t="str">
            <v>T.6115 (Reporting)</v>
          </cell>
          <cell r="L346" t="str">
            <v>6115-001-20</v>
          </cell>
          <cell r="N346" t="str">
            <v/>
          </cell>
        </row>
        <row r="347">
          <cell r="B347">
            <v>389</v>
          </cell>
          <cell r="C347" t="str">
            <v>6115-001-20</v>
          </cell>
          <cell r="D347" t="str">
            <v>Gen Nsg Exp&gt;Wages&gt;Director</v>
          </cell>
          <cell r="E347">
            <v>0</v>
          </cell>
          <cell r="F347">
            <v>2</v>
          </cell>
          <cell r="G347">
            <v>0</v>
          </cell>
          <cell r="H347">
            <v>0</v>
          </cell>
          <cell r="I347">
            <v>344</v>
          </cell>
          <cell r="J347" t="str">
            <v>T.6115 (Reporting)</v>
          </cell>
          <cell r="L347" t="str">
            <v>6115-001-21</v>
          </cell>
          <cell r="N347" t="str">
            <v/>
          </cell>
        </row>
        <row r="348">
          <cell r="B348">
            <v>390</v>
          </cell>
          <cell r="C348" t="str">
            <v>6115-001-21</v>
          </cell>
          <cell r="D348" t="str">
            <v>Gen Nsg Exp&gt;Wages&gt;Assistant Director</v>
          </cell>
          <cell r="E348">
            <v>0</v>
          </cell>
          <cell r="F348">
            <v>2</v>
          </cell>
          <cell r="G348">
            <v>0</v>
          </cell>
          <cell r="H348">
            <v>0</v>
          </cell>
          <cell r="I348">
            <v>344</v>
          </cell>
          <cell r="J348" t="str">
            <v>T.6115 (Reporting)</v>
          </cell>
          <cell r="L348" t="str">
            <v>6115-001-23</v>
          </cell>
          <cell r="N348" t="str">
            <v/>
          </cell>
        </row>
        <row r="349">
          <cell r="B349">
            <v>391</v>
          </cell>
          <cell r="C349" t="str">
            <v>6115-001-23</v>
          </cell>
          <cell r="D349" t="str">
            <v>Gen Nsg Exp&gt;Wages&gt;Assistant</v>
          </cell>
          <cell r="E349">
            <v>0</v>
          </cell>
          <cell r="F349">
            <v>2</v>
          </cell>
          <cell r="G349">
            <v>0</v>
          </cell>
          <cell r="H349">
            <v>0</v>
          </cell>
          <cell r="I349">
            <v>344</v>
          </cell>
          <cell r="J349" t="str">
            <v>T.6115 (Reporting)</v>
          </cell>
          <cell r="L349" t="str">
            <v>6115-001-27</v>
          </cell>
          <cell r="N349" t="str">
            <v/>
          </cell>
        </row>
        <row r="350">
          <cell r="B350">
            <v>392</v>
          </cell>
          <cell r="C350" t="str">
            <v>6115-001-27</v>
          </cell>
          <cell r="D350" t="str">
            <v>Gen Nsg Exp&gt;Wages&gt;CNA</v>
          </cell>
          <cell r="E350">
            <v>0</v>
          </cell>
          <cell r="F350">
            <v>2</v>
          </cell>
          <cell r="G350">
            <v>0</v>
          </cell>
          <cell r="H350">
            <v>0</v>
          </cell>
          <cell r="I350">
            <v>344</v>
          </cell>
          <cell r="J350" t="str">
            <v>T.6115 (Reporting)</v>
          </cell>
          <cell r="L350" t="str">
            <v>6115-001-29</v>
          </cell>
          <cell r="N350" t="str">
            <v/>
          </cell>
        </row>
        <row r="351">
          <cell r="B351">
            <v>393</v>
          </cell>
          <cell r="C351" t="str">
            <v>6115-001-29</v>
          </cell>
          <cell r="D351" t="str">
            <v>Gen Nsg Exp&gt;Wages&gt;MDS / RNAC</v>
          </cell>
          <cell r="E351">
            <v>0</v>
          </cell>
          <cell r="F351">
            <v>2</v>
          </cell>
          <cell r="G351">
            <v>0</v>
          </cell>
          <cell r="H351">
            <v>0</v>
          </cell>
          <cell r="I351">
            <v>344</v>
          </cell>
          <cell r="J351" t="str">
            <v>T.6115 (Reporting)</v>
          </cell>
          <cell r="L351" t="str">
            <v>6115-001-32</v>
          </cell>
          <cell r="N351" t="str">
            <v/>
          </cell>
        </row>
        <row r="352">
          <cell r="B352">
            <v>394</v>
          </cell>
          <cell r="C352" t="str">
            <v>6115-001-32</v>
          </cell>
          <cell r="D352" t="str">
            <v>Gen Nsg Exp&gt;Wages&gt;Medical Records</v>
          </cell>
          <cell r="E352">
            <v>0</v>
          </cell>
          <cell r="F352">
            <v>2</v>
          </cell>
          <cell r="G352">
            <v>0</v>
          </cell>
          <cell r="H352">
            <v>0</v>
          </cell>
          <cell r="I352">
            <v>344</v>
          </cell>
          <cell r="J352" t="str">
            <v>T.6115 (Reporting)</v>
          </cell>
          <cell r="L352" t="str">
            <v>6115-001-33</v>
          </cell>
          <cell r="N352" t="str">
            <v/>
          </cell>
        </row>
        <row r="353">
          <cell r="B353">
            <v>395</v>
          </cell>
          <cell r="C353" t="str">
            <v>6115-001-33</v>
          </cell>
          <cell r="D353" t="str">
            <v>Gen Nsg Exp&gt;Wages&gt;Nursing Secretary</v>
          </cell>
          <cell r="E353">
            <v>0</v>
          </cell>
          <cell r="F353">
            <v>2</v>
          </cell>
          <cell r="G353">
            <v>0</v>
          </cell>
          <cell r="H353">
            <v>0</v>
          </cell>
          <cell r="I353">
            <v>344</v>
          </cell>
          <cell r="J353" t="str">
            <v>T.6115 (Reporting)</v>
          </cell>
          <cell r="L353" t="str">
            <v>6115-001-34</v>
          </cell>
          <cell r="N353" t="str">
            <v/>
          </cell>
        </row>
        <row r="354">
          <cell r="B354">
            <v>396</v>
          </cell>
          <cell r="C354" t="str">
            <v>6115-001-34</v>
          </cell>
          <cell r="D354" t="str">
            <v>Gen Nsg Exp&gt;Wages&gt;Case Manager</v>
          </cell>
          <cell r="E354">
            <v>0</v>
          </cell>
          <cell r="F354">
            <v>2</v>
          </cell>
          <cell r="G354">
            <v>0</v>
          </cell>
          <cell r="H354">
            <v>0</v>
          </cell>
          <cell r="I354">
            <v>344</v>
          </cell>
          <cell r="J354" t="str">
            <v>T.6115 (Reporting)</v>
          </cell>
          <cell r="L354" t="str">
            <v>6115-001-36</v>
          </cell>
          <cell r="N354" t="str">
            <v/>
          </cell>
        </row>
        <row r="355">
          <cell r="B355">
            <v>397</v>
          </cell>
          <cell r="C355" t="str">
            <v>6115-001-36</v>
          </cell>
          <cell r="D355" t="str">
            <v>Gen Nsg Exp&gt;Wages&gt;Staff Coordinator</v>
          </cell>
          <cell r="E355">
            <v>0</v>
          </cell>
          <cell r="F355">
            <v>2</v>
          </cell>
          <cell r="G355">
            <v>0</v>
          </cell>
          <cell r="H355">
            <v>0</v>
          </cell>
          <cell r="I355">
            <v>344</v>
          </cell>
          <cell r="J355" t="str">
            <v>T.6115 (Reporting)</v>
          </cell>
          <cell r="L355" t="str">
            <v>6115-001-37</v>
          </cell>
          <cell r="N355" t="str">
            <v/>
          </cell>
        </row>
        <row r="356">
          <cell r="B356">
            <v>398</v>
          </cell>
          <cell r="C356" t="str">
            <v>6115-001-37</v>
          </cell>
          <cell r="D356" t="str">
            <v>Gen Nsg Exp&gt;Wages&gt;Nurse Practitioner</v>
          </cell>
          <cell r="E356">
            <v>0</v>
          </cell>
          <cell r="F356">
            <v>2</v>
          </cell>
          <cell r="G356">
            <v>0</v>
          </cell>
          <cell r="H356">
            <v>0</v>
          </cell>
          <cell r="I356">
            <v>344</v>
          </cell>
          <cell r="J356" t="str">
            <v>T.6115 (Reporting)</v>
          </cell>
          <cell r="L356" t="str">
            <v>6115-001-40</v>
          </cell>
          <cell r="N356" t="str">
            <v/>
          </cell>
        </row>
        <row r="357">
          <cell r="B357">
            <v>399</v>
          </cell>
          <cell r="C357" t="str">
            <v>6115-001-40</v>
          </cell>
          <cell r="D357" t="str">
            <v>Gen Nsg Exp&gt;Wages&gt;Staff Devel Director</v>
          </cell>
          <cell r="E357">
            <v>0</v>
          </cell>
          <cell r="F357">
            <v>2</v>
          </cell>
          <cell r="G357">
            <v>0</v>
          </cell>
          <cell r="H357">
            <v>0</v>
          </cell>
          <cell r="I357">
            <v>344</v>
          </cell>
          <cell r="J357" t="str">
            <v>T.6115 (Reporting)</v>
          </cell>
          <cell r="L357" t="str">
            <v>6115-001-42</v>
          </cell>
          <cell r="N357" t="str">
            <v/>
          </cell>
        </row>
        <row r="358">
          <cell r="B358">
            <v>400</v>
          </cell>
          <cell r="C358" t="str">
            <v>6115-001-42</v>
          </cell>
          <cell r="D358" t="str">
            <v>Gen Nsg Exp&gt;Wages&gt;Central Supply</v>
          </cell>
          <cell r="E358">
            <v>0</v>
          </cell>
          <cell r="F358">
            <v>2</v>
          </cell>
          <cell r="G358">
            <v>0</v>
          </cell>
          <cell r="H358">
            <v>0</v>
          </cell>
          <cell r="I358">
            <v>344</v>
          </cell>
          <cell r="J358" t="str">
            <v>T.6115 (Reporting)</v>
          </cell>
          <cell r="L358" t="str">
            <v>6115-001-43</v>
          </cell>
          <cell r="N358" t="str">
            <v/>
          </cell>
        </row>
        <row r="359">
          <cell r="B359">
            <v>401</v>
          </cell>
          <cell r="C359" t="str">
            <v>6115-001-43</v>
          </cell>
          <cell r="D359" t="str">
            <v>Gen Nsg Exp&gt;Wages&gt;Restorative Nsg</v>
          </cell>
          <cell r="E359">
            <v>0</v>
          </cell>
          <cell r="F359">
            <v>2</v>
          </cell>
          <cell r="G359">
            <v>0</v>
          </cell>
          <cell r="H359">
            <v>0</v>
          </cell>
          <cell r="I359">
            <v>344</v>
          </cell>
          <cell r="J359" t="str">
            <v>T.6115 (Reporting)</v>
          </cell>
          <cell r="L359" t="str">
            <v>6115-001-51</v>
          </cell>
          <cell r="N359" t="str">
            <v/>
          </cell>
        </row>
        <row r="360">
          <cell r="B360">
            <v>402</v>
          </cell>
          <cell r="C360" t="str">
            <v>6115-001-51</v>
          </cell>
          <cell r="D360" t="str">
            <v>Gen Nsg Exp&gt;Wages&gt;RN</v>
          </cell>
          <cell r="E360">
            <v>0</v>
          </cell>
          <cell r="F360">
            <v>2</v>
          </cell>
          <cell r="G360">
            <v>0</v>
          </cell>
          <cell r="H360">
            <v>0</v>
          </cell>
          <cell r="I360">
            <v>344</v>
          </cell>
          <cell r="J360" t="str">
            <v>T.6115 (Reporting)</v>
          </cell>
          <cell r="L360" t="str">
            <v>6115-001-52</v>
          </cell>
          <cell r="N360" t="str">
            <v/>
          </cell>
        </row>
        <row r="361">
          <cell r="B361">
            <v>403</v>
          </cell>
          <cell r="C361" t="str">
            <v>6115-001-52</v>
          </cell>
          <cell r="D361" t="str">
            <v>Gen Nsg Exp&gt;Wages&gt;LPN/LVN</v>
          </cell>
          <cell r="E361">
            <v>0</v>
          </cell>
          <cell r="F361">
            <v>2</v>
          </cell>
          <cell r="G361">
            <v>0</v>
          </cell>
          <cell r="H361">
            <v>0</v>
          </cell>
          <cell r="I361">
            <v>344</v>
          </cell>
          <cell r="J361" t="str">
            <v>T.6115 (Reporting)</v>
          </cell>
          <cell r="L361" t="str">
            <v>6115-001-53</v>
          </cell>
          <cell r="N361" t="str">
            <v/>
          </cell>
        </row>
        <row r="362">
          <cell r="B362">
            <v>404</v>
          </cell>
          <cell r="C362" t="str">
            <v>6115-001-53</v>
          </cell>
          <cell r="D362" t="str">
            <v>Gen Nsg Exp&gt;Wages&gt;Aides</v>
          </cell>
          <cell r="E362">
            <v>0</v>
          </cell>
          <cell r="F362">
            <v>2</v>
          </cell>
          <cell r="G362">
            <v>0</v>
          </cell>
          <cell r="H362">
            <v>0</v>
          </cell>
          <cell r="I362">
            <v>344</v>
          </cell>
          <cell r="J362" t="str">
            <v>T.6115 (Reporting)</v>
          </cell>
          <cell r="L362" t="str">
            <v>6115-001-74</v>
          </cell>
          <cell r="N362" t="str">
            <v/>
          </cell>
        </row>
        <row r="363">
          <cell r="B363">
            <v>405</v>
          </cell>
          <cell r="C363" t="str">
            <v>6115-001-74</v>
          </cell>
          <cell r="D363" t="str">
            <v>Gen Nsg Exp&gt;Wages&gt;Quality Assurance</v>
          </cell>
          <cell r="E363">
            <v>0</v>
          </cell>
          <cell r="F363">
            <v>2</v>
          </cell>
          <cell r="G363">
            <v>0</v>
          </cell>
          <cell r="H363">
            <v>0</v>
          </cell>
          <cell r="I363">
            <v>344</v>
          </cell>
          <cell r="J363" t="str">
            <v>T.6115 (Reporting)</v>
          </cell>
          <cell r="L363" t="str">
            <v>6115-003-39</v>
          </cell>
          <cell r="N363" t="str">
            <v/>
          </cell>
        </row>
        <row r="364">
          <cell r="B364">
            <v>406</v>
          </cell>
          <cell r="C364" t="str">
            <v>6115-003-39</v>
          </cell>
          <cell r="D364" t="str">
            <v>Gen Nsg Exp&gt;1099 Pay&gt;Medical Director</v>
          </cell>
          <cell r="E364">
            <v>0</v>
          </cell>
          <cell r="F364">
            <v>2</v>
          </cell>
          <cell r="G364">
            <v>0</v>
          </cell>
          <cell r="H364">
            <v>0</v>
          </cell>
          <cell r="I364">
            <v>344</v>
          </cell>
          <cell r="J364" t="str">
            <v>T.6115 (Reporting)</v>
          </cell>
          <cell r="L364" t="str">
            <v>6115-010-00</v>
          </cell>
          <cell r="N364" t="str">
            <v/>
          </cell>
        </row>
        <row r="365">
          <cell r="B365">
            <v>407</v>
          </cell>
          <cell r="C365" t="str">
            <v>6115-010-00</v>
          </cell>
          <cell r="D365" t="str">
            <v>Gen Nsg Exp&gt;Wages-V,H,S</v>
          </cell>
          <cell r="E365">
            <v>0</v>
          </cell>
          <cell r="F365">
            <v>2</v>
          </cell>
          <cell r="G365">
            <v>0</v>
          </cell>
          <cell r="H365">
            <v>0</v>
          </cell>
          <cell r="I365">
            <v>344</v>
          </cell>
          <cell r="J365" t="str">
            <v>T.6115 (Reporting)</v>
          </cell>
          <cell r="L365" t="str">
            <v>6115-011-00</v>
          </cell>
          <cell r="N365" t="str">
            <v/>
          </cell>
        </row>
        <row r="366">
          <cell r="B366">
            <v>408</v>
          </cell>
          <cell r="C366" t="str">
            <v>6115-011-00</v>
          </cell>
          <cell r="D366" t="str">
            <v>Gen Nsg Exp&gt;Wages-Holiday</v>
          </cell>
          <cell r="E366">
            <v>0</v>
          </cell>
          <cell r="F366">
            <v>2</v>
          </cell>
          <cell r="G366">
            <v>0</v>
          </cell>
          <cell r="H366">
            <v>0</v>
          </cell>
          <cell r="I366">
            <v>344</v>
          </cell>
          <cell r="J366" t="str">
            <v>T.6115 (Reporting)</v>
          </cell>
          <cell r="L366" t="str">
            <v>6115-012-20</v>
          </cell>
          <cell r="N366" t="str">
            <v/>
          </cell>
        </row>
        <row r="367">
          <cell r="B367">
            <v>409</v>
          </cell>
          <cell r="C367" t="str">
            <v>6115-012-20</v>
          </cell>
          <cell r="D367" t="str">
            <v>Gen Nsg Exp&gt;Agency&gt;Director</v>
          </cell>
          <cell r="E367">
            <v>0</v>
          </cell>
          <cell r="F367">
            <v>2</v>
          </cell>
          <cell r="G367">
            <v>0</v>
          </cell>
          <cell r="H367">
            <v>0</v>
          </cell>
          <cell r="I367">
            <v>344</v>
          </cell>
          <cell r="J367" t="str">
            <v>T.6115 (Reporting)</v>
          </cell>
          <cell r="L367" t="str">
            <v>6115-012-51</v>
          </cell>
          <cell r="N367" t="str">
            <v/>
          </cell>
        </row>
        <row r="368">
          <cell r="B368">
            <v>410</v>
          </cell>
          <cell r="C368" t="str">
            <v>6115-012-51</v>
          </cell>
          <cell r="D368" t="str">
            <v>Gen Nsg Exp&gt;Agency&gt;RN</v>
          </cell>
          <cell r="E368">
            <v>0</v>
          </cell>
          <cell r="F368">
            <v>2</v>
          </cell>
          <cell r="G368">
            <v>0</v>
          </cell>
          <cell r="H368">
            <v>0</v>
          </cell>
          <cell r="I368">
            <v>344</v>
          </cell>
          <cell r="J368" t="str">
            <v>T.6115 (Reporting)</v>
          </cell>
          <cell r="L368" t="str">
            <v>6115-012-52</v>
          </cell>
          <cell r="N368" t="str">
            <v/>
          </cell>
        </row>
        <row r="369">
          <cell r="B369">
            <v>411</v>
          </cell>
          <cell r="C369" t="str">
            <v>6115-012-52</v>
          </cell>
          <cell r="D369" t="str">
            <v>Gen Nsg Exp&gt;Agency&gt;LPN/LVN</v>
          </cell>
          <cell r="E369">
            <v>0</v>
          </cell>
          <cell r="F369">
            <v>2</v>
          </cell>
          <cell r="G369">
            <v>0</v>
          </cell>
          <cell r="H369">
            <v>0</v>
          </cell>
          <cell r="I369">
            <v>344</v>
          </cell>
          <cell r="J369" t="str">
            <v>T.6115 (Reporting)</v>
          </cell>
          <cell r="L369" t="str">
            <v>6115-012-53</v>
          </cell>
          <cell r="N369" t="str">
            <v/>
          </cell>
        </row>
        <row r="370">
          <cell r="B370">
            <v>412</v>
          </cell>
          <cell r="C370" t="str">
            <v>6115-012-53</v>
          </cell>
          <cell r="D370" t="str">
            <v>Gen Nsg Exp&gt;Agency&gt;Aides</v>
          </cell>
          <cell r="E370">
            <v>0</v>
          </cell>
          <cell r="F370">
            <v>2</v>
          </cell>
          <cell r="G370">
            <v>0</v>
          </cell>
          <cell r="H370">
            <v>0</v>
          </cell>
          <cell r="I370">
            <v>344</v>
          </cell>
          <cell r="J370" t="str">
            <v>T.6115 (Reporting)</v>
          </cell>
          <cell r="L370" t="str">
            <v>6115-017-00</v>
          </cell>
          <cell r="N370" t="str">
            <v/>
          </cell>
        </row>
        <row r="371">
          <cell r="B371">
            <v>413</v>
          </cell>
          <cell r="C371" t="str">
            <v>6115-017-00</v>
          </cell>
          <cell r="D371" t="str">
            <v>Gen Nsg Exp&gt;Workers Comp</v>
          </cell>
          <cell r="E371">
            <v>0</v>
          </cell>
          <cell r="F371">
            <v>2</v>
          </cell>
          <cell r="G371">
            <v>0</v>
          </cell>
          <cell r="H371">
            <v>0</v>
          </cell>
          <cell r="I371">
            <v>344</v>
          </cell>
          <cell r="J371" t="str">
            <v>T.6115 (Reporting)</v>
          </cell>
          <cell r="L371" t="str">
            <v>6115-019-00</v>
          </cell>
          <cell r="N371" t="str">
            <v/>
          </cell>
        </row>
        <row r="372">
          <cell r="B372">
            <v>414</v>
          </cell>
          <cell r="C372" t="str">
            <v>6115-019-00</v>
          </cell>
          <cell r="D372" t="str">
            <v>Gen Nsg Exp&gt;PR Taxes</v>
          </cell>
          <cell r="E372">
            <v>0</v>
          </cell>
          <cell r="F372">
            <v>2</v>
          </cell>
          <cell r="G372">
            <v>0</v>
          </cell>
          <cell r="H372">
            <v>0</v>
          </cell>
          <cell r="I372">
            <v>344</v>
          </cell>
          <cell r="J372" t="str">
            <v>T.6115 (Reporting)</v>
          </cell>
          <cell r="L372" t="str">
            <v>6115-019-16</v>
          </cell>
          <cell r="N372" t="str">
            <v/>
          </cell>
        </row>
        <row r="373">
          <cell r="B373">
            <v>415</v>
          </cell>
          <cell r="C373" t="str">
            <v>6115-019-16</v>
          </cell>
          <cell r="D373" t="str">
            <v>Gen Nsg Exp&gt;PR Taxes&gt;Adjustments</v>
          </cell>
          <cell r="E373">
            <v>0</v>
          </cell>
          <cell r="F373">
            <v>2</v>
          </cell>
          <cell r="G373">
            <v>0</v>
          </cell>
          <cell r="H373">
            <v>0</v>
          </cell>
          <cell r="I373">
            <v>344</v>
          </cell>
          <cell r="J373" t="str">
            <v>T.6115 (Reporting)</v>
          </cell>
          <cell r="L373" t="str">
            <v>6115-022-00</v>
          </cell>
          <cell r="N373" t="str">
            <v/>
          </cell>
        </row>
        <row r="374">
          <cell r="B374">
            <v>416</v>
          </cell>
          <cell r="C374" t="str">
            <v>6115-022-00</v>
          </cell>
          <cell r="D374" t="str">
            <v>Gen Nsg Exp&gt;Supplies</v>
          </cell>
          <cell r="E374">
            <v>0</v>
          </cell>
          <cell r="F374">
            <v>2</v>
          </cell>
          <cell r="G374">
            <v>0</v>
          </cell>
          <cell r="H374">
            <v>0</v>
          </cell>
          <cell r="I374">
            <v>344</v>
          </cell>
          <cell r="J374" t="str">
            <v>T.6115 (Reporting)</v>
          </cell>
          <cell r="L374" t="str">
            <v>6115-022-83</v>
          </cell>
          <cell r="N374" t="str">
            <v/>
          </cell>
        </row>
        <row r="375">
          <cell r="B375">
            <v>417</v>
          </cell>
          <cell r="C375" t="str">
            <v>6115-022-83</v>
          </cell>
          <cell r="D375" t="str">
            <v>Gen Nsg Exp&gt;Supplies&gt;Medical</v>
          </cell>
          <cell r="E375">
            <v>0</v>
          </cell>
          <cell r="F375">
            <v>2</v>
          </cell>
          <cell r="G375">
            <v>0</v>
          </cell>
          <cell r="H375">
            <v>0</v>
          </cell>
          <cell r="I375">
            <v>344</v>
          </cell>
          <cell r="J375" t="str">
            <v>T.6115 (Reporting)</v>
          </cell>
          <cell r="L375" t="str">
            <v>6115-023-00</v>
          </cell>
          <cell r="N375" t="str">
            <v/>
          </cell>
        </row>
        <row r="376">
          <cell r="B376">
            <v>418</v>
          </cell>
          <cell r="C376" t="str">
            <v>6115-023-00</v>
          </cell>
          <cell r="D376" t="str">
            <v>Gen Nsg Exp&gt;Repairs &amp; Maint</v>
          </cell>
          <cell r="E376">
            <v>0</v>
          </cell>
          <cell r="F376">
            <v>2</v>
          </cell>
          <cell r="G376">
            <v>0</v>
          </cell>
          <cell r="H376">
            <v>0</v>
          </cell>
          <cell r="I376">
            <v>344</v>
          </cell>
          <cell r="J376" t="str">
            <v>T.6115 (Reporting)</v>
          </cell>
          <cell r="L376" t="str">
            <v>6115-024-00</v>
          </cell>
          <cell r="N376" t="str">
            <v/>
          </cell>
        </row>
        <row r="377">
          <cell r="B377">
            <v>419</v>
          </cell>
          <cell r="C377" t="str">
            <v>6115-024-00</v>
          </cell>
          <cell r="D377" t="str">
            <v>Gen Nsg Exp&gt;Contracted Service</v>
          </cell>
          <cell r="E377">
            <v>0</v>
          </cell>
          <cell r="F377">
            <v>2</v>
          </cell>
          <cell r="G377">
            <v>0</v>
          </cell>
          <cell r="H377">
            <v>0</v>
          </cell>
          <cell r="I377">
            <v>344</v>
          </cell>
          <cell r="J377" t="str">
            <v>T.6115 (Reporting)</v>
          </cell>
          <cell r="L377" t="str">
            <v>6115-024-15</v>
          </cell>
          <cell r="N377" t="str">
            <v/>
          </cell>
        </row>
        <row r="378">
          <cell r="B378">
            <v>420</v>
          </cell>
          <cell r="C378" t="str">
            <v>6115-024-15</v>
          </cell>
          <cell r="D378" t="str">
            <v>Gen Nsg Exp&gt;Contracted Service&gt;Other</v>
          </cell>
          <cell r="E378">
            <v>0</v>
          </cell>
          <cell r="F378">
            <v>2</v>
          </cell>
          <cell r="G378">
            <v>0</v>
          </cell>
          <cell r="H378">
            <v>0</v>
          </cell>
          <cell r="I378">
            <v>344</v>
          </cell>
          <cell r="J378" t="str">
            <v>T.6115 (Reporting)</v>
          </cell>
          <cell r="L378" t="str">
            <v>6115-024-20</v>
          </cell>
          <cell r="N378" t="str">
            <v/>
          </cell>
        </row>
        <row r="379">
          <cell r="B379">
            <v>421</v>
          </cell>
          <cell r="C379" t="str">
            <v>6115-024-20</v>
          </cell>
          <cell r="D379" t="str">
            <v>Gen Nsg Exp&gt;Contracted Service&gt;Director</v>
          </cell>
          <cell r="E379">
            <v>0</v>
          </cell>
          <cell r="F379">
            <v>2</v>
          </cell>
          <cell r="G379">
            <v>0</v>
          </cell>
          <cell r="H379">
            <v>0</v>
          </cell>
          <cell r="I379">
            <v>344</v>
          </cell>
          <cell r="J379" t="str">
            <v>T.6115 (Reporting)</v>
          </cell>
          <cell r="L379" t="str">
            <v>6115-024-21</v>
          </cell>
          <cell r="N379" t="str">
            <v/>
          </cell>
        </row>
        <row r="380">
          <cell r="B380">
            <v>422</v>
          </cell>
          <cell r="C380" t="str">
            <v>6115-024-21</v>
          </cell>
          <cell r="D380" t="str">
            <v>Gen Nsg Exp&gt;Contracted Service&gt;Assistant Director</v>
          </cell>
          <cell r="E380">
            <v>0</v>
          </cell>
          <cell r="F380">
            <v>2</v>
          </cell>
          <cell r="G380">
            <v>0</v>
          </cell>
          <cell r="H380">
            <v>0</v>
          </cell>
          <cell r="I380">
            <v>344</v>
          </cell>
          <cell r="J380" t="str">
            <v>T.6115 (Reporting)</v>
          </cell>
          <cell r="L380" t="str">
            <v>6115-024-23</v>
          </cell>
          <cell r="N380" t="str">
            <v/>
          </cell>
        </row>
        <row r="381">
          <cell r="B381">
            <v>423</v>
          </cell>
          <cell r="C381" t="str">
            <v>6115-024-23</v>
          </cell>
          <cell r="D381" t="str">
            <v>Gen Nsg Exp&gt;Contracted Service&gt;Assistant</v>
          </cell>
          <cell r="E381">
            <v>0</v>
          </cell>
          <cell r="F381">
            <v>2</v>
          </cell>
          <cell r="G381">
            <v>0</v>
          </cell>
          <cell r="H381">
            <v>0</v>
          </cell>
          <cell r="I381">
            <v>344</v>
          </cell>
          <cell r="J381" t="str">
            <v>T.6115 (Reporting)</v>
          </cell>
          <cell r="L381" t="str">
            <v>6115-024-30</v>
          </cell>
          <cell r="N381" t="str">
            <v/>
          </cell>
        </row>
        <row r="382">
          <cell r="B382">
            <v>424</v>
          </cell>
          <cell r="C382" t="str">
            <v>6115-024-30</v>
          </cell>
          <cell r="D382" t="str">
            <v>Gen Nsg Exp&gt;Contracted Service&gt;QA/ Infection Control</v>
          </cell>
          <cell r="E382">
            <v>0</v>
          </cell>
          <cell r="F382">
            <v>2</v>
          </cell>
          <cell r="G382">
            <v>0</v>
          </cell>
          <cell r="H382">
            <v>0</v>
          </cell>
          <cell r="I382">
            <v>344</v>
          </cell>
          <cell r="J382" t="str">
            <v>T.6115 (Reporting)</v>
          </cell>
          <cell r="L382" t="str">
            <v>6115-024-33</v>
          </cell>
          <cell r="N382" t="str">
            <v/>
          </cell>
        </row>
        <row r="383">
          <cell r="B383">
            <v>425</v>
          </cell>
          <cell r="C383" t="str">
            <v>6115-024-33</v>
          </cell>
          <cell r="D383" t="str">
            <v>Gen Nsg Exp&gt;Contracted Service&gt;Nursing Secretary</v>
          </cell>
          <cell r="E383">
            <v>0</v>
          </cell>
          <cell r="F383">
            <v>2</v>
          </cell>
          <cell r="G383">
            <v>0</v>
          </cell>
          <cell r="H383">
            <v>0</v>
          </cell>
          <cell r="I383">
            <v>344</v>
          </cell>
          <cell r="J383" t="str">
            <v>T.6115 (Reporting)</v>
          </cell>
          <cell r="L383" t="str">
            <v>6115-024-37</v>
          </cell>
          <cell r="N383" t="str">
            <v/>
          </cell>
        </row>
        <row r="384">
          <cell r="B384">
            <v>426</v>
          </cell>
          <cell r="C384" t="str">
            <v>6115-024-37</v>
          </cell>
          <cell r="D384" t="str">
            <v>Gen Nsg Exp&gt;Contracted Service&gt;Nurse Practitioner</v>
          </cell>
          <cell r="E384">
            <v>0</v>
          </cell>
          <cell r="F384">
            <v>2</v>
          </cell>
          <cell r="G384">
            <v>0</v>
          </cell>
          <cell r="H384">
            <v>0</v>
          </cell>
          <cell r="I384">
            <v>344</v>
          </cell>
          <cell r="J384" t="str">
            <v>T.6115 (Reporting)</v>
          </cell>
          <cell r="L384" t="str">
            <v>6115-024-39</v>
          </cell>
          <cell r="N384" t="str">
            <v/>
          </cell>
        </row>
        <row r="385">
          <cell r="B385">
            <v>427</v>
          </cell>
          <cell r="C385" t="str">
            <v>6115-024-39</v>
          </cell>
          <cell r="D385" t="str">
            <v>Gen Nsg Exp&gt;Contracted Service&gt;Medical Director</v>
          </cell>
          <cell r="E385">
            <v>0</v>
          </cell>
          <cell r="F385">
            <v>2</v>
          </cell>
          <cell r="G385">
            <v>0</v>
          </cell>
          <cell r="H385">
            <v>0</v>
          </cell>
          <cell r="I385">
            <v>344</v>
          </cell>
          <cell r="J385" t="str">
            <v>T.6115 (Reporting)</v>
          </cell>
          <cell r="L385" t="str">
            <v>6115-024-40</v>
          </cell>
          <cell r="N385" t="str">
            <v/>
          </cell>
        </row>
        <row r="386">
          <cell r="B386">
            <v>428</v>
          </cell>
          <cell r="C386" t="str">
            <v>6115-024-40</v>
          </cell>
          <cell r="D386" t="str">
            <v>Gen Nsg Exp&gt;Contracted Service&gt;Staff Devel Director</v>
          </cell>
          <cell r="E386">
            <v>0</v>
          </cell>
          <cell r="F386">
            <v>2</v>
          </cell>
          <cell r="G386">
            <v>0</v>
          </cell>
          <cell r="H386">
            <v>0</v>
          </cell>
          <cell r="I386">
            <v>344</v>
          </cell>
          <cell r="J386" t="str">
            <v>T.6115 (Reporting)</v>
          </cell>
          <cell r="L386" t="str">
            <v>6115-024-74</v>
          </cell>
          <cell r="N386" t="str">
            <v/>
          </cell>
        </row>
        <row r="387">
          <cell r="B387">
            <v>429</v>
          </cell>
          <cell r="C387" t="str">
            <v>6115-024-74</v>
          </cell>
          <cell r="D387" t="str">
            <v>Gen Nsg Exp&gt;Contracted Service&gt;Quality Assurance</v>
          </cell>
          <cell r="E387">
            <v>0</v>
          </cell>
          <cell r="F387">
            <v>2</v>
          </cell>
          <cell r="G387">
            <v>0</v>
          </cell>
          <cell r="H387">
            <v>0</v>
          </cell>
          <cell r="I387">
            <v>344</v>
          </cell>
          <cell r="J387" t="str">
            <v>T.6115 (Reporting)</v>
          </cell>
          <cell r="L387" t="str">
            <v>6115-024-87</v>
          </cell>
          <cell r="N387" t="str">
            <v/>
          </cell>
        </row>
        <row r="388">
          <cell r="B388">
            <v>430</v>
          </cell>
          <cell r="C388" t="str">
            <v>6115-024-87</v>
          </cell>
          <cell r="D388" t="str">
            <v>Gen Nsg Exp&gt;Contracted Service&gt;Advanced HC Solutions</v>
          </cell>
          <cell r="E388">
            <v>0</v>
          </cell>
          <cell r="F388">
            <v>2</v>
          </cell>
          <cell r="G388">
            <v>0</v>
          </cell>
          <cell r="H388">
            <v>0</v>
          </cell>
          <cell r="I388">
            <v>344</v>
          </cell>
          <cell r="J388" t="str">
            <v>T.6115 (Reporting)</v>
          </cell>
          <cell r="L388" t="str">
            <v>6115-024-92</v>
          </cell>
          <cell r="N388" t="str">
            <v/>
          </cell>
        </row>
        <row r="389">
          <cell r="B389">
            <v>431</v>
          </cell>
          <cell r="C389" t="str">
            <v>6115-024-92</v>
          </cell>
          <cell r="D389" t="str">
            <v>Gen Nsg Exp&gt;Contracted Service&gt;Global</v>
          </cell>
          <cell r="E389">
            <v>0</v>
          </cell>
          <cell r="F389">
            <v>2</v>
          </cell>
          <cell r="G389">
            <v>0</v>
          </cell>
          <cell r="H389">
            <v>0</v>
          </cell>
          <cell r="I389">
            <v>344</v>
          </cell>
          <cell r="J389" t="str">
            <v>T.6115 (Reporting)</v>
          </cell>
          <cell r="L389" t="str">
            <v>6115-025-00</v>
          </cell>
          <cell r="N389" t="str">
            <v/>
          </cell>
        </row>
        <row r="390">
          <cell r="B390">
            <v>432</v>
          </cell>
          <cell r="C390" t="str">
            <v>6115-025-00</v>
          </cell>
          <cell r="D390" t="str">
            <v>Gen Nsg Exp&gt;Miscellaneous</v>
          </cell>
          <cell r="E390">
            <v>0</v>
          </cell>
          <cell r="F390">
            <v>2</v>
          </cell>
          <cell r="G390">
            <v>0</v>
          </cell>
          <cell r="H390">
            <v>0</v>
          </cell>
          <cell r="I390">
            <v>344</v>
          </cell>
          <cell r="J390" t="str">
            <v>T.6115 (Reporting)</v>
          </cell>
          <cell r="L390" t="str">
            <v>6115-026-00</v>
          </cell>
          <cell r="N390" t="str">
            <v/>
          </cell>
        </row>
        <row r="391">
          <cell r="B391">
            <v>433</v>
          </cell>
          <cell r="C391" t="str">
            <v>6115-026-00</v>
          </cell>
          <cell r="D391" t="str">
            <v>Gen Nsg Exp&gt;Forms &amp; Printing</v>
          </cell>
          <cell r="E391">
            <v>0</v>
          </cell>
          <cell r="F391">
            <v>2</v>
          </cell>
          <cell r="G391">
            <v>0</v>
          </cell>
          <cell r="H391">
            <v>0</v>
          </cell>
          <cell r="I391">
            <v>344</v>
          </cell>
          <cell r="J391" t="str">
            <v>T.6115 (Reporting)</v>
          </cell>
          <cell r="L391" t="str">
            <v>6115-028-00</v>
          </cell>
          <cell r="N391" t="str">
            <v/>
          </cell>
        </row>
        <row r="392">
          <cell r="B392">
            <v>434</v>
          </cell>
          <cell r="C392" t="str">
            <v>6115-028-00</v>
          </cell>
          <cell r="D392" t="str">
            <v>Gen Nsg Exp&gt;Fringe Benefits</v>
          </cell>
          <cell r="E392">
            <v>0</v>
          </cell>
          <cell r="F392">
            <v>2</v>
          </cell>
          <cell r="G392">
            <v>0</v>
          </cell>
          <cell r="H392">
            <v>0</v>
          </cell>
          <cell r="I392">
            <v>344</v>
          </cell>
          <cell r="J392" t="str">
            <v>T.6115 (Reporting)</v>
          </cell>
          <cell r="L392" t="str">
            <v>6115-029-00</v>
          </cell>
          <cell r="N392" t="str">
            <v/>
          </cell>
        </row>
        <row r="393">
          <cell r="B393">
            <v>435</v>
          </cell>
          <cell r="C393" t="str">
            <v>6115-029-00</v>
          </cell>
          <cell r="D393" t="str">
            <v>Gen Nsg Exp&gt;Uniforms</v>
          </cell>
          <cell r="E393">
            <v>0</v>
          </cell>
          <cell r="F393">
            <v>2</v>
          </cell>
          <cell r="G393">
            <v>0</v>
          </cell>
          <cell r="H393">
            <v>0</v>
          </cell>
          <cell r="I393">
            <v>344</v>
          </cell>
          <cell r="J393" t="str">
            <v>T.6115 (Reporting)</v>
          </cell>
          <cell r="L393" t="str">
            <v>6115-031-00</v>
          </cell>
          <cell r="N393" t="str">
            <v/>
          </cell>
        </row>
        <row r="394">
          <cell r="B394">
            <v>436</v>
          </cell>
          <cell r="C394" t="str">
            <v>6115-031-00</v>
          </cell>
          <cell r="D394" t="str">
            <v>Gen Nsg Exp&gt;Travel</v>
          </cell>
          <cell r="E394">
            <v>0</v>
          </cell>
          <cell r="F394">
            <v>2</v>
          </cell>
          <cell r="G394">
            <v>0</v>
          </cell>
          <cell r="H394">
            <v>0</v>
          </cell>
          <cell r="I394">
            <v>344</v>
          </cell>
          <cell r="J394" t="str">
            <v>T.6115 (Reporting)</v>
          </cell>
          <cell r="L394" t="str">
            <v>6115-031-87</v>
          </cell>
          <cell r="N394" t="str">
            <v/>
          </cell>
        </row>
        <row r="395">
          <cell r="B395">
            <v>437</v>
          </cell>
          <cell r="C395" t="str">
            <v>6115-031-87</v>
          </cell>
          <cell r="D395" t="str">
            <v>Gen Nsg Exp&gt;Travel&gt;Advanced HC Solutions</v>
          </cell>
          <cell r="E395">
            <v>0</v>
          </cell>
          <cell r="F395">
            <v>2</v>
          </cell>
          <cell r="G395">
            <v>0</v>
          </cell>
          <cell r="H395">
            <v>0</v>
          </cell>
          <cell r="I395">
            <v>344</v>
          </cell>
          <cell r="J395" t="str">
            <v>T.6115 (Reporting)</v>
          </cell>
          <cell r="L395" t="str">
            <v>6115-032-00</v>
          </cell>
          <cell r="N395" t="str">
            <v/>
          </cell>
        </row>
        <row r="396">
          <cell r="B396">
            <v>438</v>
          </cell>
          <cell r="C396" t="str">
            <v>6115-032-00</v>
          </cell>
          <cell r="D396" t="str">
            <v>Gen Nsg Exp&gt;Training &amp; Educ</v>
          </cell>
          <cell r="E396">
            <v>0</v>
          </cell>
          <cell r="F396">
            <v>2</v>
          </cell>
          <cell r="G396">
            <v>0</v>
          </cell>
          <cell r="H396">
            <v>0</v>
          </cell>
          <cell r="I396">
            <v>344</v>
          </cell>
          <cell r="J396" t="str">
            <v>T.6115 (Reporting)</v>
          </cell>
          <cell r="L396" t="str">
            <v>6115-033-00</v>
          </cell>
          <cell r="N396" t="str">
            <v/>
          </cell>
        </row>
        <row r="397">
          <cell r="B397">
            <v>439</v>
          </cell>
          <cell r="C397" t="str">
            <v>6115-033-00</v>
          </cell>
          <cell r="D397" t="str">
            <v>Gen Nsg Exp&gt;Meals &amp; Ent</v>
          </cell>
          <cell r="E397">
            <v>0</v>
          </cell>
          <cell r="F397">
            <v>2</v>
          </cell>
          <cell r="G397">
            <v>0</v>
          </cell>
          <cell r="H397">
            <v>0</v>
          </cell>
          <cell r="I397">
            <v>344</v>
          </cell>
          <cell r="J397" t="str">
            <v>T.6115 (Reporting)</v>
          </cell>
          <cell r="L397" t="str">
            <v>6115-033-39</v>
          </cell>
          <cell r="N397" t="str">
            <v/>
          </cell>
        </row>
        <row r="398">
          <cell r="B398">
            <v>440</v>
          </cell>
          <cell r="C398" t="str">
            <v>6115-033-39</v>
          </cell>
          <cell r="D398" t="str">
            <v>Gen Nsg Exp&gt;Meals &amp; Ent&gt;Medical Director</v>
          </cell>
          <cell r="E398">
            <v>0</v>
          </cell>
          <cell r="F398">
            <v>2</v>
          </cell>
          <cell r="G398">
            <v>0</v>
          </cell>
          <cell r="H398">
            <v>0</v>
          </cell>
          <cell r="I398">
            <v>344</v>
          </cell>
          <cell r="J398" t="str">
            <v>T.6115 (Reporting)</v>
          </cell>
          <cell r="L398" t="str">
            <v>6115-034-00</v>
          </cell>
          <cell r="N398" t="str">
            <v/>
          </cell>
        </row>
        <row r="399">
          <cell r="B399">
            <v>441</v>
          </cell>
          <cell r="C399" t="str">
            <v>6115-034-00</v>
          </cell>
          <cell r="D399" t="str">
            <v>Gen Nsg Exp&gt;Dues &amp; Subscriptions</v>
          </cell>
          <cell r="E399">
            <v>0</v>
          </cell>
          <cell r="F399">
            <v>2</v>
          </cell>
          <cell r="G399">
            <v>0</v>
          </cell>
          <cell r="H399">
            <v>0</v>
          </cell>
          <cell r="I399">
            <v>344</v>
          </cell>
          <cell r="J399" t="str">
            <v>T.6115 (Reporting)</v>
          </cell>
          <cell r="L399" t="str">
            <v>6115-046-00</v>
          </cell>
          <cell r="N399" t="str">
            <v/>
          </cell>
        </row>
        <row r="400">
          <cell r="B400">
            <v>442</v>
          </cell>
          <cell r="C400" t="str">
            <v>6115-046-00</v>
          </cell>
          <cell r="D400" t="str">
            <v>Gen Nsg Exp&gt;Med Director Fees</v>
          </cell>
          <cell r="E400">
            <v>0</v>
          </cell>
          <cell r="F400">
            <v>2</v>
          </cell>
          <cell r="G400">
            <v>0</v>
          </cell>
          <cell r="H400">
            <v>0</v>
          </cell>
          <cell r="I400">
            <v>344</v>
          </cell>
          <cell r="J400" t="str">
            <v>T.6115 (Reporting)</v>
          </cell>
          <cell r="L400" t="str">
            <v>6115-051-00</v>
          </cell>
          <cell r="N400" t="str">
            <v/>
          </cell>
        </row>
        <row r="401">
          <cell r="B401">
            <v>443</v>
          </cell>
          <cell r="C401" t="str">
            <v>6115-051-00</v>
          </cell>
          <cell r="D401" t="str">
            <v>Gen Nsg Exp&gt;OTC</v>
          </cell>
          <cell r="E401">
            <v>0</v>
          </cell>
          <cell r="F401">
            <v>2</v>
          </cell>
          <cell r="G401">
            <v>0</v>
          </cell>
          <cell r="H401">
            <v>0</v>
          </cell>
          <cell r="I401">
            <v>344</v>
          </cell>
          <cell r="J401" t="str">
            <v>T.6115 (Reporting)</v>
          </cell>
          <cell r="L401" t="str">
            <v>6115-053-00</v>
          </cell>
          <cell r="N401" t="str">
            <v/>
          </cell>
        </row>
        <row r="402">
          <cell r="B402">
            <v>444</v>
          </cell>
          <cell r="C402" t="str">
            <v>6115-053-00</v>
          </cell>
          <cell r="D402" t="str">
            <v>Gen Nsg Exp&gt;Oxygen</v>
          </cell>
          <cell r="E402">
            <v>0</v>
          </cell>
          <cell r="F402">
            <v>2</v>
          </cell>
          <cell r="G402">
            <v>0</v>
          </cell>
          <cell r="H402">
            <v>0</v>
          </cell>
          <cell r="I402">
            <v>344</v>
          </cell>
          <cell r="J402" t="str">
            <v>T.6115 (Reporting)</v>
          </cell>
          <cell r="L402" t="str">
            <v>6115-054-00</v>
          </cell>
          <cell r="N402" t="str">
            <v/>
          </cell>
        </row>
        <row r="403">
          <cell r="B403">
            <v>445</v>
          </cell>
          <cell r="C403" t="str">
            <v>6115-054-00</v>
          </cell>
          <cell r="D403" t="str">
            <v>Gen Nsg Exp&gt;Barber &amp; Beauty</v>
          </cell>
          <cell r="E403">
            <v>0</v>
          </cell>
          <cell r="F403">
            <v>2</v>
          </cell>
          <cell r="G403">
            <v>0</v>
          </cell>
          <cell r="H403">
            <v>0</v>
          </cell>
          <cell r="I403">
            <v>344</v>
          </cell>
          <cell r="J403" t="str">
            <v>T.6115 (Reporting)</v>
          </cell>
          <cell r="L403" t="str">
            <v>6115-055-00</v>
          </cell>
          <cell r="N403" t="str">
            <v/>
          </cell>
        </row>
        <row r="404">
          <cell r="B404">
            <v>446</v>
          </cell>
          <cell r="C404" t="str">
            <v>6115-055-00</v>
          </cell>
          <cell r="D404" t="str">
            <v>Gen Nsg Exp&gt;Personal Items</v>
          </cell>
          <cell r="E404">
            <v>0</v>
          </cell>
          <cell r="F404">
            <v>2</v>
          </cell>
          <cell r="G404">
            <v>0</v>
          </cell>
          <cell r="H404">
            <v>0</v>
          </cell>
          <cell r="I404">
            <v>344</v>
          </cell>
          <cell r="J404" t="str">
            <v>T.6115 (Reporting)</v>
          </cell>
          <cell r="L404" t="str">
            <v>6115-056-00</v>
          </cell>
          <cell r="N404" t="str">
            <v/>
          </cell>
        </row>
        <row r="405">
          <cell r="B405">
            <v>447</v>
          </cell>
          <cell r="C405" t="str">
            <v>6115-056-00</v>
          </cell>
          <cell r="D405" t="str">
            <v>Gen Nsg Exp&gt;Physician Fees</v>
          </cell>
          <cell r="E405">
            <v>0</v>
          </cell>
          <cell r="F405">
            <v>2</v>
          </cell>
          <cell r="G405">
            <v>0</v>
          </cell>
          <cell r="H405">
            <v>0</v>
          </cell>
          <cell r="I405">
            <v>344</v>
          </cell>
          <cell r="J405" t="str">
            <v>T.6115 (Reporting)</v>
          </cell>
          <cell r="L405" t="str">
            <v>6115-057-00</v>
          </cell>
          <cell r="N405" t="str">
            <v/>
          </cell>
        </row>
        <row r="406">
          <cell r="B406">
            <v>448</v>
          </cell>
          <cell r="C406" t="str">
            <v>6115-057-00</v>
          </cell>
          <cell r="D406" t="str">
            <v>Gen Nsg Exp&gt;Professional Fees</v>
          </cell>
          <cell r="E406">
            <v>0</v>
          </cell>
          <cell r="F406">
            <v>2</v>
          </cell>
          <cell r="G406">
            <v>0</v>
          </cell>
          <cell r="H406">
            <v>0</v>
          </cell>
          <cell r="I406">
            <v>344</v>
          </cell>
          <cell r="J406" t="str">
            <v>T.6115 (Reporting)</v>
          </cell>
          <cell r="L406" t="str">
            <v>6115-061-00</v>
          </cell>
          <cell r="N406" t="str">
            <v/>
          </cell>
        </row>
        <row r="407">
          <cell r="B407">
            <v>449</v>
          </cell>
          <cell r="C407" t="str">
            <v>6115-061-00</v>
          </cell>
          <cell r="D407" t="str">
            <v>Gen Nsg Exp&gt;IT Fees</v>
          </cell>
          <cell r="E407">
            <v>0</v>
          </cell>
          <cell r="F407">
            <v>2</v>
          </cell>
          <cell r="G407">
            <v>0</v>
          </cell>
          <cell r="H407">
            <v>0</v>
          </cell>
          <cell r="I407">
            <v>344</v>
          </cell>
          <cell r="J407" t="str">
            <v>T.6115 (Reporting)</v>
          </cell>
          <cell r="L407" t="str">
            <v>6115-067-00</v>
          </cell>
          <cell r="N407" t="str">
            <v/>
          </cell>
        </row>
        <row r="408">
          <cell r="B408">
            <v>450</v>
          </cell>
          <cell r="C408" t="str">
            <v>6115-067-00</v>
          </cell>
          <cell r="D408" t="str">
            <v>Gen Nsg Exp&gt;Hiring</v>
          </cell>
          <cell r="E408">
            <v>0</v>
          </cell>
          <cell r="F408">
            <v>2</v>
          </cell>
          <cell r="G408">
            <v>0</v>
          </cell>
          <cell r="H408">
            <v>0</v>
          </cell>
          <cell r="I408">
            <v>344</v>
          </cell>
          <cell r="J408" t="str">
            <v>T.6115 (Reporting)</v>
          </cell>
          <cell r="L408" t="str">
            <v>6115-067-87</v>
          </cell>
          <cell r="N408" t="str">
            <v/>
          </cell>
        </row>
        <row r="409">
          <cell r="B409">
            <v>451</v>
          </cell>
          <cell r="C409" t="str">
            <v>6115-067-87</v>
          </cell>
          <cell r="D409" t="str">
            <v>Gen Nsg Exp&gt;Hiring&gt;Advanced HC Solutions</v>
          </cell>
          <cell r="E409">
            <v>0</v>
          </cell>
          <cell r="F409">
            <v>2</v>
          </cell>
          <cell r="G409">
            <v>0</v>
          </cell>
          <cell r="H409">
            <v>0</v>
          </cell>
          <cell r="I409">
            <v>344</v>
          </cell>
          <cell r="J409" t="str">
            <v>T.6115 (Reporting)</v>
          </cell>
          <cell r="L409" t="str">
            <v>6115-068-00</v>
          </cell>
          <cell r="N409" t="str">
            <v/>
          </cell>
        </row>
        <row r="410">
          <cell r="B410">
            <v>452</v>
          </cell>
          <cell r="C410" t="str">
            <v>6115-068-00</v>
          </cell>
          <cell r="D410" t="str">
            <v>Gen Nsg Exp&gt;Ads &amp; PR</v>
          </cell>
          <cell r="E410">
            <v>0</v>
          </cell>
          <cell r="F410">
            <v>2</v>
          </cell>
          <cell r="G410">
            <v>0</v>
          </cell>
          <cell r="H410">
            <v>0</v>
          </cell>
          <cell r="I410">
            <v>344</v>
          </cell>
          <cell r="J410" t="str">
            <v>T.6115 (Reporting)</v>
          </cell>
          <cell r="L410" t="str">
            <v>6115-069-00</v>
          </cell>
          <cell r="N410" t="str">
            <v/>
          </cell>
        </row>
        <row r="411">
          <cell r="B411">
            <v>453</v>
          </cell>
          <cell r="C411" t="str">
            <v>6115-069-00</v>
          </cell>
          <cell r="D411" t="str">
            <v>Gen Nsg Exp&gt;Licenses</v>
          </cell>
          <cell r="E411">
            <v>0</v>
          </cell>
          <cell r="F411">
            <v>2</v>
          </cell>
          <cell r="G411">
            <v>0</v>
          </cell>
          <cell r="H411">
            <v>0</v>
          </cell>
          <cell r="I411">
            <v>344</v>
          </cell>
          <cell r="J411" t="str">
            <v>T.6115 (Reporting)</v>
          </cell>
          <cell r="L411" t="str">
            <v>6115-080-00</v>
          </cell>
          <cell r="N411" t="str">
            <v/>
          </cell>
        </row>
        <row r="412">
          <cell r="B412">
            <v>454</v>
          </cell>
          <cell r="C412" t="str">
            <v>6115-080-00</v>
          </cell>
          <cell r="D412" t="str">
            <v>Gen Nsg Exp&gt;Equip-Minor</v>
          </cell>
          <cell r="E412">
            <v>0</v>
          </cell>
          <cell r="F412">
            <v>2</v>
          </cell>
          <cell r="G412">
            <v>0</v>
          </cell>
          <cell r="H412">
            <v>0</v>
          </cell>
          <cell r="I412">
            <v>344</v>
          </cell>
          <cell r="J412" t="str">
            <v>T.6115 (Reporting)</v>
          </cell>
          <cell r="L412" t="str">
            <v>6115-081-00</v>
          </cell>
          <cell r="N412" t="str">
            <v/>
          </cell>
        </row>
        <row r="413">
          <cell r="B413">
            <v>455</v>
          </cell>
          <cell r="C413" t="str">
            <v>6115-081-00</v>
          </cell>
          <cell r="D413" t="str">
            <v>Gen Nsg Exp&gt;Equip-Rental</v>
          </cell>
          <cell r="E413">
            <v>0</v>
          </cell>
          <cell r="F413">
            <v>2</v>
          </cell>
          <cell r="G413">
            <v>0</v>
          </cell>
          <cell r="H413">
            <v>0</v>
          </cell>
          <cell r="I413">
            <v>344</v>
          </cell>
          <cell r="J413" t="str">
            <v>T.6115 (Reporting)</v>
          </cell>
          <cell r="L413" t="str">
            <v>6115-081-15</v>
          </cell>
          <cell r="N413" t="str">
            <v/>
          </cell>
        </row>
        <row r="414">
          <cell r="B414">
            <v>456</v>
          </cell>
          <cell r="C414" t="str">
            <v>6115-081-15</v>
          </cell>
          <cell r="D414" t="str">
            <v>Gen Nsg Exp&gt;Equip-Rental&gt;Other</v>
          </cell>
          <cell r="E414">
            <v>0</v>
          </cell>
          <cell r="F414">
            <v>2</v>
          </cell>
          <cell r="G414">
            <v>0</v>
          </cell>
          <cell r="H414">
            <v>0</v>
          </cell>
          <cell r="I414">
            <v>344</v>
          </cell>
          <cell r="J414" t="str">
            <v>T.6115 (Reporting)</v>
          </cell>
          <cell r="L414" t="str">
            <v>6115-082-00</v>
          </cell>
          <cell r="N414" t="str">
            <v/>
          </cell>
        </row>
        <row r="415">
          <cell r="B415">
            <v>457</v>
          </cell>
          <cell r="C415" t="str">
            <v>6115-082-00</v>
          </cell>
          <cell r="D415" t="str">
            <v>Gen Nsg Exp&gt;Software Rental</v>
          </cell>
          <cell r="E415">
            <v>0</v>
          </cell>
          <cell r="F415">
            <v>2</v>
          </cell>
          <cell r="G415">
            <v>0</v>
          </cell>
          <cell r="H415">
            <v>0</v>
          </cell>
          <cell r="I415">
            <v>344</v>
          </cell>
          <cell r="J415" t="str">
            <v>T.6115 (Reporting)</v>
          </cell>
          <cell r="L415" t="str">
            <v>6115-100-00</v>
          </cell>
          <cell r="N415" t="str">
            <v/>
          </cell>
        </row>
        <row r="416">
          <cell r="B416">
            <v>458</v>
          </cell>
          <cell r="C416" t="str">
            <v>6115-100-00</v>
          </cell>
          <cell r="D416" t="str">
            <v>Gen Nsg Exp&gt;Respiratory Equip Rental</v>
          </cell>
          <cell r="E416">
            <v>0</v>
          </cell>
          <cell r="F416">
            <v>2</v>
          </cell>
          <cell r="G416">
            <v>0</v>
          </cell>
          <cell r="H416">
            <v>0</v>
          </cell>
          <cell r="I416">
            <v>344</v>
          </cell>
          <cell r="J416" t="str">
            <v>T.6115 (Reporting)</v>
          </cell>
          <cell r="L416" t="str">
            <v>6115-101-00</v>
          </cell>
          <cell r="N416" t="str">
            <v/>
          </cell>
        </row>
        <row r="417">
          <cell r="B417">
            <v>459</v>
          </cell>
          <cell r="C417" t="str">
            <v>6115-101-00</v>
          </cell>
          <cell r="D417" t="str">
            <v>Gen Nsg Exp&gt;Specialty Bed</v>
          </cell>
          <cell r="E417">
            <v>0</v>
          </cell>
          <cell r="F417">
            <v>2</v>
          </cell>
          <cell r="G417">
            <v>0</v>
          </cell>
          <cell r="H417">
            <v>0</v>
          </cell>
          <cell r="I417">
            <v>344</v>
          </cell>
          <cell r="J417" t="str">
            <v>T.6115 (Reporting)</v>
          </cell>
          <cell r="L417" t="str">
            <v>6115-102-00</v>
          </cell>
          <cell r="N417" t="str">
            <v/>
          </cell>
        </row>
        <row r="418">
          <cell r="B418">
            <v>460</v>
          </cell>
          <cell r="C418" t="str">
            <v>6115-102-00</v>
          </cell>
          <cell r="D418" t="str">
            <v>Gen Nsg Exp&gt;Incontinence Supplies</v>
          </cell>
          <cell r="E418">
            <v>0</v>
          </cell>
          <cell r="F418">
            <v>2</v>
          </cell>
          <cell r="G418">
            <v>0</v>
          </cell>
          <cell r="H418">
            <v>0</v>
          </cell>
          <cell r="I418">
            <v>344</v>
          </cell>
          <cell r="J418" t="str">
            <v>T.6115 (Reporting)</v>
          </cell>
          <cell r="L418" t="str">
            <v>6115-103-00</v>
          </cell>
          <cell r="N418" t="str">
            <v/>
          </cell>
        </row>
        <row r="419">
          <cell r="B419">
            <v>461</v>
          </cell>
          <cell r="C419" t="str">
            <v>6115-103-00</v>
          </cell>
          <cell r="D419" t="str">
            <v>Gen Nsg Exp&gt;House</v>
          </cell>
          <cell r="E419">
            <v>0</v>
          </cell>
          <cell r="F419">
            <v>2</v>
          </cell>
          <cell r="G419">
            <v>0</v>
          </cell>
          <cell r="H419">
            <v>0</v>
          </cell>
          <cell r="I419">
            <v>344</v>
          </cell>
          <cell r="J419" t="str">
            <v>T.6115 (Reporting)</v>
          </cell>
          <cell r="L419" t="str">
            <v>6115-103-15</v>
          </cell>
          <cell r="N419" t="str">
            <v/>
          </cell>
        </row>
        <row r="420">
          <cell r="B420">
            <v>462</v>
          </cell>
          <cell r="C420" t="str">
            <v>6115-103-15</v>
          </cell>
          <cell r="D420" t="str">
            <v>Gen Nsg Exp&gt;House&gt;Other</v>
          </cell>
          <cell r="E420">
            <v>0</v>
          </cell>
          <cell r="F420">
            <v>2</v>
          </cell>
          <cell r="G420">
            <v>0</v>
          </cell>
          <cell r="H420">
            <v>0</v>
          </cell>
          <cell r="I420">
            <v>344</v>
          </cell>
          <cell r="J420" t="str">
            <v>T.6115 (Reporting)</v>
          </cell>
          <cell r="L420" t="str">
            <v>6115-130-00</v>
          </cell>
          <cell r="N420" t="str">
            <v/>
          </cell>
        </row>
        <row r="421">
          <cell r="B421">
            <v>463</v>
          </cell>
          <cell r="C421" t="str">
            <v>6115-130-00</v>
          </cell>
          <cell r="D421" t="str">
            <v>Gen Nsg Exp&gt;Podiatry</v>
          </cell>
          <cell r="E421">
            <v>0</v>
          </cell>
          <cell r="F421">
            <v>2</v>
          </cell>
          <cell r="G421">
            <v>0</v>
          </cell>
          <cell r="H421">
            <v>0</v>
          </cell>
          <cell r="I421">
            <v>344</v>
          </cell>
          <cell r="J421" t="str">
            <v>T.6115 (Reporting)</v>
          </cell>
          <cell r="L421" t="str">
            <v>6115-131-00</v>
          </cell>
          <cell r="N421" t="str">
            <v/>
          </cell>
        </row>
        <row r="422">
          <cell r="B422">
            <v>464</v>
          </cell>
          <cell r="C422" t="str">
            <v>6115-131-00</v>
          </cell>
          <cell r="D422" t="str">
            <v>Gen Nsg Exp&gt;Dental</v>
          </cell>
          <cell r="E422">
            <v>0</v>
          </cell>
          <cell r="F422">
            <v>2</v>
          </cell>
          <cell r="G422">
            <v>0</v>
          </cell>
          <cell r="H422">
            <v>0</v>
          </cell>
          <cell r="I422">
            <v>344</v>
          </cell>
          <cell r="J422" t="str">
            <v>T.6115 (Reporting)</v>
          </cell>
          <cell r="L422" t="str">
            <v>6115-132-00</v>
          </cell>
          <cell r="N422" t="str">
            <v/>
          </cell>
        </row>
        <row r="423">
          <cell r="B423">
            <v>465</v>
          </cell>
          <cell r="C423" t="str">
            <v>6115-132-00</v>
          </cell>
          <cell r="D423" t="str">
            <v>Gen Nsg Exp&gt;Psychiatric</v>
          </cell>
          <cell r="E423">
            <v>0</v>
          </cell>
          <cell r="F423">
            <v>2</v>
          </cell>
          <cell r="G423">
            <v>0</v>
          </cell>
          <cell r="H423">
            <v>0</v>
          </cell>
          <cell r="I423">
            <v>344</v>
          </cell>
          <cell r="J423" t="str">
            <v>T.6115 (Reporting)</v>
          </cell>
          <cell r="L423" t="str">
            <v>6115-279-00</v>
          </cell>
          <cell r="N423" t="str">
            <v/>
          </cell>
        </row>
        <row r="424">
          <cell r="B424">
            <v>466</v>
          </cell>
          <cell r="C424" t="str">
            <v>6115-279-00</v>
          </cell>
          <cell r="D424" t="str">
            <v>Gen Nsg Exp&gt;Transportation</v>
          </cell>
          <cell r="E424">
            <v>0</v>
          </cell>
          <cell r="F424">
            <v>2</v>
          </cell>
          <cell r="G424">
            <v>0</v>
          </cell>
          <cell r="H424">
            <v>0</v>
          </cell>
          <cell r="I424">
            <v>344</v>
          </cell>
          <cell r="J424" t="str">
            <v>T.6115 (Reporting)</v>
          </cell>
          <cell r="L424" t="str">
            <v>6115-279-15</v>
          </cell>
          <cell r="N424" t="str">
            <v/>
          </cell>
        </row>
        <row r="425">
          <cell r="B425">
            <v>467</v>
          </cell>
          <cell r="C425" t="str">
            <v>6115-279-15</v>
          </cell>
          <cell r="D425" t="str">
            <v>Gen Nsg Exp&gt;Transportation&gt;Other</v>
          </cell>
          <cell r="E425">
            <v>0</v>
          </cell>
          <cell r="F425">
            <v>2</v>
          </cell>
          <cell r="G425">
            <v>0</v>
          </cell>
          <cell r="H425">
            <v>0</v>
          </cell>
          <cell r="I425">
            <v>344</v>
          </cell>
          <cell r="J425" t="str">
            <v>T.6115 (Reporting)</v>
          </cell>
          <cell r="L425" t="str">
            <v>6115-285-00</v>
          </cell>
          <cell r="N425" t="str">
            <v/>
          </cell>
        </row>
        <row r="426">
          <cell r="B426">
            <v>468</v>
          </cell>
          <cell r="C426" t="str">
            <v>6115-285-00</v>
          </cell>
          <cell r="D426" t="str">
            <v>Gen Nsg Exp&gt;Ambulance services</v>
          </cell>
          <cell r="E426">
            <v>0</v>
          </cell>
          <cell r="F426">
            <v>2</v>
          </cell>
          <cell r="G426">
            <v>0</v>
          </cell>
          <cell r="H426">
            <v>0</v>
          </cell>
          <cell r="I426">
            <v>344</v>
          </cell>
          <cell r="J426" t="str">
            <v>T.6115 (Reporting)</v>
          </cell>
          <cell r="L426" t="str">
            <v>6115-285-15</v>
          </cell>
          <cell r="N426" t="str">
            <v/>
          </cell>
        </row>
        <row r="427">
          <cell r="B427">
            <v>469</v>
          </cell>
          <cell r="C427" t="str">
            <v>6115-285-15</v>
          </cell>
          <cell r="D427" t="str">
            <v>Gen Nsg Exp&gt;Ambulance services&gt;Other</v>
          </cell>
          <cell r="E427">
            <v>0</v>
          </cell>
          <cell r="F427">
            <v>2</v>
          </cell>
          <cell r="G427">
            <v>0</v>
          </cell>
          <cell r="H427">
            <v>0</v>
          </cell>
          <cell r="I427">
            <v>344</v>
          </cell>
          <cell r="J427" t="str">
            <v>T.6115 (Reporting)</v>
          </cell>
          <cell r="L427" t="str">
            <v>6115-285-16</v>
          </cell>
          <cell r="N427" t="str">
            <v/>
          </cell>
        </row>
        <row r="428">
          <cell r="B428">
            <v>470</v>
          </cell>
          <cell r="C428" t="str">
            <v>6115-285-16</v>
          </cell>
          <cell r="D428" t="str">
            <v>Gen Nsg Exp&gt;Ambulance services&gt;Adjustments</v>
          </cell>
          <cell r="E428">
            <v>0</v>
          </cell>
          <cell r="F428">
            <v>2</v>
          </cell>
          <cell r="G428">
            <v>0</v>
          </cell>
          <cell r="H428">
            <v>0</v>
          </cell>
          <cell r="I428">
            <v>344</v>
          </cell>
          <cell r="J428" t="str">
            <v>T.6115 (Reporting)</v>
          </cell>
          <cell r="L428" t="str">
            <v>6116-001-25</v>
          </cell>
          <cell r="N428" t="str">
            <v/>
          </cell>
        </row>
        <row r="429">
          <cell r="B429">
            <v>471</v>
          </cell>
          <cell r="C429" t="str">
            <v>T.6115 (Reporting)</v>
          </cell>
          <cell r="D429" t="str">
            <v>Gen Nsg Exp</v>
          </cell>
          <cell r="E429">
            <v>1</v>
          </cell>
          <cell r="F429">
            <v>1</v>
          </cell>
          <cell r="G429">
            <v>83</v>
          </cell>
          <cell r="H429">
            <v>44</v>
          </cell>
          <cell r="I429">
            <v>427</v>
          </cell>
          <cell r="J429" t="str">
            <v>T.610 (Reporting)</v>
          </cell>
          <cell r="L429" t="str">
            <v>6116-008-00</v>
          </cell>
          <cell r="N429" t="str">
            <v/>
          </cell>
        </row>
        <row r="430">
          <cell r="B430">
            <v>473</v>
          </cell>
          <cell r="C430" t="str">
            <v>6116-001-25</v>
          </cell>
          <cell r="D430" t="str">
            <v>InService Exp&gt;Wages&gt;RN</v>
          </cell>
          <cell r="E430">
            <v>0</v>
          </cell>
          <cell r="F430">
            <v>2</v>
          </cell>
          <cell r="G430">
            <v>0</v>
          </cell>
          <cell r="H430">
            <v>0</v>
          </cell>
          <cell r="I430">
            <v>427</v>
          </cell>
          <cell r="J430" t="str">
            <v>T.6116 (Reporting)</v>
          </cell>
          <cell r="L430" t="str">
            <v>6116-008-25</v>
          </cell>
          <cell r="N430" t="str">
            <v/>
          </cell>
        </row>
        <row r="431">
          <cell r="B431">
            <v>474</v>
          </cell>
          <cell r="C431" t="str">
            <v>6116-008-00</v>
          </cell>
          <cell r="D431" t="str">
            <v>InService Exp&gt;Bonus Pay</v>
          </cell>
          <cell r="E431">
            <v>0</v>
          </cell>
          <cell r="F431">
            <v>2</v>
          </cell>
          <cell r="G431">
            <v>0</v>
          </cell>
          <cell r="H431">
            <v>0</v>
          </cell>
          <cell r="I431">
            <v>427</v>
          </cell>
          <cell r="J431" t="str">
            <v>T.6116 (Reporting)</v>
          </cell>
          <cell r="L431" t="str">
            <v>6116-010-00</v>
          </cell>
          <cell r="N431" t="str">
            <v/>
          </cell>
        </row>
        <row r="432">
          <cell r="B432">
            <v>475</v>
          </cell>
          <cell r="C432" t="str">
            <v>6116-008-25</v>
          </cell>
          <cell r="D432" t="str">
            <v>InService Exp&gt;Bonus Pay&gt;RN</v>
          </cell>
          <cell r="E432">
            <v>0</v>
          </cell>
          <cell r="F432">
            <v>2</v>
          </cell>
          <cell r="G432">
            <v>0</v>
          </cell>
          <cell r="H432">
            <v>0</v>
          </cell>
          <cell r="I432">
            <v>427</v>
          </cell>
          <cell r="J432" t="str">
            <v>T.6116 (Reporting)</v>
          </cell>
          <cell r="L432" t="str">
            <v>6116-017-00</v>
          </cell>
          <cell r="N432" t="str">
            <v/>
          </cell>
        </row>
        <row r="433">
          <cell r="B433">
            <v>476</v>
          </cell>
          <cell r="C433" t="str">
            <v>6116-010-00</v>
          </cell>
          <cell r="D433" t="str">
            <v>InService Exp&gt;Wages-V,H,S</v>
          </cell>
          <cell r="E433">
            <v>0</v>
          </cell>
          <cell r="F433">
            <v>2</v>
          </cell>
          <cell r="G433">
            <v>0</v>
          </cell>
          <cell r="H433">
            <v>0</v>
          </cell>
          <cell r="I433">
            <v>427</v>
          </cell>
          <cell r="J433" t="str">
            <v>T.6116 (Reporting)</v>
          </cell>
          <cell r="L433" t="str">
            <v>6116-019-12</v>
          </cell>
          <cell r="N433" t="str">
            <v/>
          </cell>
        </row>
        <row r="434">
          <cell r="B434">
            <v>477</v>
          </cell>
          <cell r="C434" t="str">
            <v>6116-017-00</v>
          </cell>
          <cell r="D434" t="str">
            <v>InService Exp&gt;Workers Comp</v>
          </cell>
          <cell r="E434">
            <v>0</v>
          </cell>
          <cell r="F434">
            <v>2</v>
          </cell>
          <cell r="G434">
            <v>0</v>
          </cell>
          <cell r="H434">
            <v>0</v>
          </cell>
          <cell r="I434">
            <v>427</v>
          </cell>
          <cell r="J434" t="str">
            <v>T.6116 (Reporting)</v>
          </cell>
          <cell r="L434" t="str">
            <v>6116-019-13</v>
          </cell>
          <cell r="N434" t="str">
            <v/>
          </cell>
        </row>
        <row r="435">
          <cell r="B435">
            <v>478</v>
          </cell>
          <cell r="C435" t="str">
            <v>6116-019-12</v>
          </cell>
          <cell r="D435" t="str">
            <v>InService Exp&gt;PR Taxes&gt;Fica</v>
          </cell>
          <cell r="E435">
            <v>0</v>
          </cell>
          <cell r="F435">
            <v>2</v>
          </cell>
          <cell r="G435">
            <v>0</v>
          </cell>
          <cell r="H435">
            <v>0</v>
          </cell>
          <cell r="I435">
            <v>427</v>
          </cell>
          <cell r="J435" t="str">
            <v>T.6116 (Reporting)</v>
          </cell>
          <cell r="L435" t="str">
            <v>6116-019-14</v>
          </cell>
          <cell r="N435" t="str">
            <v/>
          </cell>
        </row>
        <row r="436">
          <cell r="B436">
            <v>479</v>
          </cell>
          <cell r="C436" t="str">
            <v>6116-019-13</v>
          </cell>
          <cell r="D436" t="str">
            <v>InService Exp&gt;PR Taxes&gt;SUI</v>
          </cell>
          <cell r="E436">
            <v>0</v>
          </cell>
          <cell r="F436">
            <v>2</v>
          </cell>
          <cell r="G436">
            <v>0</v>
          </cell>
          <cell r="H436">
            <v>0</v>
          </cell>
          <cell r="I436">
            <v>427</v>
          </cell>
          <cell r="J436" t="str">
            <v>T.6116 (Reporting)</v>
          </cell>
          <cell r="L436" t="str">
            <v>6116-019-15</v>
          </cell>
          <cell r="N436" t="str">
            <v/>
          </cell>
        </row>
        <row r="437">
          <cell r="B437">
            <v>480</v>
          </cell>
          <cell r="C437" t="str">
            <v>6116-019-14</v>
          </cell>
          <cell r="D437" t="str">
            <v>InService Exp&gt;PR Taxes&gt;FUI</v>
          </cell>
          <cell r="E437">
            <v>0</v>
          </cell>
          <cell r="F437">
            <v>2</v>
          </cell>
          <cell r="G437">
            <v>0</v>
          </cell>
          <cell r="H437">
            <v>0</v>
          </cell>
          <cell r="I437">
            <v>427</v>
          </cell>
          <cell r="J437" t="str">
            <v>T.6116 (Reporting)</v>
          </cell>
          <cell r="L437" t="str">
            <v>6116-024-25</v>
          </cell>
          <cell r="N437" t="str">
            <v/>
          </cell>
        </row>
        <row r="438">
          <cell r="B438">
            <v>481</v>
          </cell>
          <cell r="C438" t="str">
            <v>6116-019-15</v>
          </cell>
          <cell r="D438" t="str">
            <v>InService Exp&gt;PR Taxes&gt;Other</v>
          </cell>
          <cell r="E438">
            <v>0</v>
          </cell>
          <cell r="F438">
            <v>2</v>
          </cell>
          <cell r="G438">
            <v>0</v>
          </cell>
          <cell r="H438">
            <v>0</v>
          </cell>
          <cell r="I438">
            <v>427</v>
          </cell>
          <cell r="J438" t="str">
            <v>T.6116 (Reporting)</v>
          </cell>
          <cell r="L438" t="str">
            <v>6116-024-26</v>
          </cell>
          <cell r="N438" t="str">
            <v/>
          </cell>
        </row>
        <row r="439">
          <cell r="B439">
            <v>482</v>
          </cell>
          <cell r="C439" t="str">
            <v>6116-024-25</v>
          </cell>
          <cell r="D439" t="str">
            <v>InService Exp&gt;Contracted Service&gt;RN</v>
          </cell>
          <cell r="E439">
            <v>0</v>
          </cell>
          <cell r="F439">
            <v>2</v>
          </cell>
          <cell r="G439">
            <v>0</v>
          </cell>
          <cell r="H439">
            <v>0</v>
          </cell>
          <cell r="I439">
            <v>427</v>
          </cell>
          <cell r="J439" t="str">
            <v>T.6116 (Reporting)</v>
          </cell>
          <cell r="L439" t="str">
            <v>6116-024-27</v>
          </cell>
          <cell r="N439" t="str">
            <v/>
          </cell>
        </row>
        <row r="440">
          <cell r="B440">
            <v>483</v>
          </cell>
          <cell r="C440" t="str">
            <v>6116-024-26</v>
          </cell>
          <cell r="D440" t="str">
            <v>InService Exp&gt;Contracted Service&gt;LPN</v>
          </cell>
          <cell r="E440">
            <v>0</v>
          </cell>
          <cell r="F440">
            <v>2</v>
          </cell>
          <cell r="G440">
            <v>0</v>
          </cell>
          <cell r="H440">
            <v>0</v>
          </cell>
          <cell r="I440">
            <v>427</v>
          </cell>
          <cell r="J440" t="str">
            <v>T.6116 (Reporting)</v>
          </cell>
          <cell r="L440" t="str">
            <v>6130-001-20</v>
          </cell>
          <cell r="N440" t="str">
            <v/>
          </cell>
        </row>
        <row r="441">
          <cell r="B441">
            <v>484</v>
          </cell>
          <cell r="C441" t="str">
            <v>6116-024-27</v>
          </cell>
          <cell r="D441" t="str">
            <v>InService Exp&gt;Contracted Service&gt;CNA</v>
          </cell>
          <cell r="E441">
            <v>0</v>
          </cell>
          <cell r="F441">
            <v>2</v>
          </cell>
          <cell r="G441">
            <v>0</v>
          </cell>
          <cell r="H441">
            <v>0</v>
          </cell>
          <cell r="I441">
            <v>427</v>
          </cell>
          <cell r="J441" t="str">
            <v>T.6116 (Reporting)</v>
          </cell>
          <cell r="L441" t="str">
            <v>6130-001-21</v>
          </cell>
          <cell r="N441" t="str">
            <v/>
          </cell>
        </row>
        <row r="442">
          <cell r="B442">
            <v>485</v>
          </cell>
          <cell r="C442" t="str">
            <v>T.6116 (Reporting)</v>
          </cell>
          <cell r="D442" t="str">
            <v>InService Exp</v>
          </cell>
          <cell r="E442">
            <v>1</v>
          </cell>
          <cell r="F442">
            <v>1</v>
          </cell>
          <cell r="G442">
            <v>12</v>
          </cell>
          <cell r="H442">
            <v>45</v>
          </cell>
          <cell r="I442">
            <v>439</v>
          </cell>
          <cell r="J442" t="str">
            <v>T.610 (Reporting)</v>
          </cell>
          <cell r="L442" t="str">
            <v>6130-001-25</v>
          </cell>
          <cell r="N442" t="str">
            <v/>
          </cell>
        </row>
        <row r="443">
          <cell r="B443">
            <v>487</v>
          </cell>
          <cell r="C443" t="str">
            <v>6130-001-20</v>
          </cell>
          <cell r="D443" t="str">
            <v>Nursing Admin&gt;Wages&gt;Director</v>
          </cell>
          <cell r="E443">
            <v>0</v>
          </cell>
          <cell r="F443">
            <v>2</v>
          </cell>
          <cell r="G443">
            <v>0</v>
          </cell>
          <cell r="H443">
            <v>0</v>
          </cell>
          <cell r="I443">
            <v>439</v>
          </cell>
          <cell r="J443" t="str">
            <v>T.6130 (Reporting)</v>
          </cell>
          <cell r="L443" t="str">
            <v>6130-001-29</v>
          </cell>
          <cell r="N443" t="str">
            <v/>
          </cell>
        </row>
        <row r="444">
          <cell r="B444">
            <v>488</v>
          </cell>
          <cell r="C444" t="str">
            <v>6130-001-21</v>
          </cell>
          <cell r="D444" t="str">
            <v>Nursing Admin&gt;Wages&gt;Assistant Director</v>
          </cell>
          <cell r="E444">
            <v>0</v>
          </cell>
          <cell r="F444">
            <v>2</v>
          </cell>
          <cell r="G444">
            <v>0</v>
          </cell>
          <cell r="H444">
            <v>0</v>
          </cell>
          <cell r="I444">
            <v>439</v>
          </cell>
          <cell r="J444" t="str">
            <v>T.6130 (Reporting)</v>
          </cell>
          <cell r="L444" t="str">
            <v>6130-001-30</v>
          </cell>
          <cell r="N444" t="str">
            <v/>
          </cell>
        </row>
        <row r="445">
          <cell r="B445">
            <v>489</v>
          </cell>
          <cell r="C445" t="str">
            <v>6130-001-25</v>
          </cell>
          <cell r="D445" t="str">
            <v>Nursing Admin&gt;Wages&gt;RN</v>
          </cell>
          <cell r="E445">
            <v>0</v>
          </cell>
          <cell r="F445">
            <v>2</v>
          </cell>
          <cell r="G445">
            <v>0</v>
          </cell>
          <cell r="H445">
            <v>0</v>
          </cell>
          <cell r="I445">
            <v>439</v>
          </cell>
          <cell r="J445" t="str">
            <v>T.6130 (Reporting)</v>
          </cell>
          <cell r="L445" t="str">
            <v>6130-001-33</v>
          </cell>
          <cell r="N445" t="str">
            <v/>
          </cell>
        </row>
        <row r="446">
          <cell r="B446">
            <v>490</v>
          </cell>
          <cell r="C446" t="str">
            <v>6130-001-29</v>
          </cell>
          <cell r="D446" t="str">
            <v>Nursing Admin&gt;Wages&gt;MDS / RNAC</v>
          </cell>
          <cell r="E446">
            <v>0</v>
          </cell>
          <cell r="F446">
            <v>2</v>
          </cell>
          <cell r="G446">
            <v>0</v>
          </cell>
          <cell r="H446">
            <v>0</v>
          </cell>
          <cell r="I446">
            <v>439</v>
          </cell>
          <cell r="J446" t="str">
            <v>T.6130 (Reporting)</v>
          </cell>
          <cell r="L446" t="str">
            <v>6130-001-34</v>
          </cell>
          <cell r="N446" t="str">
            <v/>
          </cell>
        </row>
        <row r="447">
          <cell r="B447">
            <v>491</v>
          </cell>
          <cell r="C447" t="str">
            <v>6130-001-30</v>
          </cell>
          <cell r="D447" t="str">
            <v>Nursing Admin&gt;Wages&gt;QA/ Infection Control</v>
          </cell>
          <cell r="E447">
            <v>0</v>
          </cell>
          <cell r="F447">
            <v>2</v>
          </cell>
          <cell r="G447">
            <v>0</v>
          </cell>
          <cell r="H447">
            <v>0</v>
          </cell>
          <cell r="I447">
            <v>439</v>
          </cell>
          <cell r="J447" t="str">
            <v>T.6130 (Reporting)</v>
          </cell>
          <cell r="L447" t="str">
            <v>6130-001-36</v>
          </cell>
          <cell r="N447" t="str">
            <v/>
          </cell>
        </row>
        <row r="448">
          <cell r="B448">
            <v>492</v>
          </cell>
          <cell r="C448" t="str">
            <v>6130-001-33</v>
          </cell>
          <cell r="D448" t="str">
            <v>Nursing Admin&gt;Wages&gt;Nursing Secretary</v>
          </cell>
          <cell r="E448">
            <v>0</v>
          </cell>
          <cell r="F448">
            <v>2</v>
          </cell>
          <cell r="G448">
            <v>0</v>
          </cell>
          <cell r="H448">
            <v>0</v>
          </cell>
          <cell r="I448">
            <v>439</v>
          </cell>
          <cell r="J448" t="str">
            <v>T.6130 (Reporting)</v>
          </cell>
          <cell r="L448" t="str">
            <v>6130-001-37</v>
          </cell>
          <cell r="N448" t="str">
            <v/>
          </cell>
        </row>
        <row r="449">
          <cell r="B449">
            <v>493</v>
          </cell>
          <cell r="C449" t="str">
            <v>6130-001-34</v>
          </cell>
          <cell r="D449" t="str">
            <v>Nursing Admin&gt;Wages&gt;Case Manager</v>
          </cell>
          <cell r="E449">
            <v>0</v>
          </cell>
          <cell r="F449">
            <v>2</v>
          </cell>
          <cell r="G449">
            <v>0</v>
          </cell>
          <cell r="H449">
            <v>0</v>
          </cell>
          <cell r="I449">
            <v>439</v>
          </cell>
          <cell r="J449" t="str">
            <v>T.6130 (Reporting)</v>
          </cell>
          <cell r="L449" t="str">
            <v>6130-001-38</v>
          </cell>
          <cell r="N449" t="str">
            <v/>
          </cell>
        </row>
        <row r="450">
          <cell r="B450">
            <v>494</v>
          </cell>
          <cell r="C450" t="str">
            <v>6130-001-36</v>
          </cell>
          <cell r="D450" t="str">
            <v>Nursing Admin&gt;Wages&gt;Staff Coordinator</v>
          </cell>
          <cell r="E450">
            <v>0</v>
          </cell>
          <cell r="F450">
            <v>2</v>
          </cell>
          <cell r="G450">
            <v>0</v>
          </cell>
          <cell r="H450">
            <v>0</v>
          </cell>
          <cell r="I450">
            <v>439</v>
          </cell>
          <cell r="J450" t="str">
            <v>T.6130 (Reporting)</v>
          </cell>
          <cell r="L450" t="str">
            <v>6130-001-39</v>
          </cell>
          <cell r="N450" t="str">
            <v/>
          </cell>
        </row>
        <row r="451">
          <cell r="B451">
            <v>495</v>
          </cell>
          <cell r="C451" t="str">
            <v>6130-001-37</v>
          </cell>
          <cell r="D451" t="str">
            <v>Nursing Admin&gt;Wages&gt;Nurse Practitioner</v>
          </cell>
          <cell r="E451">
            <v>0</v>
          </cell>
          <cell r="F451">
            <v>2</v>
          </cell>
          <cell r="G451">
            <v>0</v>
          </cell>
          <cell r="H451">
            <v>0</v>
          </cell>
          <cell r="I451">
            <v>439</v>
          </cell>
          <cell r="J451" t="str">
            <v>T.6130 (Reporting)</v>
          </cell>
          <cell r="L451" t="str">
            <v>6130-001-41</v>
          </cell>
          <cell r="N451" t="str">
            <v/>
          </cell>
        </row>
        <row r="452">
          <cell r="B452">
            <v>496</v>
          </cell>
          <cell r="C452" t="str">
            <v>6130-001-38</v>
          </cell>
          <cell r="D452" t="str">
            <v>Nursing Admin&gt;Wages&gt;Telemedicine</v>
          </cell>
          <cell r="E452">
            <v>0</v>
          </cell>
          <cell r="F452">
            <v>2</v>
          </cell>
          <cell r="G452">
            <v>0</v>
          </cell>
          <cell r="H452">
            <v>0</v>
          </cell>
          <cell r="I452">
            <v>439</v>
          </cell>
          <cell r="J452" t="str">
            <v>T.6130 (Reporting)</v>
          </cell>
          <cell r="L452" t="str">
            <v>6130-001-42</v>
          </cell>
          <cell r="N452" t="str">
            <v/>
          </cell>
        </row>
        <row r="453">
          <cell r="B453">
            <v>497</v>
          </cell>
          <cell r="C453" t="str">
            <v>6130-001-39</v>
          </cell>
          <cell r="D453" t="str">
            <v>Nursing Admin&gt;Wages&gt;Medical Director</v>
          </cell>
          <cell r="E453">
            <v>0</v>
          </cell>
          <cell r="F453">
            <v>2</v>
          </cell>
          <cell r="G453">
            <v>0</v>
          </cell>
          <cell r="H453">
            <v>0</v>
          </cell>
          <cell r="I453">
            <v>439</v>
          </cell>
          <cell r="J453" t="str">
            <v>T.6130 (Reporting)</v>
          </cell>
          <cell r="L453" t="str">
            <v>6130-003-29</v>
          </cell>
          <cell r="N453" t="str">
            <v/>
          </cell>
        </row>
        <row r="454">
          <cell r="B454">
            <v>498</v>
          </cell>
          <cell r="C454" t="str">
            <v>6130-001-41</v>
          </cell>
          <cell r="D454" t="str">
            <v>Nursing Admin&gt;Wages&gt;Transport</v>
          </cell>
          <cell r="E454">
            <v>0</v>
          </cell>
          <cell r="F454">
            <v>2</v>
          </cell>
          <cell r="G454">
            <v>0</v>
          </cell>
          <cell r="H454">
            <v>0</v>
          </cell>
          <cell r="I454">
            <v>439</v>
          </cell>
          <cell r="J454" t="str">
            <v>T.6130 (Reporting)</v>
          </cell>
          <cell r="L454" t="str">
            <v>6130-003-39</v>
          </cell>
          <cell r="N454" t="str">
            <v/>
          </cell>
        </row>
        <row r="455">
          <cell r="B455">
            <v>499</v>
          </cell>
          <cell r="C455" t="str">
            <v>6130-001-42</v>
          </cell>
          <cell r="D455" t="str">
            <v>Nursing Admin&gt;Wages&gt;Central Supply</v>
          </cell>
          <cell r="E455">
            <v>0</v>
          </cell>
          <cell r="F455">
            <v>2</v>
          </cell>
          <cell r="G455">
            <v>0</v>
          </cell>
          <cell r="H455">
            <v>0</v>
          </cell>
          <cell r="I455">
            <v>439</v>
          </cell>
          <cell r="J455" t="str">
            <v>T.6130 (Reporting)</v>
          </cell>
          <cell r="L455" t="str">
            <v>6130-008-00</v>
          </cell>
          <cell r="N455" t="str">
            <v/>
          </cell>
        </row>
        <row r="456">
          <cell r="B456">
            <v>500</v>
          </cell>
          <cell r="C456" t="str">
            <v>6130-003-29</v>
          </cell>
          <cell r="D456" t="str">
            <v>Nursing Admin&gt;1099 Pay&gt;MDS / RNAC</v>
          </cell>
          <cell r="E456">
            <v>0</v>
          </cell>
          <cell r="F456">
            <v>2</v>
          </cell>
          <cell r="G456">
            <v>0</v>
          </cell>
          <cell r="H456">
            <v>0</v>
          </cell>
          <cell r="I456">
            <v>439</v>
          </cell>
          <cell r="J456" t="str">
            <v>T.6130 (Reporting)</v>
          </cell>
          <cell r="L456" t="str">
            <v>6130-008-20</v>
          </cell>
          <cell r="N456" t="str">
            <v/>
          </cell>
        </row>
        <row r="457">
          <cell r="B457">
            <v>501</v>
          </cell>
          <cell r="C457" t="str">
            <v>6130-003-39</v>
          </cell>
          <cell r="D457" t="str">
            <v>Nursing Admin&gt;1099 Pay&gt;Medical Director</v>
          </cell>
          <cell r="E457">
            <v>0</v>
          </cell>
          <cell r="F457">
            <v>2</v>
          </cell>
          <cell r="G457">
            <v>0</v>
          </cell>
          <cell r="H457">
            <v>0</v>
          </cell>
          <cell r="I457">
            <v>439</v>
          </cell>
          <cell r="J457" t="str">
            <v>T.6130 (Reporting)</v>
          </cell>
          <cell r="L457" t="str">
            <v>6130-008-21</v>
          </cell>
          <cell r="N457" t="str">
            <v/>
          </cell>
        </row>
        <row r="458">
          <cell r="B458">
            <v>502</v>
          </cell>
          <cell r="C458" t="str">
            <v>6130-008-00</v>
          </cell>
          <cell r="D458" t="str">
            <v>Nursing Admin&gt;Bonus Pay</v>
          </cell>
          <cell r="E458">
            <v>0</v>
          </cell>
          <cell r="F458">
            <v>2</v>
          </cell>
          <cell r="G458">
            <v>0</v>
          </cell>
          <cell r="H458">
            <v>0</v>
          </cell>
          <cell r="I458">
            <v>439</v>
          </cell>
          <cell r="J458" t="str">
            <v>T.6130 (Reporting)</v>
          </cell>
          <cell r="L458" t="str">
            <v>6130-008-25</v>
          </cell>
          <cell r="N458" t="str">
            <v/>
          </cell>
        </row>
        <row r="459">
          <cell r="B459">
            <v>503</v>
          </cell>
          <cell r="C459" t="str">
            <v>6130-008-20</v>
          </cell>
          <cell r="D459" t="str">
            <v>Nursing Admin&gt;Bonus Pay&gt;Director</v>
          </cell>
          <cell r="E459">
            <v>0</v>
          </cell>
          <cell r="F459">
            <v>2</v>
          </cell>
          <cell r="G459">
            <v>0</v>
          </cell>
          <cell r="H459">
            <v>0</v>
          </cell>
          <cell r="I459">
            <v>439</v>
          </cell>
          <cell r="J459" t="str">
            <v>T.6130 (Reporting)</v>
          </cell>
          <cell r="L459" t="str">
            <v>6130-008-29</v>
          </cell>
          <cell r="N459" t="str">
            <v/>
          </cell>
        </row>
        <row r="460">
          <cell r="B460">
            <v>504</v>
          </cell>
          <cell r="C460" t="str">
            <v>6130-008-21</v>
          </cell>
          <cell r="D460" t="str">
            <v>Nursing Admin&gt;Bonus Pay&gt;Assistant Director</v>
          </cell>
          <cell r="E460">
            <v>0</v>
          </cell>
          <cell r="F460">
            <v>2</v>
          </cell>
          <cell r="G460">
            <v>0</v>
          </cell>
          <cell r="H460">
            <v>0</v>
          </cell>
          <cell r="I460">
            <v>439</v>
          </cell>
          <cell r="J460" t="str">
            <v>T.6130 (Reporting)</v>
          </cell>
          <cell r="L460" t="str">
            <v>6130-008-30</v>
          </cell>
          <cell r="N460" t="str">
            <v/>
          </cell>
        </row>
        <row r="461">
          <cell r="B461">
            <v>505</v>
          </cell>
          <cell r="C461" t="str">
            <v>6130-008-25</v>
          </cell>
          <cell r="D461" t="str">
            <v>Nursing Admin&gt;Bonus Pay&gt;RN</v>
          </cell>
          <cell r="E461">
            <v>0</v>
          </cell>
          <cell r="F461">
            <v>2</v>
          </cell>
          <cell r="G461">
            <v>0</v>
          </cell>
          <cell r="H461">
            <v>0</v>
          </cell>
          <cell r="I461">
            <v>439</v>
          </cell>
          <cell r="J461" t="str">
            <v>T.6130 (Reporting)</v>
          </cell>
          <cell r="L461" t="str">
            <v>6130-008-33</v>
          </cell>
          <cell r="N461" t="str">
            <v/>
          </cell>
        </row>
        <row r="462">
          <cell r="B462">
            <v>506</v>
          </cell>
          <cell r="C462" t="str">
            <v>6130-008-29</v>
          </cell>
          <cell r="D462" t="str">
            <v>Nursing Admin&gt;Bonus Pay&gt;MDS / RNAC</v>
          </cell>
          <cell r="E462">
            <v>0</v>
          </cell>
          <cell r="F462">
            <v>2</v>
          </cell>
          <cell r="G462">
            <v>0</v>
          </cell>
          <cell r="H462">
            <v>0</v>
          </cell>
          <cell r="I462">
            <v>439</v>
          </cell>
          <cell r="J462" t="str">
            <v>T.6130 (Reporting)</v>
          </cell>
          <cell r="L462" t="str">
            <v>6130-008-34</v>
          </cell>
          <cell r="N462" t="str">
            <v/>
          </cell>
        </row>
        <row r="463">
          <cell r="B463">
            <v>507</v>
          </cell>
          <cell r="C463" t="str">
            <v>6130-008-30</v>
          </cell>
          <cell r="D463" t="str">
            <v>Nursing Admin&gt;Bonus Pay&gt;QA/ Infection Control</v>
          </cell>
          <cell r="E463">
            <v>0</v>
          </cell>
          <cell r="F463">
            <v>2</v>
          </cell>
          <cell r="G463">
            <v>0</v>
          </cell>
          <cell r="H463">
            <v>0</v>
          </cell>
          <cell r="I463">
            <v>439</v>
          </cell>
          <cell r="J463" t="str">
            <v>T.6130 (Reporting)</v>
          </cell>
          <cell r="L463" t="str">
            <v>6130-008-36</v>
          </cell>
          <cell r="N463" t="str">
            <v/>
          </cell>
        </row>
        <row r="464">
          <cell r="B464">
            <v>508</v>
          </cell>
          <cell r="C464" t="str">
            <v>6130-008-33</v>
          </cell>
          <cell r="D464" t="str">
            <v>Nursing Admin&gt;Bonus Pay&gt;Nursing Secretary</v>
          </cell>
          <cell r="E464">
            <v>0</v>
          </cell>
          <cell r="F464">
            <v>2</v>
          </cell>
          <cell r="G464">
            <v>0</v>
          </cell>
          <cell r="H464">
            <v>0</v>
          </cell>
          <cell r="I464">
            <v>439</v>
          </cell>
          <cell r="J464" t="str">
            <v>T.6130 (Reporting)</v>
          </cell>
          <cell r="L464" t="str">
            <v>6130-008-37</v>
          </cell>
          <cell r="N464" t="str">
            <v/>
          </cell>
        </row>
        <row r="465">
          <cell r="B465">
            <v>509</v>
          </cell>
          <cell r="C465" t="str">
            <v>6130-008-34</v>
          </cell>
          <cell r="D465" t="str">
            <v>Nursing Admin&gt;Bonus Pay&gt;Case Manager</v>
          </cell>
          <cell r="E465">
            <v>0</v>
          </cell>
          <cell r="F465">
            <v>2</v>
          </cell>
          <cell r="G465">
            <v>0</v>
          </cell>
          <cell r="H465">
            <v>0</v>
          </cell>
          <cell r="I465">
            <v>439</v>
          </cell>
          <cell r="J465" t="str">
            <v>T.6130 (Reporting)</v>
          </cell>
          <cell r="L465" t="str">
            <v>6130-008-38</v>
          </cell>
          <cell r="N465" t="str">
            <v/>
          </cell>
        </row>
        <row r="466">
          <cell r="B466">
            <v>510</v>
          </cell>
          <cell r="C466" t="str">
            <v>6130-008-36</v>
          </cell>
          <cell r="D466" t="str">
            <v>Nursing Admin&gt;Bonus Pay&gt;Staff Coordinator</v>
          </cell>
          <cell r="E466">
            <v>0</v>
          </cell>
          <cell r="F466">
            <v>2</v>
          </cell>
          <cell r="G466">
            <v>0</v>
          </cell>
          <cell r="H466">
            <v>0</v>
          </cell>
          <cell r="I466">
            <v>439</v>
          </cell>
          <cell r="J466" t="str">
            <v>T.6130 (Reporting)</v>
          </cell>
          <cell r="L466" t="str">
            <v>6130-008-39</v>
          </cell>
          <cell r="N466" t="str">
            <v/>
          </cell>
        </row>
        <row r="467">
          <cell r="B467">
            <v>511</v>
          </cell>
          <cell r="C467" t="str">
            <v>6130-008-37</v>
          </cell>
          <cell r="D467" t="str">
            <v>Nursing Admin&gt;Bonus Pay&gt;Nurse Practitioner</v>
          </cell>
          <cell r="E467">
            <v>0</v>
          </cell>
          <cell r="F467">
            <v>2</v>
          </cell>
          <cell r="G467">
            <v>0</v>
          </cell>
          <cell r="H467">
            <v>0</v>
          </cell>
          <cell r="I467">
            <v>439</v>
          </cell>
          <cell r="J467" t="str">
            <v>T.6130 (Reporting)</v>
          </cell>
          <cell r="L467" t="str">
            <v>6130-008-41</v>
          </cell>
          <cell r="N467" t="str">
            <v/>
          </cell>
        </row>
        <row r="468">
          <cell r="B468">
            <v>512</v>
          </cell>
          <cell r="C468" t="str">
            <v>6130-008-38</v>
          </cell>
          <cell r="D468" t="str">
            <v>Nursing Admin&gt;Bonus Pay&gt;Telemedicine</v>
          </cell>
          <cell r="E468">
            <v>0</v>
          </cell>
          <cell r="F468">
            <v>2</v>
          </cell>
          <cell r="G468">
            <v>0</v>
          </cell>
          <cell r="H468">
            <v>0</v>
          </cell>
          <cell r="I468">
            <v>439</v>
          </cell>
          <cell r="J468" t="str">
            <v>T.6130 (Reporting)</v>
          </cell>
          <cell r="L468" t="str">
            <v>6130-008-42</v>
          </cell>
          <cell r="N468" t="str">
            <v/>
          </cell>
        </row>
        <row r="469">
          <cell r="B469">
            <v>513</v>
          </cell>
          <cell r="C469" t="str">
            <v>6130-008-39</v>
          </cell>
          <cell r="D469" t="str">
            <v>Nursing Admin&gt;Bonus Pay&gt;Medical Director</v>
          </cell>
          <cell r="E469">
            <v>0</v>
          </cell>
          <cell r="F469">
            <v>2</v>
          </cell>
          <cell r="G469">
            <v>0</v>
          </cell>
          <cell r="H469">
            <v>0</v>
          </cell>
          <cell r="I469">
            <v>439</v>
          </cell>
          <cell r="J469" t="str">
            <v>T.6130 (Reporting)</v>
          </cell>
          <cell r="L469" t="str">
            <v>6130-010-00</v>
          </cell>
          <cell r="N469" t="str">
            <v/>
          </cell>
        </row>
        <row r="470">
          <cell r="B470">
            <v>514</v>
          </cell>
          <cell r="C470" t="str">
            <v>6130-008-41</v>
          </cell>
          <cell r="D470" t="str">
            <v>Nursing Admin&gt;Bonus Pay&gt;Transport</v>
          </cell>
          <cell r="E470">
            <v>0</v>
          </cell>
          <cell r="F470">
            <v>2</v>
          </cell>
          <cell r="G470">
            <v>0</v>
          </cell>
          <cell r="H470">
            <v>0</v>
          </cell>
          <cell r="I470">
            <v>439</v>
          </cell>
          <cell r="J470" t="str">
            <v>T.6130 (Reporting)</v>
          </cell>
          <cell r="L470" t="str">
            <v>6130-011-00</v>
          </cell>
          <cell r="N470" t="str">
            <v/>
          </cell>
        </row>
        <row r="471">
          <cell r="B471">
            <v>515</v>
          </cell>
          <cell r="C471" t="str">
            <v>6130-008-42</v>
          </cell>
          <cell r="D471" t="str">
            <v>Nursing Admin&gt;Bonus Pay&gt;Central Supply</v>
          </cell>
          <cell r="E471">
            <v>0</v>
          </cell>
          <cell r="F471">
            <v>2</v>
          </cell>
          <cell r="G471">
            <v>0</v>
          </cell>
          <cell r="H471">
            <v>0</v>
          </cell>
          <cell r="I471">
            <v>439</v>
          </cell>
          <cell r="J471" t="str">
            <v>T.6130 (Reporting)</v>
          </cell>
          <cell r="L471" t="str">
            <v>6130-015-00</v>
          </cell>
          <cell r="N471" t="str">
            <v/>
          </cell>
        </row>
        <row r="472">
          <cell r="B472">
            <v>516</v>
          </cell>
          <cell r="C472" t="str">
            <v>6130-010-00</v>
          </cell>
          <cell r="D472" t="str">
            <v>Nursing Admin&gt;Wages-V,H,S</v>
          </cell>
          <cell r="E472">
            <v>0</v>
          </cell>
          <cell r="F472">
            <v>2</v>
          </cell>
          <cell r="G472">
            <v>0</v>
          </cell>
          <cell r="H472">
            <v>0</v>
          </cell>
          <cell r="I472">
            <v>439</v>
          </cell>
          <cell r="J472" t="str">
            <v>T.6130 (Reporting)</v>
          </cell>
          <cell r="L472" t="str">
            <v>6130-017-00</v>
          </cell>
          <cell r="N472" t="str">
            <v/>
          </cell>
        </row>
        <row r="473">
          <cell r="B473">
            <v>517</v>
          </cell>
          <cell r="C473" t="str">
            <v>6130-011-00</v>
          </cell>
          <cell r="D473" t="str">
            <v>Nursing Admin&gt;Wages-Holiday</v>
          </cell>
          <cell r="E473">
            <v>0</v>
          </cell>
          <cell r="F473">
            <v>2</v>
          </cell>
          <cell r="G473">
            <v>0</v>
          </cell>
          <cell r="H473">
            <v>0</v>
          </cell>
          <cell r="I473">
            <v>439</v>
          </cell>
          <cell r="J473" t="str">
            <v>T.6130 (Reporting)</v>
          </cell>
          <cell r="L473" t="str">
            <v>6130-019-12</v>
          </cell>
          <cell r="N473" t="str">
            <v/>
          </cell>
        </row>
        <row r="474">
          <cell r="B474">
            <v>518</v>
          </cell>
          <cell r="C474" t="str">
            <v>6130-015-00</v>
          </cell>
          <cell r="D474" t="str">
            <v>Nursing Admin&gt;Employee Benefits</v>
          </cell>
          <cell r="E474">
            <v>0</v>
          </cell>
          <cell r="F474">
            <v>2</v>
          </cell>
          <cell r="G474">
            <v>0</v>
          </cell>
          <cell r="H474">
            <v>0</v>
          </cell>
          <cell r="I474">
            <v>439</v>
          </cell>
          <cell r="J474" t="str">
            <v>T.6130 (Reporting)</v>
          </cell>
          <cell r="L474" t="str">
            <v>6130-019-13</v>
          </cell>
          <cell r="N474" t="str">
            <v/>
          </cell>
        </row>
        <row r="475">
          <cell r="B475">
            <v>519</v>
          </cell>
          <cell r="C475" t="str">
            <v>6130-017-00</v>
          </cell>
          <cell r="D475" t="str">
            <v>Nursing Admin&gt;Workers Comp</v>
          </cell>
          <cell r="E475">
            <v>0</v>
          </cell>
          <cell r="F475">
            <v>2</v>
          </cell>
          <cell r="G475">
            <v>0</v>
          </cell>
          <cell r="H475">
            <v>0</v>
          </cell>
          <cell r="I475">
            <v>439</v>
          </cell>
          <cell r="J475" t="str">
            <v>T.6130 (Reporting)</v>
          </cell>
          <cell r="L475" t="str">
            <v>6130-019-14</v>
          </cell>
          <cell r="N475" t="str">
            <v/>
          </cell>
        </row>
        <row r="476">
          <cell r="B476">
            <v>520</v>
          </cell>
          <cell r="C476" t="str">
            <v>6130-019-12</v>
          </cell>
          <cell r="D476" t="str">
            <v>Nursing Admin&gt;PR Taxes&gt;Fica</v>
          </cell>
          <cell r="E476">
            <v>0</v>
          </cell>
          <cell r="F476">
            <v>2</v>
          </cell>
          <cell r="G476">
            <v>0</v>
          </cell>
          <cell r="H476">
            <v>0</v>
          </cell>
          <cell r="I476">
            <v>439</v>
          </cell>
          <cell r="J476" t="str">
            <v>T.6130 (Reporting)</v>
          </cell>
          <cell r="L476" t="str">
            <v>6130-019-15</v>
          </cell>
          <cell r="N476" t="str">
            <v/>
          </cell>
        </row>
        <row r="477">
          <cell r="B477">
            <v>521</v>
          </cell>
          <cell r="C477" t="str">
            <v>6130-019-13</v>
          </cell>
          <cell r="D477" t="str">
            <v>Nursing Admin&gt;PR Taxes&gt;SUI</v>
          </cell>
          <cell r="E477">
            <v>0</v>
          </cell>
          <cell r="F477">
            <v>2</v>
          </cell>
          <cell r="G477">
            <v>0</v>
          </cell>
          <cell r="H477">
            <v>0</v>
          </cell>
          <cell r="I477">
            <v>439</v>
          </cell>
          <cell r="J477" t="str">
            <v>T.6130 (Reporting)</v>
          </cell>
          <cell r="L477" t="str">
            <v>6130-024-00</v>
          </cell>
          <cell r="N477" t="str">
            <v/>
          </cell>
        </row>
        <row r="478">
          <cell r="B478">
            <v>522</v>
          </cell>
          <cell r="C478" t="str">
            <v>6130-019-14</v>
          </cell>
          <cell r="D478" t="str">
            <v>Nursing Admin&gt;PR Taxes&gt;FUI</v>
          </cell>
          <cell r="E478">
            <v>0</v>
          </cell>
          <cell r="F478">
            <v>2</v>
          </cell>
          <cell r="G478">
            <v>0</v>
          </cell>
          <cell r="H478">
            <v>0</v>
          </cell>
          <cell r="I478">
            <v>439</v>
          </cell>
          <cell r="J478" t="str">
            <v>T.6130 (Reporting)</v>
          </cell>
          <cell r="L478" t="str">
            <v>6130-024-20</v>
          </cell>
          <cell r="N478" t="str">
            <v/>
          </cell>
        </row>
        <row r="479">
          <cell r="B479">
            <v>523</v>
          </cell>
          <cell r="C479" t="str">
            <v>6130-019-15</v>
          </cell>
          <cell r="D479" t="str">
            <v>Nursing Admin&gt;PR Taxes&gt;Other</v>
          </cell>
          <cell r="E479">
            <v>0</v>
          </cell>
          <cell r="F479">
            <v>2</v>
          </cell>
          <cell r="G479">
            <v>0</v>
          </cell>
          <cell r="H479">
            <v>0</v>
          </cell>
          <cell r="I479">
            <v>439</v>
          </cell>
          <cell r="J479" t="str">
            <v>T.6130 (Reporting)</v>
          </cell>
          <cell r="L479" t="str">
            <v>6130-024-21</v>
          </cell>
          <cell r="N479" t="str">
            <v/>
          </cell>
        </row>
        <row r="480">
          <cell r="B480">
            <v>524</v>
          </cell>
          <cell r="C480" t="str">
            <v>6130-024-00</v>
          </cell>
          <cell r="D480" t="str">
            <v>Nursing Admin&gt;Contracted Service</v>
          </cell>
          <cell r="E480">
            <v>0</v>
          </cell>
          <cell r="F480">
            <v>2</v>
          </cell>
          <cell r="G480">
            <v>0</v>
          </cell>
          <cell r="H480">
            <v>0</v>
          </cell>
          <cell r="I480">
            <v>439</v>
          </cell>
          <cell r="J480" t="str">
            <v>T.6130 (Reporting)</v>
          </cell>
          <cell r="L480" t="str">
            <v>6130-024-22</v>
          </cell>
          <cell r="N480" t="str">
            <v/>
          </cell>
        </row>
        <row r="481">
          <cell r="B481">
            <v>525</v>
          </cell>
          <cell r="C481" t="str">
            <v>6130-024-20</v>
          </cell>
          <cell r="D481" t="str">
            <v>Nursing Admin&gt;Contracted Service&gt;Director</v>
          </cell>
          <cell r="E481">
            <v>0</v>
          </cell>
          <cell r="F481">
            <v>2</v>
          </cell>
          <cell r="G481">
            <v>0</v>
          </cell>
          <cell r="H481">
            <v>0</v>
          </cell>
          <cell r="I481">
            <v>439</v>
          </cell>
          <cell r="J481" t="str">
            <v>T.6130 (Reporting)</v>
          </cell>
          <cell r="L481" t="str">
            <v>6130-024-25</v>
          </cell>
          <cell r="N481" t="str">
            <v/>
          </cell>
        </row>
        <row r="482">
          <cell r="B482">
            <v>526</v>
          </cell>
          <cell r="C482" t="str">
            <v>6130-024-21</v>
          </cell>
          <cell r="D482" t="str">
            <v>Nursing Admin&gt;Contracted Service&gt;Assistant Director</v>
          </cell>
          <cell r="E482">
            <v>0</v>
          </cell>
          <cell r="F482">
            <v>2</v>
          </cell>
          <cell r="G482">
            <v>0</v>
          </cell>
          <cell r="H482">
            <v>0</v>
          </cell>
          <cell r="I482">
            <v>439</v>
          </cell>
          <cell r="J482" t="str">
            <v>T.6130 (Reporting)</v>
          </cell>
          <cell r="L482" t="str">
            <v>6130-024-29</v>
          </cell>
          <cell r="N482" t="str">
            <v/>
          </cell>
        </row>
        <row r="483">
          <cell r="B483">
            <v>527</v>
          </cell>
          <cell r="C483" t="str">
            <v>6130-024-22</v>
          </cell>
          <cell r="D483" t="str">
            <v>Nursing Admin&gt;Contracted Service&gt;Staff</v>
          </cell>
          <cell r="E483">
            <v>0</v>
          </cell>
          <cell r="F483">
            <v>2</v>
          </cell>
          <cell r="G483">
            <v>0</v>
          </cell>
          <cell r="H483">
            <v>0</v>
          </cell>
          <cell r="I483">
            <v>439</v>
          </cell>
          <cell r="J483" t="str">
            <v>T.6130 (Reporting)</v>
          </cell>
          <cell r="L483" t="str">
            <v>6130-024-30</v>
          </cell>
          <cell r="N483" t="str">
            <v/>
          </cell>
        </row>
        <row r="484">
          <cell r="B484">
            <v>528</v>
          </cell>
          <cell r="C484" t="str">
            <v>6130-024-25</v>
          </cell>
          <cell r="D484" t="str">
            <v>Nursing Admin&gt;Contracted Service&gt;RN</v>
          </cell>
          <cell r="E484">
            <v>0</v>
          </cell>
          <cell r="F484">
            <v>2</v>
          </cell>
          <cell r="G484">
            <v>0</v>
          </cell>
          <cell r="H484">
            <v>0</v>
          </cell>
          <cell r="I484">
            <v>439</v>
          </cell>
          <cell r="J484" t="str">
            <v>T.6130 (Reporting)</v>
          </cell>
          <cell r="L484" t="str">
            <v>6130-024-33</v>
          </cell>
          <cell r="N484" t="str">
            <v/>
          </cell>
        </row>
        <row r="485">
          <cell r="B485">
            <v>529</v>
          </cell>
          <cell r="C485" t="str">
            <v>6130-024-29</v>
          </cell>
          <cell r="D485" t="str">
            <v>Nursing Admin&gt;Contracted Service&gt;MDS / RNAC</v>
          </cell>
          <cell r="E485">
            <v>0</v>
          </cell>
          <cell r="F485">
            <v>2</v>
          </cell>
          <cell r="G485">
            <v>0</v>
          </cell>
          <cell r="H485">
            <v>0</v>
          </cell>
          <cell r="I485">
            <v>439</v>
          </cell>
          <cell r="J485" t="str">
            <v>T.6130 (Reporting)</v>
          </cell>
          <cell r="L485" t="str">
            <v>6130-024-34</v>
          </cell>
          <cell r="N485" t="str">
            <v/>
          </cell>
        </row>
        <row r="486">
          <cell r="B486">
            <v>530</v>
          </cell>
          <cell r="C486" t="str">
            <v>6130-024-30</v>
          </cell>
          <cell r="D486" t="str">
            <v>Nursing Admin&gt;Contracted Service&gt;QA/ Infection Control</v>
          </cell>
          <cell r="E486">
            <v>0</v>
          </cell>
          <cell r="F486">
            <v>2</v>
          </cell>
          <cell r="G486">
            <v>0</v>
          </cell>
          <cell r="H486">
            <v>0</v>
          </cell>
          <cell r="I486">
            <v>439</v>
          </cell>
          <cell r="J486" t="str">
            <v>T.6130 (Reporting)</v>
          </cell>
          <cell r="L486" t="str">
            <v>6130-024-36</v>
          </cell>
          <cell r="N486" t="str">
            <v/>
          </cell>
        </row>
        <row r="487">
          <cell r="B487">
            <v>531</v>
          </cell>
          <cell r="C487" t="str">
            <v>6130-024-33</v>
          </cell>
          <cell r="D487" t="str">
            <v>Nursing Admin&gt;Contracted Service&gt;Nursing Secretary</v>
          </cell>
          <cell r="E487">
            <v>0</v>
          </cell>
          <cell r="F487">
            <v>2</v>
          </cell>
          <cell r="G487">
            <v>0</v>
          </cell>
          <cell r="H487">
            <v>0</v>
          </cell>
          <cell r="I487">
            <v>439</v>
          </cell>
          <cell r="J487" t="str">
            <v>T.6130 (Reporting)</v>
          </cell>
          <cell r="L487" t="str">
            <v>6130-024-37</v>
          </cell>
          <cell r="N487" t="str">
            <v/>
          </cell>
        </row>
        <row r="488">
          <cell r="B488">
            <v>532</v>
          </cell>
          <cell r="C488" t="str">
            <v>6130-024-34</v>
          </cell>
          <cell r="D488" t="str">
            <v>Nursing Admin&gt;Contracted Service&gt;Case Manager</v>
          </cell>
          <cell r="E488">
            <v>0</v>
          </cell>
          <cell r="F488">
            <v>2</v>
          </cell>
          <cell r="G488">
            <v>0</v>
          </cell>
          <cell r="H488">
            <v>0</v>
          </cell>
          <cell r="I488">
            <v>439</v>
          </cell>
          <cell r="J488" t="str">
            <v>T.6130 (Reporting)</v>
          </cell>
          <cell r="L488" t="str">
            <v>6130-024-39</v>
          </cell>
          <cell r="N488" t="str">
            <v/>
          </cell>
        </row>
        <row r="489">
          <cell r="B489">
            <v>533</v>
          </cell>
          <cell r="C489" t="str">
            <v>6130-024-36</v>
          </cell>
          <cell r="D489" t="str">
            <v>Nursing Admin&gt;Contracted Service&gt;Staff Coordinator</v>
          </cell>
          <cell r="E489">
            <v>0</v>
          </cell>
          <cell r="F489">
            <v>2</v>
          </cell>
          <cell r="G489">
            <v>0</v>
          </cell>
          <cell r="H489">
            <v>0</v>
          </cell>
          <cell r="I489">
            <v>439</v>
          </cell>
          <cell r="J489" t="str">
            <v>T.6130 (Reporting)</v>
          </cell>
          <cell r="L489" t="str">
            <v>6130-024-41</v>
          </cell>
          <cell r="N489" t="str">
            <v/>
          </cell>
        </row>
        <row r="490">
          <cell r="B490">
            <v>534</v>
          </cell>
          <cell r="C490" t="str">
            <v>6130-024-37</v>
          </cell>
          <cell r="D490" t="str">
            <v>Nursing Admin&gt;Contracted Service&gt;Nurse Practitioner</v>
          </cell>
          <cell r="E490">
            <v>0</v>
          </cell>
          <cell r="F490">
            <v>2</v>
          </cell>
          <cell r="G490">
            <v>0</v>
          </cell>
          <cell r="H490">
            <v>0</v>
          </cell>
          <cell r="I490">
            <v>439</v>
          </cell>
          <cell r="J490" t="str">
            <v>T.6130 (Reporting)</v>
          </cell>
          <cell r="L490" t="str">
            <v>6130-024-42</v>
          </cell>
          <cell r="N490" t="str">
            <v/>
          </cell>
        </row>
        <row r="491">
          <cell r="B491">
            <v>535</v>
          </cell>
          <cell r="C491" t="str">
            <v>6130-024-39</v>
          </cell>
          <cell r="D491" t="str">
            <v>Nursing Admin&gt;Contracted Service&gt;Medical Director</v>
          </cell>
          <cell r="E491">
            <v>0</v>
          </cell>
          <cell r="F491">
            <v>2</v>
          </cell>
          <cell r="G491">
            <v>0</v>
          </cell>
          <cell r="H491">
            <v>0</v>
          </cell>
          <cell r="I491">
            <v>439</v>
          </cell>
          <cell r="J491" t="str">
            <v>T.6130 (Reporting)</v>
          </cell>
          <cell r="L491" t="str">
            <v>6130-025-00</v>
          </cell>
          <cell r="N491" t="str">
            <v/>
          </cell>
        </row>
        <row r="492">
          <cell r="B492">
            <v>536</v>
          </cell>
          <cell r="C492" t="str">
            <v>6130-024-41</v>
          </cell>
          <cell r="D492" t="str">
            <v>Nursing Admin&gt;Contracted Service&gt;Transport</v>
          </cell>
          <cell r="E492">
            <v>0</v>
          </cell>
          <cell r="F492">
            <v>2</v>
          </cell>
          <cell r="G492">
            <v>0</v>
          </cell>
          <cell r="H492">
            <v>0</v>
          </cell>
          <cell r="I492">
            <v>439</v>
          </cell>
          <cell r="J492" t="str">
            <v>T.6130 (Reporting)</v>
          </cell>
          <cell r="L492" t="str">
            <v>6130-046-00</v>
          </cell>
          <cell r="N492" t="str">
            <v/>
          </cell>
        </row>
        <row r="493">
          <cell r="B493">
            <v>537</v>
          </cell>
          <cell r="C493" t="str">
            <v>6130-024-42</v>
          </cell>
          <cell r="D493" t="str">
            <v>Nursing Admin&gt;Contracted Service&gt;Central Supply</v>
          </cell>
          <cell r="E493">
            <v>0</v>
          </cell>
          <cell r="F493">
            <v>2</v>
          </cell>
          <cell r="G493">
            <v>0</v>
          </cell>
          <cell r="H493">
            <v>0</v>
          </cell>
          <cell r="I493">
            <v>439</v>
          </cell>
          <cell r="J493" t="str">
            <v>T.6130 (Reporting)</v>
          </cell>
          <cell r="L493" t="str">
            <v>6216-001-00</v>
          </cell>
          <cell r="N493" t="str">
            <v/>
          </cell>
        </row>
        <row r="494">
          <cell r="B494">
            <v>538</v>
          </cell>
          <cell r="C494" t="str">
            <v>6130-025-00</v>
          </cell>
          <cell r="D494" t="str">
            <v>Nursing Admin&gt;Miscellaneous</v>
          </cell>
          <cell r="E494">
            <v>0</v>
          </cell>
          <cell r="F494">
            <v>2</v>
          </cell>
          <cell r="G494">
            <v>0</v>
          </cell>
          <cell r="H494">
            <v>0</v>
          </cell>
          <cell r="I494">
            <v>439</v>
          </cell>
          <cell r="J494" t="str">
            <v>T.6130 (Reporting)</v>
          </cell>
          <cell r="L494" t="str">
            <v>6216-001-25</v>
          </cell>
          <cell r="N494" t="str">
            <v/>
          </cell>
        </row>
        <row r="495">
          <cell r="B495">
            <v>539</v>
          </cell>
          <cell r="C495" t="str">
            <v>6130-046-00</v>
          </cell>
          <cell r="D495" t="str">
            <v>Nursing Admin&gt;Med Director Fees</v>
          </cell>
          <cell r="E495">
            <v>0</v>
          </cell>
          <cell r="F495">
            <v>2</v>
          </cell>
          <cell r="G495">
            <v>0</v>
          </cell>
          <cell r="H495">
            <v>0</v>
          </cell>
          <cell r="I495">
            <v>439</v>
          </cell>
          <cell r="J495" t="str">
            <v>T.6130 (Reporting)</v>
          </cell>
          <cell r="L495" t="str">
            <v>6216-001-26</v>
          </cell>
          <cell r="N495" t="str">
            <v/>
          </cell>
        </row>
        <row r="496">
          <cell r="B496">
            <v>540</v>
          </cell>
          <cell r="C496" t="str">
            <v>T.6130 (Reporting)</v>
          </cell>
          <cell r="D496" t="str">
            <v>Nursing Admin</v>
          </cell>
          <cell r="E496">
            <v>1</v>
          </cell>
          <cell r="F496">
            <v>1</v>
          </cell>
          <cell r="G496">
            <v>53</v>
          </cell>
          <cell r="H496">
            <v>46</v>
          </cell>
          <cell r="I496">
            <v>492</v>
          </cell>
          <cell r="J496" t="str">
            <v>T.610 (Reporting)</v>
          </cell>
          <cell r="L496" t="str">
            <v>6216-001-27</v>
          </cell>
          <cell r="N496" t="str">
            <v/>
          </cell>
        </row>
        <row r="497">
          <cell r="B497">
            <v>542</v>
          </cell>
          <cell r="C497" t="str">
            <v>6216-001-00</v>
          </cell>
          <cell r="D497" t="str">
            <v>Cert Nsg Exp&gt;Wages</v>
          </cell>
          <cell r="E497">
            <v>0</v>
          </cell>
          <cell r="F497">
            <v>2</v>
          </cell>
          <cell r="G497">
            <v>0</v>
          </cell>
          <cell r="H497">
            <v>0</v>
          </cell>
          <cell r="I497">
            <v>492</v>
          </cell>
          <cell r="J497" t="str">
            <v>T.6216 (Reporting)</v>
          </cell>
          <cell r="L497" t="str">
            <v>6216-001-51</v>
          </cell>
          <cell r="N497" t="str">
            <v/>
          </cell>
        </row>
        <row r="498">
          <cell r="B498">
            <v>543</v>
          </cell>
          <cell r="C498" t="str">
            <v>6216-001-25</v>
          </cell>
          <cell r="D498" t="str">
            <v>Cert Nsg Exp&gt;Wages&gt;RN</v>
          </cell>
          <cell r="E498">
            <v>0</v>
          </cell>
          <cell r="F498">
            <v>2</v>
          </cell>
          <cell r="G498">
            <v>0</v>
          </cell>
          <cell r="H498">
            <v>0</v>
          </cell>
          <cell r="I498">
            <v>492</v>
          </cell>
          <cell r="J498" t="str">
            <v>T.6216 (Reporting)</v>
          </cell>
          <cell r="L498" t="str">
            <v>6216-001-52</v>
          </cell>
          <cell r="N498" t="str">
            <v/>
          </cell>
        </row>
        <row r="499">
          <cell r="B499">
            <v>544</v>
          </cell>
          <cell r="C499" t="str">
            <v>6216-001-26</v>
          </cell>
          <cell r="D499" t="str">
            <v>Cert Nsg Exp&gt;Wages&gt;LPN</v>
          </cell>
          <cell r="E499">
            <v>0</v>
          </cell>
          <cell r="F499">
            <v>2</v>
          </cell>
          <cell r="G499">
            <v>0</v>
          </cell>
          <cell r="H499">
            <v>0</v>
          </cell>
          <cell r="I499">
            <v>492</v>
          </cell>
          <cell r="J499" t="str">
            <v>T.6216 (Reporting)</v>
          </cell>
          <cell r="L499" t="str">
            <v>6216-001-53</v>
          </cell>
          <cell r="N499" t="str">
            <v/>
          </cell>
        </row>
        <row r="500">
          <cell r="B500">
            <v>545</v>
          </cell>
          <cell r="C500" t="str">
            <v>6216-001-27</v>
          </cell>
          <cell r="D500" t="str">
            <v>Cert Nsg Exp&gt;Wages&gt;CNA</v>
          </cell>
          <cell r="E500">
            <v>0</v>
          </cell>
          <cell r="F500">
            <v>2</v>
          </cell>
          <cell r="G500">
            <v>0</v>
          </cell>
          <cell r="H500">
            <v>0</v>
          </cell>
          <cell r="I500">
            <v>492</v>
          </cell>
          <cell r="J500" t="str">
            <v>T.6216 (Reporting)</v>
          </cell>
          <cell r="L500" t="str">
            <v>6216-001-56</v>
          </cell>
          <cell r="N500" t="str">
            <v/>
          </cell>
        </row>
        <row r="501">
          <cell r="B501">
            <v>546</v>
          </cell>
          <cell r="C501" t="str">
            <v>6216-001-51</v>
          </cell>
          <cell r="D501" t="str">
            <v>Cert Nsg Exp&gt;Wages&gt;RN</v>
          </cell>
          <cell r="E501">
            <v>0</v>
          </cell>
          <cell r="F501">
            <v>2</v>
          </cell>
          <cell r="G501">
            <v>0</v>
          </cell>
          <cell r="H501">
            <v>0</v>
          </cell>
          <cell r="I501">
            <v>492</v>
          </cell>
          <cell r="J501" t="str">
            <v>T.6216 (Reporting)</v>
          </cell>
          <cell r="L501" t="str">
            <v>6216-008-00</v>
          </cell>
          <cell r="N501" t="str">
            <v/>
          </cell>
        </row>
        <row r="502">
          <cell r="B502">
            <v>547</v>
          </cell>
          <cell r="C502" t="str">
            <v>6216-001-52</v>
          </cell>
          <cell r="D502" t="str">
            <v>Cert Nsg Exp&gt;Wages&gt;LPN/LVN</v>
          </cell>
          <cell r="E502">
            <v>0</v>
          </cell>
          <cell r="F502">
            <v>2</v>
          </cell>
          <cell r="G502">
            <v>0</v>
          </cell>
          <cell r="H502">
            <v>0</v>
          </cell>
          <cell r="I502">
            <v>492</v>
          </cell>
          <cell r="J502" t="str">
            <v>T.6216 (Reporting)</v>
          </cell>
          <cell r="L502" t="str">
            <v>6216-008-25</v>
          </cell>
          <cell r="N502" t="str">
            <v/>
          </cell>
        </row>
        <row r="503">
          <cell r="B503">
            <v>548</v>
          </cell>
          <cell r="C503" t="str">
            <v>6216-001-53</v>
          </cell>
          <cell r="D503" t="str">
            <v>Cert Nsg Exp&gt;Wages&gt;Aides</v>
          </cell>
          <cell r="E503">
            <v>0</v>
          </cell>
          <cell r="F503">
            <v>2</v>
          </cell>
          <cell r="G503">
            <v>0</v>
          </cell>
          <cell r="H503">
            <v>0</v>
          </cell>
          <cell r="I503">
            <v>492</v>
          </cell>
          <cell r="J503" t="str">
            <v>T.6216 (Reporting)</v>
          </cell>
          <cell r="L503" t="str">
            <v>6216-008-26</v>
          </cell>
          <cell r="N503" t="str">
            <v/>
          </cell>
        </row>
        <row r="504">
          <cell r="B504">
            <v>549</v>
          </cell>
          <cell r="C504" t="str">
            <v>6216-001-56</v>
          </cell>
          <cell r="D504" t="str">
            <v>Cert Nsg Exp&gt;Wages&gt;Medication Aides</v>
          </cell>
          <cell r="E504">
            <v>0</v>
          </cell>
          <cell r="F504">
            <v>2</v>
          </cell>
          <cell r="G504">
            <v>0</v>
          </cell>
          <cell r="H504">
            <v>0</v>
          </cell>
          <cell r="I504">
            <v>492</v>
          </cell>
          <cell r="J504" t="str">
            <v>T.6216 (Reporting)</v>
          </cell>
          <cell r="L504" t="str">
            <v>6216-008-27</v>
          </cell>
          <cell r="N504" t="str">
            <v/>
          </cell>
        </row>
        <row r="505">
          <cell r="B505">
            <v>550</v>
          </cell>
          <cell r="C505" t="str">
            <v>6216-008-00</v>
          </cell>
          <cell r="D505" t="str">
            <v>Cert Nsg Exp&gt;Bonus Pay</v>
          </cell>
          <cell r="E505">
            <v>0</v>
          </cell>
          <cell r="F505">
            <v>2</v>
          </cell>
          <cell r="G505">
            <v>0</v>
          </cell>
          <cell r="H505">
            <v>0</v>
          </cell>
          <cell r="I505">
            <v>492</v>
          </cell>
          <cell r="J505" t="str">
            <v>T.6216 (Reporting)</v>
          </cell>
          <cell r="L505" t="str">
            <v>6216-010-00</v>
          </cell>
          <cell r="N505" t="str">
            <v/>
          </cell>
        </row>
        <row r="506">
          <cell r="B506">
            <v>551</v>
          </cell>
          <cell r="C506" t="str">
            <v>6216-008-25</v>
          </cell>
          <cell r="D506" t="str">
            <v>Cert Nsg Exp&gt;Bonus Pay&gt;RN</v>
          </cell>
          <cell r="E506">
            <v>0</v>
          </cell>
          <cell r="F506">
            <v>2</v>
          </cell>
          <cell r="G506">
            <v>0</v>
          </cell>
          <cell r="H506">
            <v>0</v>
          </cell>
          <cell r="I506">
            <v>492</v>
          </cell>
          <cell r="J506" t="str">
            <v>T.6216 (Reporting)</v>
          </cell>
          <cell r="L506" t="str">
            <v>6216-011-00</v>
          </cell>
          <cell r="N506" t="str">
            <v/>
          </cell>
        </row>
        <row r="507">
          <cell r="B507">
            <v>552</v>
          </cell>
          <cell r="C507" t="str">
            <v>6216-008-26</v>
          </cell>
          <cell r="D507" t="str">
            <v>Cert Nsg Exp&gt;Bonus Pay&gt;LPN</v>
          </cell>
          <cell r="E507">
            <v>0</v>
          </cell>
          <cell r="F507">
            <v>2</v>
          </cell>
          <cell r="G507">
            <v>0</v>
          </cell>
          <cell r="H507">
            <v>0</v>
          </cell>
          <cell r="I507">
            <v>492</v>
          </cell>
          <cell r="J507" t="str">
            <v>T.6216 (Reporting)</v>
          </cell>
          <cell r="L507" t="str">
            <v>6216-012-25</v>
          </cell>
          <cell r="N507" t="str">
            <v/>
          </cell>
        </row>
        <row r="508">
          <cell r="B508">
            <v>553</v>
          </cell>
          <cell r="C508" t="str">
            <v>6216-008-27</v>
          </cell>
          <cell r="D508" t="str">
            <v>Cert Nsg Exp&gt;Bonus Pay&gt;CNA</v>
          </cell>
          <cell r="E508">
            <v>0</v>
          </cell>
          <cell r="F508">
            <v>2</v>
          </cell>
          <cell r="G508">
            <v>0</v>
          </cell>
          <cell r="H508">
            <v>0</v>
          </cell>
          <cell r="I508">
            <v>492</v>
          </cell>
          <cell r="J508" t="str">
            <v>T.6216 (Reporting)</v>
          </cell>
          <cell r="L508" t="str">
            <v>6216-012-26</v>
          </cell>
          <cell r="N508" t="str">
            <v/>
          </cell>
        </row>
        <row r="509">
          <cell r="B509">
            <v>554</v>
          </cell>
          <cell r="C509" t="str">
            <v>6216-010-00</v>
          </cell>
          <cell r="D509" t="str">
            <v>Cert Nsg Exp&gt;Wages-V,H,S</v>
          </cell>
          <cell r="E509">
            <v>0</v>
          </cell>
          <cell r="F509">
            <v>2</v>
          </cell>
          <cell r="G509">
            <v>0</v>
          </cell>
          <cell r="H509">
            <v>0</v>
          </cell>
          <cell r="I509">
            <v>492</v>
          </cell>
          <cell r="J509" t="str">
            <v>T.6216 (Reporting)</v>
          </cell>
          <cell r="L509" t="str">
            <v>6216-012-27</v>
          </cell>
          <cell r="N509" t="str">
            <v/>
          </cell>
        </row>
        <row r="510">
          <cell r="B510">
            <v>555</v>
          </cell>
          <cell r="C510" t="str">
            <v>6216-011-00</v>
          </cell>
          <cell r="D510" t="str">
            <v>Cert Nsg Exp&gt;Wages-Holiday</v>
          </cell>
          <cell r="E510">
            <v>0</v>
          </cell>
          <cell r="F510">
            <v>2</v>
          </cell>
          <cell r="G510">
            <v>0</v>
          </cell>
          <cell r="H510">
            <v>0</v>
          </cell>
          <cell r="I510">
            <v>492</v>
          </cell>
          <cell r="J510" t="str">
            <v>T.6216 (Reporting)</v>
          </cell>
          <cell r="L510" t="str">
            <v>6216-012-51</v>
          </cell>
          <cell r="N510" t="str">
            <v/>
          </cell>
        </row>
        <row r="511">
          <cell r="B511">
            <v>556</v>
          </cell>
          <cell r="C511" t="str">
            <v>6216-012-25</v>
          </cell>
          <cell r="D511" t="str">
            <v>Cert Nsg Exp&gt;Agency&gt;RN</v>
          </cell>
          <cell r="E511">
            <v>0</v>
          </cell>
          <cell r="F511">
            <v>2</v>
          </cell>
          <cell r="G511">
            <v>0</v>
          </cell>
          <cell r="H511">
            <v>0</v>
          </cell>
          <cell r="I511">
            <v>492</v>
          </cell>
          <cell r="J511" t="str">
            <v>T.6216 (Reporting)</v>
          </cell>
          <cell r="L511" t="str">
            <v>6216-012-52</v>
          </cell>
          <cell r="N511" t="str">
            <v/>
          </cell>
        </row>
        <row r="512">
          <cell r="B512">
            <v>557</v>
          </cell>
          <cell r="C512" t="str">
            <v>6216-012-26</v>
          </cell>
          <cell r="D512" t="str">
            <v>Cert Nsg Exp&gt;Agency&gt;LPN</v>
          </cell>
          <cell r="E512">
            <v>0</v>
          </cell>
          <cell r="F512">
            <v>2</v>
          </cell>
          <cell r="G512">
            <v>0</v>
          </cell>
          <cell r="H512">
            <v>0</v>
          </cell>
          <cell r="I512">
            <v>492</v>
          </cell>
          <cell r="J512" t="str">
            <v>T.6216 (Reporting)</v>
          </cell>
          <cell r="L512" t="str">
            <v>6216-012-53</v>
          </cell>
          <cell r="N512" t="str">
            <v/>
          </cell>
        </row>
        <row r="513">
          <cell r="B513">
            <v>558</v>
          </cell>
          <cell r="C513" t="str">
            <v>6216-012-27</v>
          </cell>
          <cell r="D513" t="str">
            <v>Cert Nsg Exp&gt;Agency&gt;CNA</v>
          </cell>
          <cell r="E513">
            <v>0</v>
          </cell>
          <cell r="F513">
            <v>2</v>
          </cell>
          <cell r="G513">
            <v>0</v>
          </cell>
          <cell r="H513">
            <v>0</v>
          </cell>
          <cell r="I513">
            <v>492</v>
          </cell>
          <cell r="J513" t="str">
            <v>T.6216 (Reporting)</v>
          </cell>
          <cell r="L513" t="str">
            <v>6216-015-00</v>
          </cell>
          <cell r="N513" t="str">
            <v/>
          </cell>
        </row>
        <row r="514">
          <cell r="B514">
            <v>559</v>
          </cell>
          <cell r="C514" t="str">
            <v>6216-012-51</v>
          </cell>
          <cell r="D514" t="str">
            <v>Cert Nsg Exp&gt;Agency&gt;RN</v>
          </cell>
          <cell r="E514">
            <v>0</v>
          </cell>
          <cell r="F514">
            <v>2</v>
          </cell>
          <cell r="G514">
            <v>0</v>
          </cell>
          <cell r="H514">
            <v>0</v>
          </cell>
          <cell r="I514">
            <v>492</v>
          </cell>
          <cell r="J514" t="str">
            <v>T.6216 (Reporting)</v>
          </cell>
          <cell r="L514" t="str">
            <v>6216-017-00</v>
          </cell>
          <cell r="N514" t="str">
            <v/>
          </cell>
        </row>
        <row r="515">
          <cell r="B515">
            <v>560</v>
          </cell>
          <cell r="C515" t="str">
            <v>6216-012-52</v>
          </cell>
          <cell r="D515" t="str">
            <v>Cert Nsg Exp&gt;Agency&gt;LPN/LVN</v>
          </cell>
          <cell r="E515">
            <v>0</v>
          </cell>
          <cell r="F515">
            <v>2</v>
          </cell>
          <cell r="G515">
            <v>0</v>
          </cell>
          <cell r="H515">
            <v>0</v>
          </cell>
          <cell r="I515">
            <v>492</v>
          </cell>
          <cell r="J515" t="str">
            <v>T.6216 (Reporting)</v>
          </cell>
          <cell r="L515" t="str">
            <v>6216-019-00</v>
          </cell>
          <cell r="N515" t="str">
            <v/>
          </cell>
        </row>
        <row r="516">
          <cell r="B516">
            <v>561</v>
          </cell>
          <cell r="C516" t="str">
            <v>6216-012-53</v>
          </cell>
          <cell r="D516" t="str">
            <v>Cert Nsg Exp&gt;Agency&gt;Aides</v>
          </cell>
          <cell r="E516">
            <v>0</v>
          </cell>
          <cell r="F516">
            <v>2</v>
          </cell>
          <cell r="G516">
            <v>0</v>
          </cell>
          <cell r="H516">
            <v>0</v>
          </cell>
          <cell r="I516">
            <v>492</v>
          </cell>
          <cell r="J516" t="str">
            <v>T.6216 (Reporting)</v>
          </cell>
          <cell r="L516" t="str">
            <v>6216-019-12</v>
          </cell>
          <cell r="N516" t="str">
            <v/>
          </cell>
        </row>
        <row r="517">
          <cell r="B517">
            <v>562</v>
          </cell>
          <cell r="C517" t="str">
            <v>6216-015-00</v>
          </cell>
          <cell r="D517" t="str">
            <v>Cert Nsg Exp&gt;Employee Benefits</v>
          </cell>
          <cell r="E517">
            <v>0</v>
          </cell>
          <cell r="F517">
            <v>2</v>
          </cell>
          <cell r="G517">
            <v>0</v>
          </cell>
          <cell r="H517">
            <v>0</v>
          </cell>
          <cell r="I517">
            <v>492</v>
          </cell>
          <cell r="J517" t="str">
            <v>T.6216 (Reporting)</v>
          </cell>
          <cell r="L517" t="str">
            <v>6216-019-13</v>
          </cell>
          <cell r="N517" t="str">
            <v/>
          </cell>
        </row>
        <row r="518">
          <cell r="B518">
            <v>563</v>
          </cell>
          <cell r="C518" t="str">
            <v>6216-017-00</v>
          </cell>
          <cell r="D518" t="str">
            <v>Cert Nsg Exp&gt;Workers Comp</v>
          </cell>
          <cell r="E518">
            <v>0</v>
          </cell>
          <cell r="F518">
            <v>2</v>
          </cell>
          <cell r="G518">
            <v>0</v>
          </cell>
          <cell r="H518">
            <v>0</v>
          </cell>
          <cell r="I518">
            <v>492</v>
          </cell>
          <cell r="J518" t="str">
            <v>T.6216 (Reporting)</v>
          </cell>
          <cell r="L518" t="str">
            <v>6216-019-14</v>
          </cell>
          <cell r="N518" t="str">
            <v/>
          </cell>
        </row>
        <row r="519">
          <cell r="B519">
            <v>564</v>
          </cell>
          <cell r="C519" t="str">
            <v>6216-019-00</v>
          </cell>
          <cell r="D519" t="str">
            <v>Cert Nsg Exp&gt;PR Taxes</v>
          </cell>
          <cell r="E519">
            <v>0</v>
          </cell>
          <cell r="F519">
            <v>2</v>
          </cell>
          <cell r="G519">
            <v>0</v>
          </cell>
          <cell r="H519">
            <v>0</v>
          </cell>
          <cell r="I519">
            <v>492</v>
          </cell>
          <cell r="J519" t="str">
            <v>T.6216 (Reporting)</v>
          </cell>
          <cell r="L519" t="str">
            <v>6216-019-15</v>
          </cell>
          <cell r="N519" t="str">
            <v/>
          </cell>
        </row>
        <row r="520">
          <cell r="B520">
            <v>565</v>
          </cell>
          <cell r="C520" t="str">
            <v>6216-019-12</v>
          </cell>
          <cell r="D520" t="str">
            <v>Cert Nsg Exp&gt;PR Taxes&gt;Fica</v>
          </cell>
          <cell r="E520">
            <v>0</v>
          </cell>
          <cell r="F520">
            <v>2</v>
          </cell>
          <cell r="G520">
            <v>0</v>
          </cell>
          <cell r="H520">
            <v>0</v>
          </cell>
          <cell r="I520">
            <v>492</v>
          </cell>
          <cell r="J520" t="str">
            <v>T.6216 (Reporting)</v>
          </cell>
          <cell r="L520" t="str">
            <v>6216-024-25</v>
          </cell>
          <cell r="N520" t="str">
            <v/>
          </cell>
        </row>
        <row r="521">
          <cell r="B521">
            <v>566</v>
          </cell>
          <cell r="C521" t="str">
            <v>6216-019-13</v>
          </cell>
          <cell r="D521" t="str">
            <v>Cert Nsg Exp&gt;PR Taxes&gt;SUI</v>
          </cell>
          <cell r="E521">
            <v>0</v>
          </cell>
          <cell r="F521">
            <v>2</v>
          </cell>
          <cell r="G521">
            <v>0</v>
          </cell>
          <cell r="H521">
            <v>0</v>
          </cell>
          <cell r="I521">
            <v>492</v>
          </cell>
          <cell r="J521" t="str">
            <v>T.6216 (Reporting)</v>
          </cell>
          <cell r="L521" t="str">
            <v>6216-024-26</v>
          </cell>
          <cell r="N521" t="str">
            <v/>
          </cell>
        </row>
        <row r="522">
          <cell r="B522">
            <v>567</v>
          </cell>
          <cell r="C522" t="str">
            <v>6216-019-14</v>
          </cell>
          <cell r="D522" t="str">
            <v>Cert Nsg Exp&gt;PR Taxes&gt;FUI</v>
          </cell>
          <cell r="E522">
            <v>0</v>
          </cell>
          <cell r="F522">
            <v>2</v>
          </cell>
          <cell r="G522">
            <v>0</v>
          </cell>
          <cell r="H522">
            <v>0</v>
          </cell>
          <cell r="I522">
            <v>492</v>
          </cell>
          <cell r="J522" t="str">
            <v>T.6216 (Reporting)</v>
          </cell>
          <cell r="L522" t="str">
            <v>6216-024-27</v>
          </cell>
          <cell r="N522" t="str">
            <v/>
          </cell>
        </row>
        <row r="523">
          <cell r="B523">
            <v>568</v>
          </cell>
          <cell r="C523" t="str">
            <v>6216-019-15</v>
          </cell>
          <cell r="D523" t="str">
            <v>Cert Nsg Exp&gt;PR Taxes&gt;Other</v>
          </cell>
          <cell r="E523">
            <v>0</v>
          </cell>
          <cell r="F523">
            <v>2</v>
          </cell>
          <cell r="G523">
            <v>0</v>
          </cell>
          <cell r="H523">
            <v>0</v>
          </cell>
          <cell r="I523">
            <v>492</v>
          </cell>
          <cell r="J523" t="str">
            <v>T.6216 (Reporting)</v>
          </cell>
          <cell r="L523" t="str">
            <v>6216-024-51</v>
          </cell>
          <cell r="N523" t="str">
            <v/>
          </cell>
        </row>
        <row r="524">
          <cell r="B524">
            <v>569</v>
          </cell>
          <cell r="C524" t="str">
            <v>6216-024-25</v>
          </cell>
          <cell r="D524" t="str">
            <v>Cert Nsg Exp&gt;Contracted Service&gt;RN</v>
          </cell>
          <cell r="E524">
            <v>0</v>
          </cell>
          <cell r="F524">
            <v>2</v>
          </cell>
          <cell r="G524">
            <v>0</v>
          </cell>
          <cell r="H524">
            <v>0</v>
          </cell>
          <cell r="I524">
            <v>492</v>
          </cell>
          <cell r="J524" t="str">
            <v>T.6216 (Reporting)</v>
          </cell>
          <cell r="L524" t="str">
            <v>6216-024-52</v>
          </cell>
          <cell r="N524" t="str">
            <v/>
          </cell>
        </row>
        <row r="525">
          <cell r="B525">
            <v>570</v>
          </cell>
          <cell r="C525" t="str">
            <v>6216-024-26</v>
          </cell>
          <cell r="D525" t="str">
            <v>Cert Nsg Exp&gt;Contracted Service&gt;LPN</v>
          </cell>
          <cell r="E525">
            <v>0</v>
          </cell>
          <cell r="F525">
            <v>2</v>
          </cell>
          <cell r="G525">
            <v>0</v>
          </cell>
          <cell r="H525">
            <v>0</v>
          </cell>
          <cell r="I525">
            <v>492</v>
          </cell>
          <cell r="J525" t="str">
            <v>T.6216 (Reporting)</v>
          </cell>
          <cell r="L525" t="str">
            <v>6216-024-53</v>
          </cell>
          <cell r="N525" t="str">
            <v/>
          </cell>
        </row>
        <row r="526">
          <cell r="B526">
            <v>571</v>
          </cell>
          <cell r="C526" t="str">
            <v>6216-024-27</v>
          </cell>
          <cell r="D526" t="str">
            <v>Cert Nsg Exp&gt;Contracted Service&gt;CNA</v>
          </cell>
          <cell r="E526">
            <v>0</v>
          </cell>
          <cell r="F526">
            <v>2</v>
          </cell>
          <cell r="G526">
            <v>0</v>
          </cell>
          <cell r="H526">
            <v>0</v>
          </cell>
          <cell r="I526">
            <v>492</v>
          </cell>
          <cell r="J526" t="str">
            <v>T.6216 (Reporting)</v>
          </cell>
          <cell r="L526" t="str">
            <v>6216-029-00</v>
          </cell>
          <cell r="N526" t="str">
            <v/>
          </cell>
        </row>
        <row r="527">
          <cell r="B527">
            <v>572</v>
          </cell>
          <cell r="C527" t="str">
            <v>6216-024-51</v>
          </cell>
          <cell r="D527" t="str">
            <v>Cert Nsg Exp&gt;Contracted Service&gt;RN</v>
          </cell>
          <cell r="E527">
            <v>0</v>
          </cell>
          <cell r="F527">
            <v>2</v>
          </cell>
          <cell r="G527">
            <v>0</v>
          </cell>
          <cell r="H527">
            <v>0</v>
          </cell>
          <cell r="I527">
            <v>492</v>
          </cell>
          <cell r="J527" t="str">
            <v>T.6216 (Reporting)</v>
          </cell>
          <cell r="L527" t="str">
            <v>6537-010-00</v>
          </cell>
          <cell r="N527" t="str">
            <v/>
          </cell>
        </row>
        <row r="528">
          <cell r="B528">
            <v>573</v>
          </cell>
          <cell r="C528" t="str">
            <v>6216-024-52</v>
          </cell>
          <cell r="D528" t="str">
            <v>Cert Nsg Exp&gt;Contracted Service&gt;LPN/LVN</v>
          </cell>
          <cell r="E528">
            <v>0</v>
          </cell>
          <cell r="F528">
            <v>2</v>
          </cell>
          <cell r="G528">
            <v>0</v>
          </cell>
          <cell r="H528">
            <v>0</v>
          </cell>
          <cell r="I528">
            <v>492</v>
          </cell>
          <cell r="J528" t="str">
            <v>T.6216 (Reporting)</v>
          </cell>
          <cell r="L528" t="str">
            <v>6537-011-00</v>
          </cell>
          <cell r="N528" t="str">
            <v/>
          </cell>
        </row>
        <row r="529">
          <cell r="B529">
            <v>574</v>
          </cell>
          <cell r="C529" t="str">
            <v>6216-024-53</v>
          </cell>
          <cell r="D529" t="str">
            <v>Cert Nsg Exp&gt;Contracted Service&gt;Aides</v>
          </cell>
          <cell r="E529">
            <v>0</v>
          </cell>
          <cell r="F529">
            <v>2</v>
          </cell>
          <cell r="G529">
            <v>0</v>
          </cell>
          <cell r="H529">
            <v>0</v>
          </cell>
          <cell r="I529">
            <v>492</v>
          </cell>
          <cell r="J529" t="str">
            <v>T.6216 (Reporting)</v>
          </cell>
          <cell r="L529" t="str">
            <v>6537-019-00</v>
          </cell>
          <cell r="N529" t="str">
            <v/>
          </cell>
        </row>
        <row r="530">
          <cell r="B530">
            <v>575</v>
          </cell>
          <cell r="C530" t="str">
            <v>6216-029-00</v>
          </cell>
          <cell r="D530" t="str">
            <v>Cert Nsg Exp&gt;Uniforms</v>
          </cell>
          <cell r="E530">
            <v>0</v>
          </cell>
          <cell r="F530">
            <v>2</v>
          </cell>
          <cell r="G530">
            <v>0</v>
          </cell>
          <cell r="H530">
            <v>0</v>
          </cell>
          <cell r="I530">
            <v>492</v>
          </cell>
          <cell r="J530" t="str">
            <v>T.6216 (Reporting)</v>
          </cell>
          <cell r="L530" t="str">
            <v>6537-024-27</v>
          </cell>
          <cell r="N530" t="str">
            <v/>
          </cell>
        </row>
        <row r="531">
          <cell r="B531">
            <v>576</v>
          </cell>
          <cell r="C531" t="str">
            <v>T.6216 (Reporting)</v>
          </cell>
          <cell r="D531" t="str">
            <v>Cert Nsg Exp</v>
          </cell>
          <cell r="E531">
            <v>1</v>
          </cell>
          <cell r="F531">
            <v>1</v>
          </cell>
          <cell r="G531">
            <v>34</v>
          </cell>
          <cell r="H531">
            <v>47</v>
          </cell>
          <cell r="I531">
            <v>526</v>
          </cell>
          <cell r="J531" t="str">
            <v>T.610 (Reporting)</v>
          </cell>
          <cell r="L531" t="str">
            <v>6537-024-53</v>
          </cell>
          <cell r="N531" t="str">
            <v/>
          </cell>
        </row>
        <row r="532">
          <cell r="B532">
            <v>578</v>
          </cell>
          <cell r="C532" t="str">
            <v>6537-010-00</v>
          </cell>
          <cell r="D532" t="str">
            <v>Nurse Aide Training Exp&gt;Wages-V,H,S</v>
          </cell>
          <cell r="E532">
            <v>0</v>
          </cell>
          <cell r="F532">
            <v>2</v>
          </cell>
          <cell r="G532">
            <v>0</v>
          </cell>
          <cell r="H532">
            <v>0</v>
          </cell>
          <cell r="I532">
            <v>526</v>
          </cell>
          <cell r="J532" t="str">
            <v>T.6537 (Reporting)</v>
          </cell>
          <cell r="L532" t="str">
            <v>6537-029-00</v>
          </cell>
          <cell r="N532" t="str">
            <v/>
          </cell>
        </row>
        <row r="533">
          <cell r="B533">
            <v>579</v>
          </cell>
          <cell r="C533" t="str">
            <v>6537-011-00</v>
          </cell>
          <cell r="D533" t="str">
            <v>Nurse Aide Training Exp&gt;Wages-Holiday</v>
          </cell>
          <cell r="E533">
            <v>0</v>
          </cell>
          <cell r="F533">
            <v>2</v>
          </cell>
          <cell r="G533">
            <v>0</v>
          </cell>
          <cell r="H533">
            <v>0</v>
          </cell>
          <cell r="I533">
            <v>526</v>
          </cell>
          <cell r="J533" t="str">
            <v>T.6537 (Reporting)</v>
          </cell>
          <cell r="L533" t="str">
            <v>6537-032-00</v>
          </cell>
          <cell r="N533" t="str">
            <v/>
          </cell>
        </row>
        <row r="534">
          <cell r="B534">
            <v>580</v>
          </cell>
          <cell r="C534" t="str">
            <v>6537-019-00</v>
          </cell>
          <cell r="D534" t="str">
            <v>Nurse Aide Training Exp&gt;PR Taxes</v>
          </cell>
          <cell r="E534">
            <v>0</v>
          </cell>
          <cell r="F534">
            <v>2</v>
          </cell>
          <cell r="G534">
            <v>0</v>
          </cell>
          <cell r="H534">
            <v>0</v>
          </cell>
          <cell r="I534">
            <v>526</v>
          </cell>
          <cell r="J534" t="str">
            <v>T.6537 (Reporting)</v>
          </cell>
          <cell r="L534" t="str">
            <v>6537-032-82</v>
          </cell>
          <cell r="N534" t="str">
            <v/>
          </cell>
        </row>
        <row r="535">
          <cell r="B535">
            <v>581</v>
          </cell>
          <cell r="C535" t="str">
            <v>6537-024-27</v>
          </cell>
          <cell r="D535" t="str">
            <v>Nurse Aide Training Exp&gt;Contracted Service&gt;CNA</v>
          </cell>
          <cell r="E535">
            <v>0</v>
          </cell>
          <cell r="F535">
            <v>2</v>
          </cell>
          <cell r="G535">
            <v>0</v>
          </cell>
          <cell r="H535">
            <v>0</v>
          </cell>
          <cell r="I535">
            <v>526</v>
          </cell>
          <cell r="J535" t="str">
            <v>T.6537 (Reporting)</v>
          </cell>
          <cell r="L535" t="str">
            <v>6570-024-20</v>
          </cell>
          <cell r="N535" t="str">
            <v/>
          </cell>
        </row>
        <row r="536">
          <cell r="B536">
            <v>582</v>
          </cell>
          <cell r="C536" t="str">
            <v>6537-024-53</v>
          </cell>
          <cell r="D536" t="str">
            <v>Nurse Aide Training Exp&gt;Contracted Service&gt;Aides</v>
          </cell>
          <cell r="E536">
            <v>0</v>
          </cell>
          <cell r="F536">
            <v>2</v>
          </cell>
          <cell r="G536">
            <v>0</v>
          </cell>
          <cell r="H536">
            <v>0</v>
          </cell>
          <cell r="I536">
            <v>526</v>
          </cell>
          <cell r="J536" t="str">
            <v>T.6537 (Reporting)</v>
          </cell>
          <cell r="L536" t="str">
            <v>6570-024-23</v>
          </cell>
          <cell r="N536" t="str">
            <v/>
          </cell>
        </row>
        <row r="537">
          <cell r="B537">
            <v>583</v>
          </cell>
          <cell r="C537" t="str">
            <v>6537-029-00</v>
          </cell>
          <cell r="D537" t="str">
            <v>Nurse Aide Training Exp&gt;Uniforms</v>
          </cell>
          <cell r="E537">
            <v>0</v>
          </cell>
          <cell r="F537">
            <v>2</v>
          </cell>
          <cell r="G537">
            <v>0</v>
          </cell>
          <cell r="H537">
            <v>0</v>
          </cell>
          <cell r="I537">
            <v>526</v>
          </cell>
          <cell r="J537" t="str">
            <v>T.6537 (Reporting)</v>
          </cell>
          <cell r="L537" t="str">
            <v>T.6115 (Reporting)</v>
          </cell>
          <cell r="N537" t="str">
            <v/>
          </cell>
        </row>
        <row r="538">
          <cell r="B538">
            <v>584</v>
          </cell>
          <cell r="C538" t="str">
            <v>6537-032-00</v>
          </cell>
          <cell r="D538" t="str">
            <v>Nurse Aide Training Exp&gt;Training &amp; Educ</v>
          </cell>
          <cell r="E538">
            <v>0</v>
          </cell>
          <cell r="F538">
            <v>2</v>
          </cell>
          <cell r="G538">
            <v>0</v>
          </cell>
          <cell r="H538">
            <v>0</v>
          </cell>
          <cell r="I538">
            <v>526</v>
          </cell>
          <cell r="J538" t="str">
            <v>T.6537 (Reporting)</v>
          </cell>
          <cell r="L538" t="str">
            <v>T.6116 (Reporting)</v>
          </cell>
          <cell r="N538" t="str">
            <v/>
          </cell>
        </row>
        <row r="539">
          <cell r="B539">
            <v>585</v>
          </cell>
          <cell r="C539" t="str">
            <v>6537-032-82</v>
          </cell>
          <cell r="D539" t="str">
            <v>Nurse Aide Training Exp&gt;Training &amp; Educ&gt;Reimbursable</v>
          </cell>
          <cell r="E539">
            <v>0</v>
          </cell>
          <cell r="F539">
            <v>2</v>
          </cell>
          <cell r="G539">
            <v>0</v>
          </cell>
          <cell r="H539">
            <v>0</v>
          </cell>
          <cell r="I539">
            <v>526</v>
          </cell>
          <cell r="J539" t="str">
            <v>T.6537 (Reporting)</v>
          </cell>
          <cell r="L539" t="str">
            <v>T.6130 (Reporting)</v>
          </cell>
          <cell r="N539" t="str">
            <v/>
          </cell>
        </row>
        <row r="540">
          <cell r="B540">
            <v>586</v>
          </cell>
          <cell r="C540" t="str">
            <v>T.6537 (Reporting)</v>
          </cell>
          <cell r="D540" t="str">
            <v>Nurse Aide Training Exp</v>
          </cell>
          <cell r="E540">
            <v>1</v>
          </cell>
          <cell r="F540">
            <v>1</v>
          </cell>
          <cell r="G540">
            <v>8</v>
          </cell>
          <cell r="H540">
            <v>48</v>
          </cell>
          <cell r="I540">
            <v>534</v>
          </cell>
          <cell r="J540" t="str">
            <v>T.610 (Reporting)</v>
          </cell>
          <cell r="L540" t="str">
            <v>T.6216 (Reporting)</v>
          </cell>
          <cell r="N540" t="str">
            <v/>
          </cell>
        </row>
        <row r="541">
          <cell r="B541">
            <v>588</v>
          </cell>
          <cell r="C541" t="str">
            <v>6570-024-20</v>
          </cell>
          <cell r="D541" t="str">
            <v>Independent Living Exp&gt;Contracted Service&gt;Director</v>
          </cell>
          <cell r="E541">
            <v>0</v>
          </cell>
          <cell r="F541">
            <v>2</v>
          </cell>
          <cell r="G541">
            <v>0</v>
          </cell>
          <cell r="H541">
            <v>0</v>
          </cell>
          <cell r="I541">
            <v>534</v>
          </cell>
          <cell r="J541" t="str">
            <v>T.6570 (Reporting)</v>
          </cell>
          <cell r="L541" t="str">
            <v>T.6537 (Reporting)</v>
          </cell>
          <cell r="N541" t="str">
            <v/>
          </cell>
        </row>
        <row r="542">
          <cell r="B542">
            <v>589</v>
          </cell>
          <cell r="C542" t="str">
            <v>6570-024-23</v>
          </cell>
          <cell r="D542" t="str">
            <v>Independent Living Exp&gt;Contracted Service&gt;Assistant</v>
          </cell>
          <cell r="E542">
            <v>0</v>
          </cell>
          <cell r="F542">
            <v>2</v>
          </cell>
          <cell r="G542">
            <v>0</v>
          </cell>
          <cell r="H542">
            <v>0</v>
          </cell>
          <cell r="I542">
            <v>534</v>
          </cell>
          <cell r="J542" t="str">
            <v>T.6570 (Reporting)</v>
          </cell>
          <cell r="L542" t="str">
            <v>T.6570 (Reporting)</v>
          </cell>
          <cell r="N542" t="str">
            <v/>
          </cell>
        </row>
        <row r="543">
          <cell r="B543">
            <v>590</v>
          </cell>
          <cell r="C543" t="str">
            <v>T.6570 (Reporting)</v>
          </cell>
          <cell r="D543" t="str">
            <v>Independent Living Exp</v>
          </cell>
          <cell r="E543">
            <v>1</v>
          </cell>
          <cell r="F543">
            <v>1</v>
          </cell>
          <cell r="G543">
            <v>2</v>
          </cell>
          <cell r="H543">
            <v>49</v>
          </cell>
          <cell r="I543">
            <v>536</v>
          </cell>
          <cell r="J543" t="str">
            <v>T.610 (Reporting)</v>
          </cell>
          <cell r="L543" t="str">
            <v>6812-022-00</v>
          </cell>
          <cell r="N543" t="str">
            <v/>
          </cell>
        </row>
        <row r="544">
          <cell r="B544">
            <v>592</v>
          </cell>
          <cell r="C544" t="str">
            <v>T.610 (Reporting)</v>
          </cell>
          <cell r="D544" t="str">
            <v>Total Nursing Expenses</v>
          </cell>
          <cell r="E544">
            <v>2</v>
          </cell>
          <cell r="F544">
            <v>0</v>
          </cell>
          <cell r="G544">
            <v>6</v>
          </cell>
          <cell r="H544">
            <v>50</v>
          </cell>
          <cell r="I544">
            <v>542</v>
          </cell>
          <cell r="J544" t="str">
            <v>T.60 (Reporting)</v>
          </cell>
          <cell r="L544" t="str">
            <v>6812-024-00</v>
          </cell>
          <cell r="N544" t="str">
            <v/>
          </cell>
        </row>
        <row r="545">
          <cell r="B545">
            <v>594</v>
          </cell>
          <cell r="C545" t="str">
            <v>6812-022-00</v>
          </cell>
          <cell r="D545" t="str">
            <v>Pharmacy Exp&gt;Supplies</v>
          </cell>
          <cell r="E545">
            <v>0</v>
          </cell>
          <cell r="F545">
            <v>2</v>
          </cell>
          <cell r="G545">
            <v>0</v>
          </cell>
          <cell r="H545">
            <v>0</v>
          </cell>
          <cell r="I545">
            <v>542</v>
          </cell>
          <cell r="J545" t="str">
            <v>T.6812 (Reporting)</v>
          </cell>
          <cell r="L545" t="str">
            <v>6812-024-15</v>
          </cell>
          <cell r="N545" t="str">
            <v/>
          </cell>
        </row>
        <row r="546">
          <cell r="B546">
            <v>595</v>
          </cell>
          <cell r="C546" t="str">
            <v>6812-024-00</v>
          </cell>
          <cell r="D546" t="str">
            <v>Pharmacy Exp&gt;Contracted Service</v>
          </cell>
          <cell r="E546">
            <v>0</v>
          </cell>
          <cell r="F546">
            <v>2</v>
          </cell>
          <cell r="G546">
            <v>0</v>
          </cell>
          <cell r="H546">
            <v>0</v>
          </cell>
          <cell r="I546">
            <v>542</v>
          </cell>
          <cell r="J546" t="str">
            <v>T.6812 (Reporting)</v>
          </cell>
          <cell r="L546" t="str">
            <v>6812-024-17</v>
          </cell>
          <cell r="N546" t="str">
            <v/>
          </cell>
        </row>
        <row r="547">
          <cell r="B547">
            <v>596</v>
          </cell>
          <cell r="C547" t="str">
            <v>6812-024-15</v>
          </cell>
          <cell r="D547" t="str">
            <v>Pharmacy Exp&gt;Contracted Service&gt;Other</v>
          </cell>
          <cell r="E547">
            <v>0</v>
          </cell>
          <cell r="F547">
            <v>2</v>
          </cell>
          <cell r="G547">
            <v>0</v>
          </cell>
          <cell r="H547">
            <v>0</v>
          </cell>
          <cell r="I547">
            <v>542</v>
          </cell>
          <cell r="J547" t="str">
            <v>T.6812 (Reporting)</v>
          </cell>
          <cell r="L547" t="str">
            <v>6812-024-82</v>
          </cell>
          <cell r="N547" t="str">
            <v/>
          </cell>
        </row>
        <row r="548">
          <cell r="B548">
            <v>597</v>
          </cell>
          <cell r="C548" t="str">
            <v>6812-024-17</v>
          </cell>
          <cell r="D548" t="str">
            <v>Pharmacy Exp&gt;Contracted Service&gt;Add-on</v>
          </cell>
          <cell r="E548">
            <v>0</v>
          </cell>
          <cell r="F548">
            <v>2</v>
          </cell>
          <cell r="G548">
            <v>0</v>
          </cell>
          <cell r="H548">
            <v>0</v>
          </cell>
          <cell r="I548">
            <v>542</v>
          </cell>
          <cell r="J548" t="str">
            <v>T.6812 (Reporting)</v>
          </cell>
          <cell r="L548" t="str">
            <v>6812-024-87</v>
          </cell>
          <cell r="N548" t="str">
            <v/>
          </cell>
        </row>
        <row r="549">
          <cell r="B549">
            <v>598</v>
          </cell>
          <cell r="C549" t="str">
            <v>6812-024-82</v>
          </cell>
          <cell r="D549" t="str">
            <v>Pharmacy Exp&gt;Contracted Service&gt;Reimbursable</v>
          </cell>
          <cell r="E549">
            <v>0</v>
          </cell>
          <cell r="F549">
            <v>2</v>
          </cell>
          <cell r="G549">
            <v>0</v>
          </cell>
          <cell r="H549">
            <v>0</v>
          </cell>
          <cell r="I549">
            <v>542</v>
          </cell>
          <cell r="J549" t="str">
            <v>T.6812 (Reporting)</v>
          </cell>
          <cell r="L549" t="str">
            <v>6812-025-00</v>
          </cell>
          <cell r="N549" t="str">
            <v/>
          </cell>
        </row>
        <row r="550">
          <cell r="B550">
            <v>599</v>
          </cell>
          <cell r="C550" t="str">
            <v>6812-024-87</v>
          </cell>
          <cell r="D550" t="str">
            <v>Pharmacy Exp&gt;Contracted Service&gt;Advanced HC Solutions</v>
          </cell>
          <cell r="E550">
            <v>0</v>
          </cell>
          <cell r="F550">
            <v>2</v>
          </cell>
          <cell r="G550">
            <v>0</v>
          </cell>
          <cell r="H550">
            <v>0</v>
          </cell>
          <cell r="I550">
            <v>542</v>
          </cell>
          <cell r="J550" t="str">
            <v>T.6812 (Reporting)</v>
          </cell>
          <cell r="L550" t="str">
            <v>6812-050-00</v>
          </cell>
          <cell r="N550" t="str">
            <v/>
          </cell>
        </row>
        <row r="551">
          <cell r="B551">
            <v>600</v>
          </cell>
          <cell r="C551" t="str">
            <v>6812-025-00</v>
          </cell>
          <cell r="D551" t="str">
            <v>Pharmacy Exp&gt;Miscellaneous</v>
          </cell>
          <cell r="E551">
            <v>0</v>
          </cell>
          <cell r="F551">
            <v>2</v>
          </cell>
          <cell r="G551">
            <v>0</v>
          </cell>
          <cell r="H551">
            <v>0</v>
          </cell>
          <cell r="I551">
            <v>542</v>
          </cell>
          <cell r="J551" t="str">
            <v>T.6812 (Reporting)</v>
          </cell>
          <cell r="L551" t="str">
            <v>6812-050-15</v>
          </cell>
          <cell r="N551" t="str">
            <v/>
          </cell>
        </row>
        <row r="552">
          <cell r="B552">
            <v>601</v>
          </cell>
          <cell r="C552" t="str">
            <v>6812-050-00</v>
          </cell>
          <cell r="D552" t="str">
            <v>Pharmacy Exp&gt;RX</v>
          </cell>
          <cell r="E552">
            <v>0</v>
          </cell>
          <cell r="F552">
            <v>2</v>
          </cell>
          <cell r="G552">
            <v>0</v>
          </cell>
          <cell r="H552">
            <v>0</v>
          </cell>
          <cell r="I552">
            <v>542</v>
          </cell>
          <cell r="J552" t="str">
            <v>T.6812 (Reporting)</v>
          </cell>
          <cell r="L552" t="str">
            <v>6812-103-00</v>
          </cell>
          <cell r="N552" t="str">
            <v/>
          </cell>
        </row>
        <row r="553">
          <cell r="B553">
            <v>602</v>
          </cell>
          <cell r="C553" t="str">
            <v>6812-050-15</v>
          </cell>
          <cell r="D553" t="str">
            <v>Pharmacy Exp&gt;RX&gt;Other</v>
          </cell>
          <cell r="E553">
            <v>0</v>
          </cell>
          <cell r="F553">
            <v>2</v>
          </cell>
          <cell r="G553">
            <v>0</v>
          </cell>
          <cell r="H553">
            <v>0</v>
          </cell>
          <cell r="I553">
            <v>542</v>
          </cell>
          <cell r="J553" t="str">
            <v>T.6812 (Reporting)</v>
          </cell>
          <cell r="L553" t="str">
            <v>6812-105-00</v>
          </cell>
          <cell r="N553" t="str">
            <v/>
          </cell>
        </row>
        <row r="554">
          <cell r="B554">
            <v>603</v>
          </cell>
          <cell r="C554" t="str">
            <v>6812-103-00</v>
          </cell>
          <cell r="D554" t="str">
            <v>Pharmacy Exp&gt;House</v>
          </cell>
          <cell r="E554">
            <v>0</v>
          </cell>
          <cell r="F554">
            <v>2</v>
          </cell>
          <cell r="G554">
            <v>0</v>
          </cell>
          <cell r="H554">
            <v>0</v>
          </cell>
          <cell r="I554">
            <v>542</v>
          </cell>
          <cell r="J554" t="str">
            <v>T.6812 (Reporting)</v>
          </cell>
          <cell r="L554" t="str">
            <v>6812-106-00</v>
          </cell>
          <cell r="N554" t="str">
            <v/>
          </cell>
        </row>
        <row r="555">
          <cell r="B555">
            <v>604</v>
          </cell>
          <cell r="C555" t="str">
            <v>6812-105-00</v>
          </cell>
          <cell r="D555" t="str">
            <v>Pharmacy Exp&gt;Medicare Part D Non-covered</v>
          </cell>
          <cell r="E555">
            <v>0</v>
          </cell>
          <cell r="F555">
            <v>2</v>
          </cell>
          <cell r="G555">
            <v>0</v>
          </cell>
          <cell r="H555">
            <v>0</v>
          </cell>
          <cell r="I555">
            <v>542</v>
          </cell>
          <cell r="J555" t="str">
            <v>T.6812 (Reporting)</v>
          </cell>
          <cell r="L555" t="str">
            <v>6812-107-00</v>
          </cell>
          <cell r="N555" t="str">
            <v/>
          </cell>
        </row>
        <row r="556">
          <cell r="B556">
            <v>605</v>
          </cell>
          <cell r="C556" t="str">
            <v>6812-106-00</v>
          </cell>
          <cell r="D556" t="str">
            <v>Pharmacy Exp&gt;Prior Authorization</v>
          </cell>
          <cell r="E556">
            <v>0</v>
          </cell>
          <cell r="F556">
            <v>2</v>
          </cell>
          <cell r="G556">
            <v>0</v>
          </cell>
          <cell r="H556">
            <v>0</v>
          </cell>
          <cell r="I556">
            <v>542</v>
          </cell>
          <cell r="J556" t="str">
            <v>T.6812 (Reporting)</v>
          </cell>
          <cell r="L556" t="str">
            <v>6812-201-00</v>
          </cell>
          <cell r="N556" t="str">
            <v/>
          </cell>
        </row>
        <row r="557">
          <cell r="B557">
            <v>606</v>
          </cell>
          <cell r="C557" t="str">
            <v>6812-107-00</v>
          </cell>
          <cell r="D557" t="str">
            <v>Pharmacy Exp&gt;Refills Too Soon</v>
          </cell>
          <cell r="E557">
            <v>0</v>
          </cell>
          <cell r="F557">
            <v>2</v>
          </cell>
          <cell r="G557">
            <v>0</v>
          </cell>
          <cell r="H557">
            <v>0</v>
          </cell>
          <cell r="I557">
            <v>542</v>
          </cell>
          <cell r="J557" t="str">
            <v>T.6812 (Reporting)</v>
          </cell>
          <cell r="L557" t="str">
            <v>6812-201-15</v>
          </cell>
          <cell r="N557" t="str">
            <v/>
          </cell>
        </row>
        <row r="558">
          <cell r="B558">
            <v>607</v>
          </cell>
          <cell r="C558" t="str">
            <v>6812-201-00</v>
          </cell>
          <cell r="D558" t="str">
            <v>Pharmacy Exp&gt;Medicare A</v>
          </cell>
          <cell r="E558">
            <v>0</v>
          </cell>
          <cell r="F558">
            <v>2</v>
          </cell>
          <cell r="G558">
            <v>0</v>
          </cell>
          <cell r="H558">
            <v>0</v>
          </cell>
          <cell r="I558">
            <v>542</v>
          </cell>
          <cell r="J558" t="str">
            <v>T.6812 (Reporting)</v>
          </cell>
          <cell r="L558" t="str">
            <v>6812-201-16</v>
          </cell>
          <cell r="N558" t="str">
            <v/>
          </cell>
        </row>
        <row r="559">
          <cell r="B559">
            <v>608</v>
          </cell>
          <cell r="C559" t="str">
            <v>6812-201-15</v>
          </cell>
          <cell r="D559" t="str">
            <v>Pharmacy Exp&gt;Medicare A&gt;Other</v>
          </cell>
          <cell r="E559">
            <v>0</v>
          </cell>
          <cell r="F559">
            <v>2</v>
          </cell>
          <cell r="G559">
            <v>0</v>
          </cell>
          <cell r="H559">
            <v>0</v>
          </cell>
          <cell r="I559">
            <v>542</v>
          </cell>
          <cell r="J559" t="str">
            <v>T.6812 (Reporting)</v>
          </cell>
          <cell r="L559" t="str">
            <v>6812-201-17</v>
          </cell>
          <cell r="N559" t="str">
            <v/>
          </cell>
        </row>
        <row r="560">
          <cell r="B560">
            <v>609</v>
          </cell>
          <cell r="C560" t="str">
            <v>6812-201-16</v>
          </cell>
          <cell r="D560" t="str">
            <v>Pharmacy Exp&gt;Medicare A&gt;Adjustments</v>
          </cell>
          <cell r="E560">
            <v>0</v>
          </cell>
          <cell r="F560">
            <v>2</v>
          </cell>
          <cell r="G560">
            <v>0</v>
          </cell>
          <cell r="H560">
            <v>0</v>
          </cell>
          <cell r="I560">
            <v>542</v>
          </cell>
          <cell r="J560" t="str">
            <v>T.6812 (Reporting)</v>
          </cell>
          <cell r="L560" t="str">
            <v>6812-203-00</v>
          </cell>
          <cell r="N560" t="str">
            <v/>
          </cell>
        </row>
        <row r="561">
          <cell r="B561">
            <v>610</v>
          </cell>
          <cell r="C561" t="str">
            <v>6812-201-17</v>
          </cell>
          <cell r="D561" t="str">
            <v>Pharmacy Exp&gt;Medicare A&gt;Add-on</v>
          </cell>
          <cell r="E561">
            <v>0</v>
          </cell>
          <cell r="F561">
            <v>2</v>
          </cell>
          <cell r="G561">
            <v>0</v>
          </cell>
          <cell r="H561">
            <v>0</v>
          </cell>
          <cell r="I561">
            <v>542</v>
          </cell>
          <cell r="J561" t="str">
            <v>T.6812 (Reporting)</v>
          </cell>
          <cell r="L561" t="str">
            <v>6812-204-00</v>
          </cell>
          <cell r="N561" t="str">
            <v/>
          </cell>
        </row>
        <row r="562">
          <cell r="B562">
            <v>611</v>
          </cell>
          <cell r="C562" t="str">
            <v>6812-203-00</v>
          </cell>
          <cell r="D562" t="str">
            <v>Pharmacy Exp&gt;Private</v>
          </cell>
          <cell r="E562">
            <v>0</v>
          </cell>
          <cell r="F562">
            <v>2</v>
          </cell>
          <cell r="G562">
            <v>0</v>
          </cell>
          <cell r="H562">
            <v>0</v>
          </cell>
          <cell r="I562">
            <v>542</v>
          </cell>
          <cell r="J562" t="str">
            <v>T.6812 (Reporting)</v>
          </cell>
          <cell r="L562" t="str">
            <v>6812-204-15</v>
          </cell>
          <cell r="N562" t="str">
            <v/>
          </cell>
        </row>
        <row r="563">
          <cell r="B563">
            <v>612</v>
          </cell>
          <cell r="C563" t="str">
            <v>6812-204-00</v>
          </cell>
          <cell r="D563" t="str">
            <v>Pharmacy Exp&gt;Medicaid</v>
          </cell>
          <cell r="E563">
            <v>0</v>
          </cell>
          <cell r="F563">
            <v>2</v>
          </cell>
          <cell r="G563">
            <v>0</v>
          </cell>
          <cell r="H563">
            <v>0</v>
          </cell>
          <cell r="I563">
            <v>542</v>
          </cell>
          <cell r="J563" t="str">
            <v>T.6812 (Reporting)</v>
          </cell>
          <cell r="L563" t="str">
            <v>6812-205-00</v>
          </cell>
          <cell r="N563" t="str">
            <v/>
          </cell>
        </row>
        <row r="564">
          <cell r="B564">
            <v>613</v>
          </cell>
          <cell r="C564" t="str">
            <v>6812-204-15</v>
          </cell>
          <cell r="D564" t="str">
            <v>Pharmacy Exp&gt;Medicaid&gt;Other</v>
          </cell>
          <cell r="E564">
            <v>0</v>
          </cell>
          <cell r="F564">
            <v>2</v>
          </cell>
          <cell r="G564">
            <v>0</v>
          </cell>
          <cell r="H564">
            <v>0</v>
          </cell>
          <cell r="I564">
            <v>542</v>
          </cell>
          <cell r="J564" t="str">
            <v>T.6812 (Reporting)</v>
          </cell>
          <cell r="L564" t="str">
            <v>6812-206-00</v>
          </cell>
          <cell r="N564" t="str">
            <v/>
          </cell>
        </row>
        <row r="565">
          <cell r="B565">
            <v>614</v>
          </cell>
          <cell r="C565" t="str">
            <v>6812-205-00</v>
          </cell>
          <cell r="D565" t="str">
            <v>Pharmacy Exp&gt;Medicaid Pending</v>
          </cell>
          <cell r="E565">
            <v>0</v>
          </cell>
          <cell r="F565">
            <v>2</v>
          </cell>
          <cell r="G565">
            <v>0</v>
          </cell>
          <cell r="H565">
            <v>0</v>
          </cell>
          <cell r="I565">
            <v>542</v>
          </cell>
          <cell r="J565" t="str">
            <v>T.6812 (Reporting)</v>
          </cell>
          <cell r="L565" t="str">
            <v>6812-208-00</v>
          </cell>
          <cell r="N565" t="str">
            <v/>
          </cell>
        </row>
        <row r="566">
          <cell r="B566">
            <v>615</v>
          </cell>
          <cell r="C566" t="str">
            <v>6812-206-00</v>
          </cell>
          <cell r="D566" t="str">
            <v>Pharmacy Exp&gt;VA</v>
          </cell>
          <cell r="E566">
            <v>0</v>
          </cell>
          <cell r="F566">
            <v>2</v>
          </cell>
          <cell r="G566">
            <v>0</v>
          </cell>
          <cell r="H566">
            <v>0</v>
          </cell>
          <cell r="I566">
            <v>542</v>
          </cell>
          <cell r="J566" t="str">
            <v>T.6812 (Reporting)</v>
          </cell>
          <cell r="L566" t="str">
            <v>6812-208-17</v>
          </cell>
          <cell r="N566" t="str">
            <v/>
          </cell>
        </row>
        <row r="567">
          <cell r="B567">
            <v>616</v>
          </cell>
          <cell r="C567" t="str">
            <v>6812-208-00</v>
          </cell>
          <cell r="D567" t="str">
            <v>Pharmacy Exp&gt;Insurance</v>
          </cell>
          <cell r="E567">
            <v>0</v>
          </cell>
          <cell r="F567">
            <v>2</v>
          </cell>
          <cell r="G567">
            <v>0</v>
          </cell>
          <cell r="H567">
            <v>0</v>
          </cell>
          <cell r="I567">
            <v>542</v>
          </cell>
          <cell r="J567" t="str">
            <v>T.6812 (Reporting)</v>
          </cell>
          <cell r="L567" t="str">
            <v>6812-211-00</v>
          </cell>
          <cell r="N567" t="str">
            <v/>
          </cell>
        </row>
        <row r="568">
          <cell r="B568">
            <v>617</v>
          </cell>
          <cell r="C568" t="str">
            <v>6812-208-17</v>
          </cell>
          <cell r="D568" t="str">
            <v>Pharmacy Exp&gt;Insurance&gt;Add-on</v>
          </cell>
          <cell r="E568">
            <v>0</v>
          </cell>
          <cell r="F568">
            <v>2</v>
          </cell>
          <cell r="G568">
            <v>0</v>
          </cell>
          <cell r="H568">
            <v>0</v>
          </cell>
          <cell r="I568">
            <v>542</v>
          </cell>
          <cell r="J568" t="str">
            <v>T.6812 (Reporting)</v>
          </cell>
          <cell r="L568" t="str">
            <v>6813-050-00</v>
          </cell>
          <cell r="N568" t="str">
            <v/>
          </cell>
        </row>
        <row r="569">
          <cell r="B569">
            <v>618</v>
          </cell>
          <cell r="C569" t="str">
            <v>6812-211-00</v>
          </cell>
          <cell r="D569" t="str">
            <v>Pharmacy Exp&gt;Medicare HMO</v>
          </cell>
          <cell r="E569">
            <v>0</v>
          </cell>
          <cell r="F569">
            <v>2</v>
          </cell>
          <cell r="G569">
            <v>0</v>
          </cell>
          <cell r="H569">
            <v>0</v>
          </cell>
          <cell r="I569">
            <v>542</v>
          </cell>
          <cell r="J569" t="str">
            <v>T.6812 (Reporting)</v>
          </cell>
          <cell r="L569" t="str">
            <v>6813-050-16</v>
          </cell>
          <cell r="N569" t="str">
            <v/>
          </cell>
        </row>
        <row r="570">
          <cell r="B570">
            <v>619</v>
          </cell>
          <cell r="C570" t="str">
            <v>T.6812 (Reporting)</v>
          </cell>
          <cell r="D570" t="str">
            <v>Pharmacy Exp</v>
          </cell>
          <cell r="E570">
            <v>1</v>
          </cell>
          <cell r="F570">
            <v>2</v>
          </cell>
          <cell r="G570">
            <v>25</v>
          </cell>
          <cell r="H570">
            <v>51</v>
          </cell>
          <cell r="I570">
            <v>567</v>
          </cell>
          <cell r="J570" t="str">
            <v>T.681 (Reporting)</v>
          </cell>
          <cell r="L570" t="str">
            <v>T.6812 (Reporting)</v>
          </cell>
          <cell r="N570" t="str">
            <v/>
          </cell>
        </row>
        <row r="571">
          <cell r="B571">
            <v>621</v>
          </cell>
          <cell r="C571" t="str">
            <v>6813-050-00</v>
          </cell>
          <cell r="D571" t="str">
            <v>IV Exp&gt;RX</v>
          </cell>
          <cell r="E571">
            <v>0</v>
          </cell>
          <cell r="F571">
            <v>2</v>
          </cell>
          <cell r="G571">
            <v>0</v>
          </cell>
          <cell r="H571">
            <v>0</v>
          </cell>
          <cell r="I571">
            <v>567</v>
          </cell>
          <cell r="J571" t="str">
            <v>T.6813 (Reporting)</v>
          </cell>
          <cell r="L571" t="str">
            <v>T.6813 (Reporting)</v>
          </cell>
          <cell r="N571" t="str">
            <v/>
          </cell>
        </row>
        <row r="572">
          <cell r="B572">
            <v>622</v>
          </cell>
          <cell r="C572" t="str">
            <v>6813-050-16</v>
          </cell>
          <cell r="D572" t="str">
            <v>IV Exp&gt;RX&gt;Adjustments</v>
          </cell>
          <cell r="E572">
            <v>0</v>
          </cell>
          <cell r="F572">
            <v>2</v>
          </cell>
          <cell r="G572">
            <v>0</v>
          </cell>
          <cell r="H572">
            <v>0</v>
          </cell>
          <cell r="I572">
            <v>567</v>
          </cell>
          <cell r="J572" t="str">
            <v>T.6813 (Reporting)</v>
          </cell>
          <cell r="L572" t="str">
            <v>6825-001-00</v>
          </cell>
          <cell r="N572" t="str">
            <v/>
          </cell>
        </row>
        <row r="573">
          <cell r="B573">
            <v>623</v>
          </cell>
          <cell r="C573" t="str">
            <v>T.6813 (Reporting)</v>
          </cell>
          <cell r="D573" t="str">
            <v>IV Exp</v>
          </cell>
          <cell r="E573">
            <v>1</v>
          </cell>
          <cell r="F573">
            <v>2</v>
          </cell>
          <cell r="G573">
            <v>2</v>
          </cell>
          <cell r="H573">
            <v>52</v>
          </cell>
          <cell r="I573">
            <v>569</v>
          </cell>
          <cell r="J573" t="str">
            <v>T.681 (Reporting)</v>
          </cell>
          <cell r="L573" t="str">
            <v>6825-001-20</v>
          </cell>
          <cell r="N573" t="str">
            <v/>
          </cell>
        </row>
        <row r="574">
          <cell r="B574">
            <v>625</v>
          </cell>
          <cell r="C574" t="str">
            <v>T.681 (Reporting)</v>
          </cell>
          <cell r="D574" t="str">
            <v>Total Pharmacy Expenses</v>
          </cell>
          <cell r="E574">
            <v>2</v>
          </cell>
          <cell r="F574">
            <v>1</v>
          </cell>
          <cell r="G574">
            <v>2</v>
          </cell>
          <cell r="H574">
            <v>53</v>
          </cell>
          <cell r="I574">
            <v>571</v>
          </cell>
          <cell r="J574" t="str">
            <v>T.680 (Reporting)</v>
          </cell>
          <cell r="L574" t="str">
            <v>6825-001-22</v>
          </cell>
          <cell r="N574" t="str">
            <v/>
          </cell>
        </row>
        <row r="575">
          <cell r="B575">
            <v>627</v>
          </cell>
          <cell r="C575" t="str">
            <v>6825-001-00</v>
          </cell>
          <cell r="D575" t="str">
            <v>Speech Therapy Exp&gt;Wages</v>
          </cell>
          <cell r="E575">
            <v>0</v>
          </cell>
          <cell r="F575">
            <v>2</v>
          </cell>
          <cell r="G575">
            <v>0</v>
          </cell>
          <cell r="H575">
            <v>0</v>
          </cell>
          <cell r="I575">
            <v>571</v>
          </cell>
          <cell r="J575" t="str">
            <v>T.6825 (Reporting)</v>
          </cell>
          <cell r="L575" t="str">
            <v>6825-001-24</v>
          </cell>
          <cell r="N575" t="str">
            <v/>
          </cell>
        </row>
        <row r="576">
          <cell r="B576">
            <v>628</v>
          </cell>
          <cell r="C576" t="str">
            <v>6825-001-20</v>
          </cell>
          <cell r="D576" t="str">
            <v>Speech Therapy Exp&gt;Wages&gt;Director</v>
          </cell>
          <cell r="E576">
            <v>0</v>
          </cell>
          <cell r="F576">
            <v>2</v>
          </cell>
          <cell r="G576">
            <v>0</v>
          </cell>
          <cell r="H576">
            <v>0</v>
          </cell>
          <cell r="I576">
            <v>571</v>
          </cell>
          <cell r="J576" t="str">
            <v>T.6825 (Reporting)</v>
          </cell>
          <cell r="L576" t="str">
            <v>6825-001-63</v>
          </cell>
          <cell r="N576" t="str">
            <v/>
          </cell>
        </row>
        <row r="577">
          <cell r="B577">
            <v>629</v>
          </cell>
          <cell r="C577" t="str">
            <v>6825-001-22</v>
          </cell>
          <cell r="D577" t="str">
            <v>Speech Therapy Exp&gt;Wages&gt;Staff</v>
          </cell>
          <cell r="E577">
            <v>0</v>
          </cell>
          <cell r="F577">
            <v>2</v>
          </cell>
          <cell r="G577">
            <v>0</v>
          </cell>
          <cell r="H577">
            <v>0</v>
          </cell>
          <cell r="I577">
            <v>571</v>
          </cell>
          <cell r="J577" t="str">
            <v>T.6825 (Reporting)</v>
          </cell>
          <cell r="L577" t="str">
            <v>6825-001-65</v>
          </cell>
          <cell r="N577" t="str">
            <v/>
          </cell>
        </row>
        <row r="578">
          <cell r="B578">
            <v>630</v>
          </cell>
          <cell r="C578" t="str">
            <v>6825-001-24</v>
          </cell>
          <cell r="D578" t="str">
            <v>Speech Therapy Exp&gt;Wages&gt;Aide</v>
          </cell>
          <cell r="E578">
            <v>0</v>
          </cell>
          <cell r="F578">
            <v>2</v>
          </cell>
          <cell r="G578">
            <v>0</v>
          </cell>
          <cell r="H578">
            <v>0</v>
          </cell>
          <cell r="I578">
            <v>571</v>
          </cell>
          <cell r="J578" t="str">
            <v>T.6825 (Reporting)</v>
          </cell>
          <cell r="L578" t="str">
            <v>6825-001-66</v>
          </cell>
          <cell r="N578" t="str">
            <v/>
          </cell>
        </row>
        <row r="579">
          <cell r="B579">
            <v>631</v>
          </cell>
          <cell r="C579" t="str">
            <v>6825-001-63</v>
          </cell>
          <cell r="D579" t="str">
            <v>Speech Therapy Exp&gt;Wages&gt;Audiologist</v>
          </cell>
          <cell r="E579">
            <v>0</v>
          </cell>
          <cell r="F579">
            <v>2</v>
          </cell>
          <cell r="G579">
            <v>0</v>
          </cell>
          <cell r="H579">
            <v>0</v>
          </cell>
          <cell r="I579">
            <v>571</v>
          </cell>
          <cell r="J579" t="str">
            <v>T.6825 (Reporting)</v>
          </cell>
          <cell r="L579" t="str">
            <v>6825-003-22</v>
          </cell>
          <cell r="N579" t="str">
            <v/>
          </cell>
        </row>
        <row r="580">
          <cell r="B580">
            <v>632</v>
          </cell>
          <cell r="C580" t="str">
            <v>6825-001-65</v>
          </cell>
          <cell r="D580" t="str">
            <v>Speech Therapy Exp&gt;Wages&gt;Therapist</v>
          </cell>
          <cell r="E580">
            <v>0</v>
          </cell>
          <cell r="F580">
            <v>2</v>
          </cell>
          <cell r="G580">
            <v>0</v>
          </cell>
          <cell r="H580">
            <v>0</v>
          </cell>
          <cell r="I580">
            <v>571</v>
          </cell>
          <cell r="J580" t="str">
            <v>T.6825 (Reporting)</v>
          </cell>
          <cell r="L580" t="str">
            <v>6825-003-63</v>
          </cell>
          <cell r="N580" t="str">
            <v/>
          </cell>
        </row>
        <row r="581">
          <cell r="B581">
            <v>633</v>
          </cell>
          <cell r="C581" t="str">
            <v>6825-001-66</v>
          </cell>
          <cell r="D581" t="str">
            <v>Speech Therapy Exp&gt;Wages&gt;Director</v>
          </cell>
          <cell r="E581">
            <v>0</v>
          </cell>
          <cell r="F581">
            <v>2</v>
          </cell>
          <cell r="G581">
            <v>0</v>
          </cell>
          <cell r="H581">
            <v>0</v>
          </cell>
          <cell r="I581">
            <v>571</v>
          </cell>
          <cell r="J581" t="str">
            <v>T.6825 (Reporting)</v>
          </cell>
          <cell r="L581" t="str">
            <v>6825-008-00</v>
          </cell>
          <cell r="N581" t="str">
            <v/>
          </cell>
        </row>
        <row r="582">
          <cell r="B582">
            <v>634</v>
          </cell>
          <cell r="C582" t="str">
            <v>6825-003-22</v>
          </cell>
          <cell r="D582" t="str">
            <v>Speech Therapy Exp&gt;1099 Pay&gt;Staff</v>
          </cell>
          <cell r="E582">
            <v>0</v>
          </cell>
          <cell r="F582">
            <v>2</v>
          </cell>
          <cell r="G582">
            <v>0</v>
          </cell>
          <cell r="H582">
            <v>0</v>
          </cell>
          <cell r="I582">
            <v>571</v>
          </cell>
          <cell r="J582" t="str">
            <v>T.6825 (Reporting)</v>
          </cell>
          <cell r="L582" t="str">
            <v>6825-008-20</v>
          </cell>
          <cell r="N582" t="str">
            <v/>
          </cell>
        </row>
        <row r="583">
          <cell r="B583">
            <v>635</v>
          </cell>
          <cell r="C583" t="str">
            <v>6825-003-63</v>
          </cell>
          <cell r="D583" t="str">
            <v>Speech Therapy Exp&gt;1099 Pay&gt;Audiologist</v>
          </cell>
          <cell r="E583">
            <v>0</v>
          </cell>
          <cell r="F583">
            <v>2</v>
          </cell>
          <cell r="G583">
            <v>0</v>
          </cell>
          <cell r="H583">
            <v>0</v>
          </cell>
          <cell r="I583">
            <v>571</v>
          </cell>
          <cell r="J583" t="str">
            <v>T.6825 (Reporting)</v>
          </cell>
          <cell r="L583" t="str">
            <v>6825-008-22</v>
          </cell>
          <cell r="N583" t="str">
            <v/>
          </cell>
        </row>
        <row r="584">
          <cell r="B584">
            <v>636</v>
          </cell>
          <cell r="C584" t="str">
            <v>6825-008-00</v>
          </cell>
          <cell r="D584" t="str">
            <v>Speech Therapy Exp&gt;Bonus Pay</v>
          </cell>
          <cell r="E584">
            <v>0</v>
          </cell>
          <cell r="F584">
            <v>2</v>
          </cell>
          <cell r="G584">
            <v>0</v>
          </cell>
          <cell r="H584">
            <v>0</v>
          </cell>
          <cell r="I584">
            <v>571</v>
          </cell>
          <cell r="J584" t="str">
            <v>T.6825 (Reporting)</v>
          </cell>
          <cell r="L584" t="str">
            <v>6825-008-24</v>
          </cell>
          <cell r="N584" t="str">
            <v/>
          </cell>
        </row>
        <row r="585">
          <cell r="B585">
            <v>637</v>
          </cell>
          <cell r="C585" t="str">
            <v>6825-008-20</v>
          </cell>
          <cell r="D585" t="str">
            <v>Speech Therapy Exp&gt;Bonus Pay&gt;Director</v>
          </cell>
          <cell r="E585">
            <v>0</v>
          </cell>
          <cell r="F585">
            <v>2</v>
          </cell>
          <cell r="G585">
            <v>0</v>
          </cell>
          <cell r="H585">
            <v>0</v>
          </cell>
          <cell r="I585">
            <v>571</v>
          </cell>
          <cell r="J585" t="str">
            <v>T.6825 (Reporting)</v>
          </cell>
          <cell r="L585" t="str">
            <v>6825-008-63</v>
          </cell>
          <cell r="N585" t="str">
            <v/>
          </cell>
        </row>
        <row r="586">
          <cell r="B586">
            <v>638</v>
          </cell>
          <cell r="C586" t="str">
            <v>6825-008-22</v>
          </cell>
          <cell r="D586" t="str">
            <v>Speech Therapy Exp&gt;Bonus Pay&gt;Staff</v>
          </cell>
          <cell r="E586">
            <v>0</v>
          </cell>
          <cell r="F586">
            <v>2</v>
          </cell>
          <cell r="G586">
            <v>0</v>
          </cell>
          <cell r="H586">
            <v>0</v>
          </cell>
          <cell r="I586">
            <v>571</v>
          </cell>
          <cell r="J586" t="str">
            <v>T.6825 (Reporting)</v>
          </cell>
          <cell r="L586" t="str">
            <v>6825-010-00</v>
          </cell>
          <cell r="N586" t="str">
            <v/>
          </cell>
        </row>
        <row r="587">
          <cell r="B587">
            <v>639</v>
          </cell>
          <cell r="C587" t="str">
            <v>6825-008-24</v>
          </cell>
          <cell r="D587" t="str">
            <v>Speech Therapy Exp&gt;Bonus Pay&gt;Aide</v>
          </cell>
          <cell r="E587">
            <v>0</v>
          </cell>
          <cell r="F587">
            <v>2</v>
          </cell>
          <cell r="G587">
            <v>0</v>
          </cell>
          <cell r="H587">
            <v>0</v>
          </cell>
          <cell r="I587">
            <v>571</v>
          </cell>
          <cell r="J587" t="str">
            <v>T.6825 (Reporting)</v>
          </cell>
          <cell r="L587" t="str">
            <v>6825-011-00</v>
          </cell>
          <cell r="N587" t="str">
            <v/>
          </cell>
        </row>
        <row r="588">
          <cell r="B588">
            <v>640</v>
          </cell>
          <cell r="C588" t="str">
            <v>6825-008-63</v>
          </cell>
          <cell r="D588" t="str">
            <v>Speech Therapy Exp&gt;Bonus Pay&gt;Audiologist</v>
          </cell>
          <cell r="E588">
            <v>0</v>
          </cell>
          <cell r="F588">
            <v>2</v>
          </cell>
          <cell r="G588">
            <v>0</v>
          </cell>
          <cell r="H588">
            <v>0</v>
          </cell>
          <cell r="I588">
            <v>571</v>
          </cell>
          <cell r="J588" t="str">
            <v>T.6825 (Reporting)</v>
          </cell>
          <cell r="L588" t="str">
            <v>6825-012-00</v>
          </cell>
          <cell r="N588" t="str">
            <v/>
          </cell>
        </row>
        <row r="589">
          <cell r="B589">
            <v>641</v>
          </cell>
          <cell r="C589" t="str">
            <v>6825-010-00</v>
          </cell>
          <cell r="D589" t="str">
            <v>Speech Therapy Exp&gt;Wages-V,H,S</v>
          </cell>
          <cell r="E589">
            <v>0</v>
          </cell>
          <cell r="F589">
            <v>2</v>
          </cell>
          <cell r="G589">
            <v>0</v>
          </cell>
          <cell r="H589">
            <v>0</v>
          </cell>
          <cell r="I589">
            <v>571</v>
          </cell>
          <cell r="J589" t="str">
            <v>T.6825 (Reporting)</v>
          </cell>
          <cell r="L589" t="str">
            <v>6825-012-16</v>
          </cell>
          <cell r="N589" t="str">
            <v/>
          </cell>
        </row>
        <row r="590">
          <cell r="B590">
            <v>642</v>
          </cell>
          <cell r="C590" t="str">
            <v>6825-011-00</v>
          </cell>
          <cell r="D590" t="str">
            <v>Speech Therapy Exp&gt;Wages-Holiday</v>
          </cell>
          <cell r="E590">
            <v>0</v>
          </cell>
          <cell r="F590">
            <v>2</v>
          </cell>
          <cell r="G590">
            <v>0</v>
          </cell>
          <cell r="H590">
            <v>0</v>
          </cell>
          <cell r="I590">
            <v>571</v>
          </cell>
          <cell r="J590" t="str">
            <v>T.6825 (Reporting)</v>
          </cell>
          <cell r="L590" t="str">
            <v>6825-012-22</v>
          </cell>
          <cell r="N590" t="str">
            <v/>
          </cell>
        </row>
        <row r="591">
          <cell r="B591">
            <v>643</v>
          </cell>
          <cell r="C591" t="str">
            <v>6825-012-00</v>
          </cell>
          <cell r="D591" t="str">
            <v>Speech Therapy Exp&gt;Agency</v>
          </cell>
          <cell r="E591">
            <v>0</v>
          </cell>
          <cell r="F591">
            <v>2</v>
          </cell>
          <cell r="G591">
            <v>0</v>
          </cell>
          <cell r="H591">
            <v>0</v>
          </cell>
          <cell r="I591">
            <v>571</v>
          </cell>
          <cell r="J591" t="str">
            <v>T.6825 (Reporting)</v>
          </cell>
          <cell r="L591" t="str">
            <v>6825-012-23</v>
          </cell>
          <cell r="N591" t="str">
            <v/>
          </cell>
        </row>
        <row r="592">
          <cell r="B592">
            <v>644</v>
          </cell>
          <cell r="C592" t="str">
            <v>6825-012-16</v>
          </cell>
          <cell r="D592" t="str">
            <v>Speech Therapy Exp&gt;Agency&gt;Adjustments</v>
          </cell>
          <cell r="E592">
            <v>0</v>
          </cell>
          <cell r="F592">
            <v>2</v>
          </cell>
          <cell r="G592">
            <v>0</v>
          </cell>
          <cell r="H592">
            <v>0</v>
          </cell>
          <cell r="I592">
            <v>571</v>
          </cell>
          <cell r="J592" t="str">
            <v>T.6825 (Reporting)</v>
          </cell>
          <cell r="L592" t="str">
            <v>6825-015-00</v>
          </cell>
          <cell r="N592" t="str">
            <v/>
          </cell>
        </row>
        <row r="593">
          <cell r="B593">
            <v>645</v>
          </cell>
          <cell r="C593" t="str">
            <v>6825-012-22</v>
          </cell>
          <cell r="D593" t="str">
            <v>Speech Therapy Exp&gt;Agency&gt;Staff</v>
          </cell>
          <cell r="E593">
            <v>0</v>
          </cell>
          <cell r="F593">
            <v>2</v>
          </cell>
          <cell r="G593">
            <v>0</v>
          </cell>
          <cell r="H593">
            <v>0</v>
          </cell>
          <cell r="I593">
            <v>571</v>
          </cell>
          <cell r="J593" t="str">
            <v>T.6825 (Reporting)</v>
          </cell>
          <cell r="L593" t="str">
            <v>6825-017-00</v>
          </cell>
          <cell r="N593" t="str">
            <v/>
          </cell>
        </row>
        <row r="594">
          <cell r="B594">
            <v>646</v>
          </cell>
          <cell r="C594" t="str">
            <v>6825-012-23</v>
          </cell>
          <cell r="D594" t="str">
            <v>Speech Therapy Exp&gt;Agency&gt;Assistant</v>
          </cell>
          <cell r="E594">
            <v>0</v>
          </cell>
          <cell r="F594">
            <v>2</v>
          </cell>
          <cell r="G594">
            <v>0</v>
          </cell>
          <cell r="H594">
            <v>0</v>
          </cell>
          <cell r="I594">
            <v>571</v>
          </cell>
          <cell r="J594" t="str">
            <v>T.6825 (Reporting)</v>
          </cell>
          <cell r="L594" t="str">
            <v>6825-019-00</v>
          </cell>
          <cell r="N594" t="str">
            <v/>
          </cell>
        </row>
        <row r="595">
          <cell r="B595">
            <v>647</v>
          </cell>
          <cell r="C595" t="str">
            <v>6825-015-00</v>
          </cell>
          <cell r="D595" t="str">
            <v>Speech Therapy Exp&gt;Employee Benefits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571</v>
          </cell>
          <cell r="J595" t="str">
            <v>T.6825 (Reporting)</v>
          </cell>
          <cell r="L595" t="str">
            <v>6825-019-12</v>
          </cell>
          <cell r="N595" t="str">
            <v/>
          </cell>
        </row>
        <row r="596">
          <cell r="B596">
            <v>648</v>
          </cell>
          <cell r="C596" t="str">
            <v>6825-017-00</v>
          </cell>
          <cell r="D596" t="str">
            <v>Speech Therapy Exp&gt;Workers Comp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571</v>
          </cell>
          <cell r="J596" t="str">
            <v>T.6825 (Reporting)</v>
          </cell>
          <cell r="L596" t="str">
            <v>6825-019-13</v>
          </cell>
          <cell r="N596" t="str">
            <v/>
          </cell>
        </row>
        <row r="597">
          <cell r="B597">
            <v>649</v>
          </cell>
          <cell r="C597" t="str">
            <v>6825-019-00</v>
          </cell>
          <cell r="D597" t="str">
            <v>Speech Therapy Exp&gt;PR Taxes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571</v>
          </cell>
          <cell r="J597" t="str">
            <v>T.6825 (Reporting)</v>
          </cell>
          <cell r="L597" t="str">
            <v>6825-019-14</v>
          </cell>
          <cell r="N597" t="str">
            <v/>
          </cell>
        </row>
        <row r="598">
          <cell r="B598">
            <v>650</v>
          </cell>
          <cell r="C598" t="str">
            <v>6825-019-12</v>
          </cell>
          <cell r="D598" t="str">
            <v>Speech Therapy Exp&gt;PR Taxes&gt;Fica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571</v>
          </cell>
          <cell r="J598" t="str">
            <v>T.6825 (Reporting)</v>
          </cell>
          <cell r="L598" t="str">
            <v>6825-019-15</v>
          </cell>
          <cell r="N598" t="str">
            <v/>
          </cell>
        </row>
        <row r="599">
          <cell r="B599">
            <v>651</v>
          </cell>
          <cell r="C599" t="str">
            <v>6825-019-13</v>
          </cell>
          <cell r="D599" t="str">
            <v>Speech Therapy Exp&gt;PR Taxes&gt;SUI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571</v>
          </cell>
          <cell r="J599" t="str">
            <v>T.6825 (Reporting)</v>
          </cell>
          <cell r="L599" t="str">
            <v>6825-022-00</v>
          </cell>
          <cell r="N599" t="str">
            <v/>
          </cell>
        </row>
        <row r="600">
          <cell r="B600">
            <v>652</v>
          </cell>
          <cell r="C600" t="str">
            <v>6825-019-14</v>
          </cell>
          <cell r="D600" t="str">
            <v>Speech Therapy Exp&gt;PR Taxes&gt;FUI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571</v>
          </cell>
          <cell r="J600" t="str">
            <v>T.6825 (Reporting)</v>
          </cell>
          <cell r="L600" t="str">
            <v>6825-024-00</v>
          </cell>
          <cell r="N600" t="str">
            <v/>
          </cell>
        </row>
        <row r="601">
          <cell r="B601">
            <v>653</v>
          </cell>
          <cell r="C601" t="str">
            <v>6825-019-15</v>
          </cell>
          <cell r="D601" t="str">
            <v>Speech Therapy Exp&gt;PR Taxes&gt;Other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571</v>
          </cell>
          <cell r="J601" t="str">
            <v>T.6825 (Reporting)</v>
          </cell>
          <cell r="L601" t="str">
            <v>6825-024-16</v>
          </cell>
          <cell r="N601" t="str">
            <v/>
          </cell>
        </row>
        <row r="602">
          <cell r="B602">
            <v>654</v>
          </cell>
          <cell r="C602" t="str">
            <v>6825-022-00</v>
          </cell>
          <cell r="D602" t="str">
            <v>Speech Therapy Exp&gt;Supplies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571</v>
          </cell>
          <cell r="J602" t="str">
            <v>T.6825 (Reporting)</v>
          </cell>
          <cell r="L602" t="str">
            <v>6825-024-22</v>
          </cell>
          <cell r="N602" t="str">
            <v/>
          </cell>
        </row>
        <row r="603">
          <cell r="B603">
            <v>655</v>
          </cell>
          <cell r="C603" t="str">
            <v>6825-024-00</v>
          </cell>
          <cell r="D603" t="str">
            <v>Speech Therapy Exp&gt;Contracted Service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571</v>
          </cell>
          <cell r="J603" t="str">
            <v>T.6825 (Reporting)</v>
          </cell>
          <cell r="L603" t="str">
            <v>6825-024-63</v>
          </cell>
          <cell r="N603" t="str">
            <v/>
          </cell>
        </row>
        <row r="604">
          <cell r="B604">
            <v>656</v>
          </cell>
          <cell r="C604" t="str">
            <v>6825-024-16</v>
          </cell>
          <cell r="D604" t="str">
            <v>Speech Therapy Exp&gt;Contracted Service&gt;Adjustments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571</v>
          </cell>
          <cell r="J604" t="str">
            <v>T.6825 (Reporting)</v>
          </cell>
          <cell r="L604" t="str">
            <v>6825-028-00</v>
          </cell>
          <cell r="N604" t="str">
            <v/>
          </cell>
        </row>
        <row r="605">
          <cell r="B605">
            <v>657</v>
          </cell>
          <cell r="C605" t="str">
            <v>6825-024-22</v>
          </cell>
          <cell r="D605" t="str">
            <v>Speech Therapy Exp&gt;Contracted Service&gt;Staff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571</v>
          </cell>
          <cell r="J605" t="str">
            <v>T.6825 (Reporting)</v>
          </cell>
          <cell r="L605" t="str">
            <v>6825-031-00</v>
          </cell>
          <cell r="N605" t="str">
            <v/>
          </cell>
        </row>
        <row r="606">
          <cell r="B606">
            <v>658</v>
          </cell>
          <cell r="C606" t="str">
            <v>6825-024-63</v>
          </cell>
          <cell r="D606" t="str">
            <v>Speech Therapy Exp&gt;Contracted Service&gt;Audiologist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571</v>
          </cell>
          <cell r="J606" t="str">
            <v>T.6825 (Reporting)</v>
          </cell>
          <cell r="L606" t="str">
            <v>6825-067-00</v>
          </cell>
          <cell r="N606" t="str">
            <v/>
          </cell>
        </row>
        <row r="607">
          <cell r="B607">
            <v>659</v>
          </cell>
          <cell r="C607" t="str">
            <v>6825-028-00</v>
          </cell>
          <cell r="D607" t="str">
            <v>Speech Therapy Exp&gt;Fringe Benefits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571</v>
          </cell>
          <cell r="J607" t="str">
            <v>T.6825 (Reporting)</v>
          </cell>
          <cell r="L607" t="str">
            <v>6825-201-00</v>
          </cell>
          <cell r="N607" t="str">
            <v/>
          </cell>
        </row>
        <row r="608">
          <cell r="B608">
            <v>660</v>
          </cell>
          <cell r="C608" t="str">
            <v>6825-031-00</v>
          </cell>
          <cell r="D608" t="str">
            <v>Speech Therapy Exp&gt;Travel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571</v>
          </cell>
          <cell r="J608" t="str">
            <v>T.6825 (Reporting)</v>
          </cell>
          <cell r="L608" t="str">
            <v>6825-202-00</v>
          </cell>
          <cell r="N608" t="str">
            <v/>
          </cell>
        </row>
        <row r="609">
          <cell r="B609">
            <v>661</v>
          </cell>
          <cell r="C609" t="str">
            <v>6825-067-00</v>
          </cell>
          <cell r="D609" t="str">
            <v>Speech Therapy Exp&gt;Hiring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571</v>
          </cell>
          <cell r="J609" t="str">
            <v>T.6825 (Reporting)</v>
          </cell>
          <cell r="L609" t="str">
            <v>6825-203-00</v>
          </cell>
          <cell r="N609" t="str">
            <v/>
          </cell>
        </row>
        <row r="610">
          <cell r="B610">
            <v>662</v>
          </cell>
          <cell r="C610" t="str">
            <v>6825-201-00</v>
          </cell>
          <cell r="D610" t="str">
            <v>Speech Therapy Exp&gt;Medicare A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571</v>
          </cell>
          <cell r="J610" t="str">
            <v>T.6825 (Reporting)</v>
          </cell>
          <cell r="L610" t="str">
            <v>6825-204-00</v>
          </cell>
          <cell r="N610" t="str">
            <v/>
          </cell>
        </row>
        <row r="611">
          <cell r="B611">
            <v>663</v>
          </cell>
          <cell r="C611" t="str">
            <v>6825-202-00</v>
          </cell>
          <cell r="D611" t="str">
            <v>Speech Therapy Exp&gt;Medicare B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571</v>
          </cell>
          <cell r="J611" t="str">
            <v>T.6825 (Reporting)</v>
          </cell>
          <cell r="L611" t="str">
            <v>6825-206-00</v>
          </cell>
          <cell r="N611" t="str">
            <v/>
          </cell>
        </row>
        <row r="612">
          <cell r="B612">
            <v>664</v>
          </cell>
          <cell r="C612" t="str">
            <v>6825-203-00</v>
          </cell>
          <cell r="D612" t="str">
            <v>Speech Therapy Exp&gt;Private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571</v>
          </cell>
          <cell r="J612" t="str">
            <v>T.6825 (Reporting)</v>
          </cell>
          <cell r="L612" t="str">
            <v>6825-208-00</v>
          </cell>
          <cell r="N612" t="str">
            <v/>
          </cell>
        </row>
        <row r="613">
          <cell r="B613">
            <v>665</v>
          </cell>
          <cell r="C613" t="str">
            <v>6825-204-00</v>
          </cell>
          <cell r="D613" t="str">
            <v>Speech Therapy Exp&gt;Medicaid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571</v>
          </cell>
          <cell r="J613" t="str">
            <v>T.6825 (Reporting)</v>
          </cell>
          <cell r="L613" t="str">
            <v>6825-211-00</v>
          </cell>
          <cell r="N613" t="str">
            <v/>
          </cell>
        </row>
        <row r="614">
          <cell r="B614">
            <v>666</v>
          </cell>
          <cell r="C614" t="str">
            <v>6825-206-00</v>
          </cell>
          <cell r="D614" t="str">
            <v>Speech Therapy Exp&gt;VA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571</v>
          </cell>
          <cell r="J614" t="str">
            <v>T.6825 (Reporting)</v>
          </cell>
          <cell r="L614" t="str">
            <v>6826-001-00</v>
          </cell>
          <cell r="N614" t="str">
            <v/>
          </cell>
        </row>
        <row r="615">
          <cell r="B615">
            <v>667</v>
          </cell>
          <cell r="C615" t="str">
            <v>6825-208-00</v>
          </cell>
          <cell r="D615" t="str">
            <v>Speech Therapy Exp&gt;Insurance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571</v>
          </cell>
          <cell r="J615" t="str">
            <v>T.6825 (Reporting)</v>
          </cell>
          <cell r="L615" t="str">
            <v>6826-001-20</v>
          </cell>
          <cell r="N615" t="str">
            <v/>
          </cell>
        </row>
        <row r="616">
          <cell r="B616">
            <v>668</v>
          </cell>
          <cell r="C616" t="str">
            <v>6825-211-00</v>
          </cell>
          <cell r="D616" t="str">
            <v>Speech Therapy Exp&gt;Medicare HMO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571</v>
          </cell>
          <cell r="J616" t="str">
            <v>T.6825 (Reporting)</v>
          </cell>
          <cell r="L616" t="str">
            <v>6826-001-21</v>
          </cell>
          <cell r="N616" t="str">
            <v/>
          </cell>
        </row>
        <row r="617">
          <cell r="B617">
            <v>669</v>
          </cell>
          <cell r="C617" t="str">
            <v>T.6825 (Reporting)</v>
          </cell>
          <cell r="D617" t="str">
            <v>Speech Therapy Exp</v>
          </cell>
          <cell r="E617">
            <v>1</v>
          </cell>
          <cell r="F617">
            <v>2</v>
          </cell>
          <cell r="G617">
            <v>42</v>
          </cell>
          <cell r="H617">
            <v>54</v>
          </cell>
          <cell r="I617">
            <v>613</v>
          </cell>
          <cell r="J617" t="str">
            <v>T.682 (Reporting)</v>
          </cell>
          <cell r="L617" t="str">
            <v>6826-001-22</v>
          </cell>
          <cell r="N617" t="str">
            <v/>
          </cell>
        </row>
        <row r="618">
          <cell r="B618">
            <v>671</v>
          </cell>
          <cell r="C618" t="str">
            <v>6826-001-00</v>
          </cell>
          <cell r="D618" t="str">
            <v>Physical Therapy Exp&gt;Wages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613</v>
          </cell>
          <cell r="J618" t="str">
            <v>T.6826 (Reporting)</v>
          </cell>
          <cell r="L618" t="str">
            <v>6826-001-23</v>
          </cell>
          <cell r="N618" t="str">
            <v/>
          </cell>
        </row>
        <row r="619">
          <cell r="B619">
            <v>672</v>
          </cell>
          <cell r="C619" t="str">
            <v>6826-001-20</v>
          </cell>
          <cell r="D619" t="str">
            <v>Physical Therapy Exp&gt;Wages&gt;Director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613</v>
          </cell>
          <cell r="J619" t="str">
            <v>T.6826 (Reporting)</v>
          </cell>
          <cell r="L619" t="str">
            <v>6826-001-24</v>
          </cell>
          <cell r="N619" t="str">
            <v/>
          </cell>
        </row>
        <row r="620">
          <cell r="B620">
            <v>673</v>
          </cell>
          <cell r="C620" t="str">
            <v>6826-001-21</v>
          </cell>
          <cell r="D620" t="str">
            <v>Physical Therapy Exp&gt;Wages&gt;Assistant Director</v>
          </cell>
          <cell r="E620">
            <v>0</v>
          </cell>
          <cell r="F620">
            <v>2</v>
          </cell>
          <cell r="G620">
            <v>0</v>
          </cell>
          <cell r="H620">
            <v>0</v>
          </cell>
          <cell r="I620">
            <v>613</v>
          </cell>
          <cell r="J620" t="str">
            <v>T.6826 (Reporting)</v>
          </cell>
          <cell r="L620" t="str">
            <v>6826-001-46</v>
          </cell>
          <cell r="N620" t="str">
            <v/>
          </cell>
        </row>
        <row r="621">
          <cell r="B621">
            <v>674</v>
          </cell>
          <cell r="C621" t="str">
            <v>6826-001-22</v>
          </cell>
          <cell r="D621" t="str">
            <v>Physical Therapy Exp&gt;Wages&gt;Staff</v>
          </cell>
          <cell r="E621">
            <v>0</v>
          </cell>
          <cell r="F621">
            <v>2</v>
          </cell>
          <cell r="G621">
            <v>0</v>
          </cell>
          <cell r="H621">
            <v>0</v>
          </cell>
          <cell r="I621">
            <v>613</v>
          </cell>
          <cell r="J621" t="str">
            <v>T.6826 (Reporting)</v>
          </cell>
          <cell r="L621" t="str">
            <v>6826-001-53</v>
          </cell>
          <cell r="N621" t="str">
            <v/>
          </cell>
        </row>
        <row r="622">
          <cell r="B622">
            <v>675</v>
          </cell>
          <cell r="C622" t="str">
            <v>6826-001-23</v>
          </cell>
          <cell r="D622" t="str">
            <v>Physical Therapy Exp&gt;Wages&gt;Assistant</v>
          </cell>
          <cell r="E622">
            <v>0</v>
          </cell>
          <cell r="F622">
            <v>2</v>
          </cell>
          <cell r="G622">
            <v>0</v>
          </cell>
          <cell r="H622">
            <v>0</v>
          </cell>
          <cell r="I622">
            <v>613</v>
          </cell>
          <cell r="J622" t="str">
            <v>T.6826 (Reporting)</v>
          </cell>
          <cell r="L622" t="str">
            <v>6826-001-65</v>
          </cell>
          <cell r="N622" t="str">
            <v/>
          </cell>
        </row>
        <row r="623">
          <cell r="B623">
            <v>676</v>
          </cell>
          <cell r="C623" t="str">
            <v>6826-001-24</v>
          </cell>
          <cell r="D623" t="str">
            <v>Physical Therapy Exp&gt;Wages&gt;Aide</v>
          </cell>
          <cell r="E623">
            <v>0</v>
          </cell>
          <cell r="F623">
            <v>2</v>
          </cell>
          <cell r="G623">
            <v>0</v>
          </cell>
          <cell r="H623">
            <v>0</v>
          </cell>
          <cell r="I623">
            <v>613</v>
          </cell>
          <cell r="J623" t="str">
            <v>T.6826 (Reporting)</v>
          </cell>
          <cell r="L623" t="str">
            <v>6826-001-66</v>
          </cell>
          <cell r="N623" t="str">
            <v/>
          </cell>
        </row>
        <row r="624">
          <cell r="B624">
            <v>677</v>
          </cell>
          <cell r="C624" t="str">
            <v>6826-001-46</v>
          </cell>
          <cell r="D624" t="str">
            <v>Physical Therapy Exp&gt;Wages&gt;Executive</v>
          </cell>
          <cell r="E624">
            <v>0</v>
          </cell>
          <cell r="F624">
            <v>2</v>
          </cell>
          <cell r="G624">
            <v>0</v>
          </cell>
          <cell r="H624">
            <v>0</v>
          </cell>
          <cell r="I624">
            <v>613</v>
          </cell>
          <cell r="J624" t="str">
            <v>T.6826 (Reporting)</v>
          </cell>
          <cell r="L624" t="str">
            <v>6826-001-67</v>
          </cell>
          <cell r="N624" t="str">
            <v/>
          </cell>
        </row>
        <row r="625">
          <cell r="B625">
            <v>678</v>
          </cell>
          <cell r="C625" t="str">
            <v>6826-001-53</v>
          </cell>
          <cell r="D625" t="str">
            <v>Physical Therapy Exp&gt;Wages&gt;Aides</v>
          </cell>
          <cell r="E625">
            <v>0</v>
          </cell>
          <cell r="F625">
            <v>2</v>
          </cell>
          <cell r="G625">
            <v>0</v>
          </cell>
          <cell r="H625">
            <v>0</v>
          </cell>
          <cell r="I625">
            <v>613</v>
          </cell>
          <cell r="J625" t="str">
            <v>T.6826 (Reporting)</v>
          </cell>
          <cell r="L625" t="str">
            <v>6826-003-20</v>
          </cell>
          <cell r="N625" t="str">
            <v/>
          </cell>
        </row>
        <row r="626">
          <cell r="B626">
            <v>679</v>
          </cell>
          <cell r="C626" t="str">
            <v>6826-001-65</v>
          </cell>
          <cell r="D626" t="str">
            <v>Physical Therapy Exp&gt;Wages&gt;Therapist</v>
          </cell>
          <cell r="E626">
            <v>0</v>
          </cell>
          <cell r="F626">
            <v>2</v>
          </cell>
          <cell r="G626">
            <v>0</v>
          </cell>
          <cell r="H626">
            <v>0</v>
          </cell>
          <cell r="I626">
            <v>613</v>
          </cell>
          <cell r="J626" t="str">
            <v>T.6826 (Reporting)</v>
          </cell>
          <cell r="L626" t="str">
            <v>6826-003-22</v>
          </cell>
          <cell r="N626" t="str">
            <v/>
          </cell>
        </row>
        <row r="627">
          <cell r="B627">
            <v>680</v>
          </cell>
          <cell r="C627" t="str">
            <v>6826-001-66</v>
          </cell>
          <cell r="D627" t="str">
            <v>Physical Therapy Exp&gt;Wages&gt;Director</v>
          </cell>
          <cell r="E627">
            <v>0</v>
          </cell>
          <cell r="F627">
            <v>2</v>
          </cell>
          <cell r="G627">
            <v>0</v>
          </cell>
          <cell r="H627">
            <v>0</v>
          </cell>
          <cell r="I627">
            <v>613</v>
          </cell>
          <cell r="J627" t="str">
            <v>T.6826 (Reporting)</v>
          </cell>
          <cell r="L627" t="str">
            <v>6826-003-23</v>
          </cell>
          <cell r="N627" t="str">
            <v/>
          </cell>
        </row>
        <row r="628">
          <cell r="B628">
            <v>681</v>
          </cell>
          <cell r="C628" t="str">
            <v>6826-001-67</v>
          </cell>
          <cell r="D628" t="str">
            <v>Physical Therapy Exp&gt;Wages&gt;Assistant</v>
          </cell>
          <cell r="E628">
            <v>0</v>
          </cell>
          <cell r="F628">
            <v>2</v>
          </cell>
          <cell r="G628">
            <v>0</v>
          </cell>
          <cell r="H628">
            <v>0</v>
          </cell>
          <cell r="I628">
            <v>613</v>
          </cell>
          <cell r="J628" t="str">
            <v>T.6826 (Reporting)</v>
          </cell>
          <cell r="L628" t="str">
            <v>6826-003-24</v>
          </cell>
          <cell r="N628" t="str">
            <v/>
          </cell>
        </row>
        <row r="629">
          <cell r="B629">
            <v>682</v>
          </cell>
          <cell r="C629" t="str">
            <v>6826-003-20</v>
          </cell>
          <cell r="D629" t="str">
            <v>Physical Therapy Exp&gt;1099 Pay&gt;Director</v>
          </cell>
          <cell r="E629">
            <v>0</v>
          </cell>
          <cell r="F629">
            <v>2</v>
          </cell>
          <cell r="G629">
            <v>0</v>
          </cell>
          <cell r="H629">
            <v>0</v>
          </cell>
          <cell r="I629">
            <v>613</v>
          </cell>
          <cell r="J629" t="str">
            <v>T.6826 (Reporting)</v>
          </cell>
          <cell r="L629" t="str">
            <v>6826-008-00</v>
          </cell>
          <cell r="N629" t="str">
            <v/>
          </cell>
        </row>
        <row r="630">
          <cell r="B630">
            <v>683</v>
          </cell>
          <cell r="C630" t="str">
            <v>6826-003-22</v>
          </cell>
          <cell r="D630" t="str">
            <v>Physical Therapy Exp&gt;1099 Pay&gt;Staff</v>
          </cell>
          <cell r="E630">
            <v>0</v>
          </cell>
          <cell r="F630">
            <v>2</v>
          </cell>
          <cell r="G630">
            <v>0</v>
          </cell>
          <cell r="H630">
            <v>0</v>
          </cell>
          <cell r="I630">
            <v>613</v>
          </cell>
          <cell r="J630" t="str">
            <v>T.6826 (Reporting)</v>
          </cell>
          <cell r="L630" t="str">
            <v>6826-008-20</v>
          </cell>
          <cell r="N630" t="str">
            <v/>
          </cell>
        </row>
        <row r="631">
          <cell r="B631">
            <v>684</v>
          </cell>
          <cell r="C631" t="str">
            <v>6826-003-23</v>
          </cell>
          <cell r="D631" t="str">
            <v>Physical Therapy Exp&gt;1099 Pay&gt;Assistant</v>
          </cell>
          <cell r="E631">
            <v>0</v>
          </cell>
          <cell r="F631">
            <v>2</v>
          </cell>
          <cell r="G631">
            <v>0</v>
          </cell>
          <cell r="H631">
            <v>0</v>
          </cell>
          <cell r="I631">
            <v>613</v>
          </cell>
          <cell r="J631" t="str">
            <v>T.6826 (Reporting)</v>
          </cell>
          <cell r="L631" t="str">
            <v>6826-008-21</v>
          </cell>
          <cell r="N631" t="str">
            <v/>
          </cell>
        </row>
        <row r="632">
          <cell r="B632">
            <v>685</v>
          </cell>
          <cell r="C632" t="str">
            <v>6826-003-24</v>
          </cell>
          <cell r="D632" t="str">
            <v>Physical Therapy Exp&gt;1099 Pay&gt;Aide</v>
          </cell>
          <cell r="E632">
            <v>0</v>
          </cell>
          <cell r="F632">
            <v>2</v>
          </cell>
          <cell r="G632">
            <v>0</v>
          </cell>
          <cell r="H632">
            <v>0</v>
          </cell>
          <cell r="I632">
            <v>613</v>
          </cell>
          <cell r="J632" t="str">
            <v>T.6826 (Reporting)</v>
          </cell>
          <cell r="L632" t="str">
            <v>6826-008-22</v>
          </cell>
          <cell r="N632" t="str">
            <v/>
          </cell>
        </row>
        <row r="633">
          <cell r="B633">
            <v>686</v>
          </cell>
          <cell r="C633" t="str">
            <v>6826-008-00</v>
          </cell>
          <cell r="D633" t="str">
            <v>Physical Therapy Exp&gt;Bonus Pay</v>
          </cell>
          <cell r="E633">
            <v>0</v>
          </cell>
          <cell r="F633">
            <v>2</v>
          </cell>
          <cell r="G633">
            <v>0</v>
          </cell>
          <cell r="H633">
            <v>0</v>
          </cell>
          <cell r="I633">
            <v>613</v>
          </cell>
          <cell r="J633" t="str">
            <v>T.6826 (Reporting)</v>
          </cell>
          <cell r="L633" t="str">
            <v>6826-008-23</v>
          </cell>
          <cell r="N633" t="str">
            <v/>
          </cell>
        </row>
        <row r="634">
          <cell r="B634">
            <v>687</v>
          </cell>
          <cell r="C634" t="str">
            <v>6826-008-20</v>
          </cell>
          <cell r="D634" t="str">
            <v>Physical Therapy Exp&gt;Bonus Pay&gt;Director</v>
          </cell>
          <cell r="E634">
            <v>0</v>
          </cell>
          <cell r="F634">
            <v>2</v>
          </cell>
          <cell r="G634">
            <v>0</v>
          </cell>
          <cell r="H634">
            <v>0</v>
          </cell>
          <cell r="I634">
            <v>613</v>
          </cell>
          <cell r="J634" t="str">
            <v>T.6826 (Reporting)</v>
          </cell>
          <cell r="L634" t="str">
            <v>6826-008-24</v>
          </cell>
          <cell r="N634" t="str">
            <v/>
          </cell>
        </row>
        <row r="635">
          <cell r="B635">
            <v>688</v>
          </cell>
          <cell r="C635" t="str">
            <v>6826-008-21</v>
          </cell>
          <cell r="D635" t="str">
            <v>Physical Therapy Exp&gt;Bonus Pay&gt;Assistant Director</v>
          </cell>
          <cell r="E635">
            <v>0</v>
          </cell>
          <cell r="F635">
            <v>2</v>
          </cell>
          <cell r="G635">
            <v>0</v>
          </cell>
          <cell r="H635">
            <v>0</v>
          </cell>
          <cell r="I635">
            <v>613</v>
          </cell>
          <cell r="J635" t="str">
            <v>T.6826 (Reporting)</v>
          </cell>
          <cell r="L635" t="str">
            <v>6826-010-00</v>
          </cell>
          <cell r="N635" t="str">
            <v/>
          </cell>
        </row>
        <row r="636">
          <cell r="B636">
            <v>689</v>
          </cell>
          <cell r="C636" t="str">
            <v>6826-008-22</v>
          </cell>
          <cell r="D636" t="str">
            <v>Physical Therapy Exp&gt;Bonus Pay&gt;Staff</v>
          </cell>
          <cell r="E636">
            <v>0</v>
          </cell>
          <cell r="F636">
            <v>2</v>
          </cell>
          <cell r="G636">
            <v>0</v>
          </cell>
          <cell r="H636">
            <v>0</v>
          </cell>
          <cell r="I636">
            <v>613</v>
          </cell>
          <cell r="J636" t="str">
            <v>T.6826 (Reporting)</v>
          </cell>
          <cell r="L636" t="str">
            <v>6826-011-00</v>
          </cell>
          <cell r="N636" t="str">
            <v/>
          </cell>
        </row>
        <row r="637">
          <cell r="B637">
            <v>690</v>
          </cell>
          <cell r="C637" t="str">
            <v>6826-008-23</v>
          </cell>
          <cell r="D637" t="str">
            <v>Physical Therapy Exp&gt;Bonus Pay&gt;Assistant</v>
          </cell>
          <cell r="E637">
            <v>0</v>
          </cell>
          <cell r="F637">
            <v>2</v>
          </cell>
          <cell r="G637">
            <v>0</v>
          </cell>
          <cell r="H637">
            <v>0</v>
          </cell>
          <cell r="I637">
            <v>613</v>
          </cell>
          <cell r="J637" t="str">
            <v>T.6826 (Reporting)</v>
          </cell>
          <cell r="L637" t="str">
            <v>6826-012-00</v>
          </cell>
          <cell r="N637" t="str">
            <v/>
          </cell>
        </row>
        <row r="638">
          <cell r="B638">
            <v>691</v>
          </cell>
          <cell r="C638" t="str">
            <v>6826-008-24</v>
          </cell>
          <cell r="D638" t="str">
            <v>Physical Therapy Exp&gt;Bonus Pay&gt;Aide</v>
          </cell>
          <cell r="E638">
            <v>0</v>
          </cell>
          <cell r="F638">
            <v>2</v>
          </cell>
          <cell r="G638">
            <v>0</v>
          </cell>
          <cell r="H638">
            <v>0</v>
          </cell>
          <cell r="I638">
            <v>613</v>
          </cell>
          <cell r="J638" t="str">
            <v>T.6826 (Reporting)</v>
          </cell>
          <cell r="L638" t="str">
            <v>6826-012-16</v>
          </cell>
          <cell r="N638" t="str">
            <v/>
          </cell>
        </row>
        <row r="639">
          <cell r="B639">
            <v>692</v>
          </cell>
          <cell r="C639" t="str">
            <v>6826-010-00</v>
          </cell>
          <cell r="D639" t="str">
            <v>Physical Therapy Exp&gt;Wages-V,H,S</v>
          </cell>
          <cell r="E639">
            <v>0</v>
          </cell>
          <cell r="F639">
            <v>2</v>
          </cell>
          <cell r="G639">
            <v>0</v>
          </cell>
          <cell r="H639">
            <v>0</v>
          </cell>
          <cell r="I639">
            <v>613</v>
          </cell>
          <cell r="J639" t="str">
            <v>T.6826 (Reporting)</v>
          </cell>
          <cell r="L639" t="str">
            <v>6826-012-23</v>
          </cell>
          <cell r="N639" t="str">
            <v/>
          </cell>
        </row>
        <row r="640">
          <cell r="B640">
            <v>693</v>
          </cell>
          <cell r="C640" t="str">
            <v>6826-011-00</v>
          </cell>
          <cell r="D640" t="str">
            <v>Physical Therapy Exp&gt;Wages-Holiday</v>
          </cell>
          <cell r="E640">
            <v>0</v>
          </cell>
          <cell r="F640">
            <v>2</v>
          </cell>
          <cell r="G640">
            <v>0</v>
          </cell>
          <cell r="H640">
            <v>0</v>
          </cell>
          <cell r="I640">
            <v>613</v>
          </cell>
          <cell r="J640" t="str">
            <v>T.6826 (Reporting)</v>
          </cell>
          <cell r="L640" t="str">
            <v>6826-015-00</v>
          </cell>
          <cell r="N640" t="str">
            <v/>
          </cell>
        </row>
        <row r="641">
          <cell r="B641">
            <v>694</v>
          </cell>
          <cell r="C641" t="str">
            <v>6826-012-00</v>
          </cell>
          <cell r="D641" t="str">
            <v>Physical Therapy Exp&gt;Agency</v>
          </cell>
          <cell r="E641">
            <v>0</v>
          </cell>
          <cell r="F641">
            <v>2</v>
          </cell>
          <cell r="G641">
            <v>0</v>
          </cell>
          <cell r="H641">
            <v>0</v>
          </cell>
          <cell r="I641">
            <v>613</v>
          </cell>
          <cell r="J641" t="str">
            <v>T.6826 (Reporting)</v>
          </cell>
          <cell r="L641" t="str">
            <v>6826-017-00</v>
          </cell>
          <cell r="N641" t="str">
            <v/>
          </cell>
        </row>
        <row r="642">
          <cell r="B642">
            <v>695</v>
          </cell>
          <cell r="C642" t="str">
            <v>6826-012-16</v>
          </cell>
          <cell r="D642" t="str">
            <v>Physical Therapy Exp&gt;Agency&gt;Adjustments</v>
          </cell>
          <cell r="E642">
            <v>0</v>
          </cell>
          <cell r="F642">
            <v>2</v>
          </cell>
          <cell r="G642">
            <v>0</v>
          </cell>
          <cell r="H642">
            <v>0</v>
          </cell>
          <cell r="I642">
            <v>613</v>
          </cell>
          <cell r="J642" t="str">
            <v>T.6826 (Reporting)</v>
          </cell>
          <cell r="L642" t="str">
            <v>6826-019-00</v>
          </cell>
          <cell r="N642" t="str">
            <v/>
          </cell>
        </row>
        <row r="643">
          <cell r="B643">
            <v>696</v>
          </cell>
          <cell r="C643" t="str">
            <v>6826-012-23</v>
          </cell>
          <cell r="D643" t="str">
            <v>Physical Therapy Exp&gt;Agency&gt;Assistant</v>
          </cell>
          <cell r="E643">
            <v>0</v>
          </cell>
          <cell r="F643">
            <v>2</v>
          </cell>
          <cell r="G643">
            <v>0</v>
          </cell>
          <cell r="H643">
            <v>0</v>
          </cell>
          <cell r="I643">
            <v>613</v>
          </cell>
          <cell r="J643" t="str">
            <v>T.6826 (Reporting)</v>
          </cell>
          <cell r="L643" t="str">
            <v>6826-019-12</v>
          </cell>
          <cell r="N643" t="str">
            <v/>
          </cell>
        </row>
        <row r="644">
          <cell r="B644">
            <v>697</v>
          </cell>
          <cell r="C644" t="str">
            <v>6826-015-00</v>
          </cell>
          <cell r="D644" t="str">
            <v>Physical Therapy Exp&gt;Employee Benefits</v>
          </cell>
          <cell r="E644">
            <v>0</v>
          </cell>
          <cell r="F644">
            <v>2</v>
          </cell>
          <cell r="G644">
            <v>0</v>
          </cell>
          <cell r="H644">
            <v>0</v>
          </cell>
          <cell r="I644">
            <v>613</v>
          </cell>
          <cell r="J644" t="str">
            <v>T.6826 (Reporting)</v>
          </cell>
          <cell r="L644" t="str">
            <v>6826-019-13</v>
          </cell>
          <cell r="N644" t="str">
            <v/>
          </cell>
        </row>
        <row r="645">
          <cell r="B645">
            <v>698</v>
          </cell>
          <cell r="C645" t="str">
            <v>6826-017-00</v>
          </cell>
          <cell r="D645" t="str">
            <v>Physical Therapy Exp&gt;Workers Comp</v>
          </cell>
          <cell r="E645">
            <v>0</v>
          </cell>
          <cell r="F645">
            <v>2</v>
          </cell>
          <cell r="G645">
            <v>0</v>
          </cell>
          <cell r="H645">
            <v>0</v>
          </cell>
          <cell r="I645">
            <v>613</v>
          </cell>
          <cell r="J645" t="str">
            <v>T.6826 (Reporting)</v>
          </cell>
          <cell r="L645" t="str">
            <v>6826-019-14</v>
          </cell>
          <cell r="N645" t="str">
            <v/>
          </cell>
        </row>
        <row r="646">
          <cell r="B646">
            <v>699</v>
          </cell>
          <cell r="C646" t="str">
            <v>6826-019-00</v>
          </cell>
          <cell r="D646" t="str">
            <v>Physical Therapy Exp&gt;PR Taxes</v>
          </cell>
          <cell r="E646">
            <v>0</v>
          </cell>
          <cell r="F646">
            <v>2</v>
          </cell>
          <cell r="G646">
            <v>0</v>
          </cell>
          <cell r="H646">
            <v>0</v>
          </cell>
          <cell r="I646">
            <v>613</v>
          </cell>
          <cell r="J646" t="str">
            <v>T.6826 (Reporting)</v>
          </cell>
          <cell r="L646" t="str">
            <v>6826-019-15</v>
          </cell>
          <cell r="N646" t="str">
            <v/>
          </cell>
        </row>
        <row r="647">
          <cell r="B647">
            <v>700</v>
          </cell>
          <cell r="C647" t="str">
            <v>6826-019-12</v>
          </cell>
          <cell r="D647" t="str">
            <v>Physical Therapy Exp&gt;PR Taxes&gt;Fica</v>
          </cell>
          <cell r="E647">
            <v>0</v>
          </cell>
          <cell r="F647">
            <v>2</v>
          </cell>
          <cell r="G647">
            <v>0</v>
          </cell>
          <cell r="H647">
            <v>0</v>
          </cell>
          <cell r="I647">
            <v>613</v>
          </cell>
          <cell r="J647" t="str">
            <v>T.6826 (Reporting)</v>
          </cell>
          <cell r="L647" t="str">
            <v>6826-022-00</v>
          </cell>
          <cell r="N647" t="str">
            <v/>
          </cell>
        </row>
        <row r="648">
          <cell r="B648">
            <v>701</v>
          </cell>
          <cell r="C648" t="str">
            <v>6826-019-13</v>
          </cell>
          <cell r="D648" t="str">
            <v>Physical Therapy Exp&gt;PR Taxes&gt;SUI</v>
          </cell>
          <cell r="E648">
            <v>0</v>
          </cell>
          <cell r="F648">
            <v>2</v>
          </cell>
          <cell r="G648">
            <v>0</v>
          </cell>
          <cell r="H648">
            <v>0</v>
          </cell>
          <cell r="I648">
            <v>613</v>
          </cell>
          <cell r="J648" t="str">
            <v>T.6826 (Reporting)</v>
          </cell>
          <cell r="L648" t="str">
            <v>6826-023-00</v>
          </cell>
          <cell r="N648" t="str">
            <v/>
          </cell>
        </row>
        <row r="649">
          <cell r="B649">
            <v>702</v>
          </cell>
          <cell r="C649" t="str">
            <v>6826-019-14</v>
          </cell>
          <cell r="D649" t="str">
            <v>Physical Therapy Exp&gt;PR Taxes&gt;FUI</v>
          </cell>
          <cell r="E649">
            <v>0</v>
          </cell>
          <cell r="F649">
            <v>2</v>
          </cell>
          <cell r="G649">
            <v>0</v>
          </cell>
          <cell r="H649">
            <v>0</v>
          </cell>
          <cell r="I649">
            <v>613</v>
          </cell>
          <cell r="J649" t="str">
            <v>T.6826 (Reporting)</v>
          </cell>
          <cell r="L649" t="str">
            <v>6826-024-00</v>
          </cell>
          <cell r="N649" t="str">
            <v/>
          </cell>
        </row>
        <row r="650">
          <cell r="B650">
            <v>703</v>
          </cell>
          <cell r="C650" t="str">
            <v>6826-019-15</v>
          </cell>
          <cell r="D650" t="str">
            <v>Physical Therapy Exp&gt;PR Taxes&gt;Other</v>
          </cell>
          <cell r="E650">
            <v>0</v>
          </cell>
          <cell r="F650">
            <v>2</v>
          </cell>
          <cell r="G650">
            <v>0</v>
          </cell>
          <cell r="H650">
            <v>0</v>
          </cell>
          <cell r="I650">
            <v>613</v>
          </cell>
          <cell r="J650" t="str">
            <v>T.6826 (Reporting)</v>
          </cell>
          <cell r="L650" t="str">
            <v>6826-024-16</v>
          </cell>
          <cell r="N650" t="str">
            <v/>
          </cell>
        </row>
        <row r="651">
          <cell r="B651">
            <v>704</v>
          </cell>
          <cell r="C651" t="str">
            <v>6826-022-00</v>
          </cell>
          <cell r="D651" t="str">
            <v>Physical Therapy Exp&gt;Supplies</v>
          </cell>
          <cell r="E651">
            <v>0</v>
          </cell>
          <cell r="F651">
            <v>2</v>
          </cell>
          <cell r="G651">
            <v>0</v>
          </cell>
          <cell r="H651">
            <v>0</v>
          </cell>
          <cell r="I651">
            <v>613</v>
          </cell>
          <cell r="J651" t="str">
            <v>T.6826 (Reporting)</v>
          </cell>
          <cell r="L651" t="str">
            <v>6826-024-22</v>
          </cell>
          <cell r="N651" t="str">
            <v/>
          </cell>
        </row>
        <row r="652">
          <cell r="B652">
            <v>705</v>
          </cell>
          <cell r="C652" t="str">
            <v>6826-023-00</v>
          </cell>
          <cell r="D652" t="str">
            <v>Physical Therapy Exp&gt;Repairs &amp; Maint</v>
          </cell>
          <cell r="E652">
            <v>0</v>
          </cell>
          <cell r="F652">
            <v>2</v>
          </cell>
          <cell r="G652">
            <v>0</v>
          </cell>
          <cell r="H652">
            <v>0</v>
          </cell>
          <cell r="I652">
            <v>613</v>
          </cell>
          <cell r="J652" t="str">
            <v>T.6826 (Reporting)</v>
          </cell>
          <cell r="L652" t="str">
            <v>6826-024-23</v>
          </cell>
          <cell r="N652" t="str">
            <v/>
          </cell>
        </row>
        <row r="653">
          <cell r="B653">
            <v>706</v>
          </cell>
          <cell r="C653" t="str">
            <v>6826-024-00</v>
          </cell>
          <cell r="D653" t="str">
            <v>Physical Therapy Exp&gt;Contracted Service</v>
          </cell>
          <cell r="E653">
            <v>0</v>
          </cell>
          <cell r="F653">
            <v>2</v>
          </cell>
          <cell r="G653">
            <v>0</v>
          </cell>
          <cell r="H653">
            <v>0</v>
          </cell>
          <cell r="I653">
            <v>613</v>
          </cell>
          <cell r="J653" t="str">
            <v>T.6826 (Reporting)</v>
          </cell>
          <cell r="L653" t="str">
            <v>6826-028-00</v>
          </cell>
          <cell r="N653" t="str">
            <v/>
          </cell>
        </row>
        <row r="654">
          <cell r="B654">
            <v>707</v>
          </cell>
          <cell r="C654" t="str">
            <v>6826-024-16</v>
          </cell>
          <cell r="D654" t="str">
            <v>Physical Therapy Exp&gt;Contracted Service&gt;Adjustments</v>
          </cell>
          <cell r="E654">
            <v>0</v>
          </cell>
          <cell r="F654">
            <v>2</v>
          </cell>
          <cell r="G654">
            <v>0</v>
          </cell>
          <cell r="H654">
            <v>0</v>
          </cell>
          <cell r="I654">
            <v>613</v>
          </cell>
          <cell r="J654" t="str">
            <v>T.6826 (Reporting)</v>
          </cell>
          <cell r="L654" t="str">
            <v>6826-069-00</v>
          </cell>
          <cell r="N654" t="str">
            <v/>
          </cell>
        </row>
        <row r="655">
          <cell r="B655">
            <v>708</v>
          </cell>
          <cell r="C655" t="str">
            <v>6826-024-22</v>
          </cell>
          <cell r="D655" t="str">
            <v>Physical Therapy Exp&gt;Contracted Service&gt;Staff</v>
          </cell>
          <cell r="E655">
            <v>0</v>
          </cell>
          <cell r="F655">
            <v>2</v>
          </cell>
          <cell r="G655">
            <v>0</v>
          </cell>
          <cell r="H655">
            <v>0</v>
          </cell>
          <cell r="I655">
            <v>613</v>
          </cell>
          <cell r="J655" t="str">
            <v>T.6826 (Reporting)</v>
          </cell>
          <cell r="L655" t="str">
            <v>6826-080-00</v>
          </cell>
          <cell r="N655" t="str">
            <v/>
          </cell>
        </row>
        <row r="656">
          <cell r="B656">
            <v>709</v>
          </cell>
          <cell r="C656" t="str">
            <v>6826-024-23</v>
          </cell>
          <cell r="D656" t="str">
            <v>Physical Therapy Exp&gt;Contracted Service&gt;Assistant</v>
          </cell>
          <cell r="E656">
            <v>0</v>
          </cell>
          <cell r="F656">
            <v>2</v>
          </cell>
          <cell r="G656">
            <v>0</v>
          </cell>
          <cell r="H656">
            <v>0</v>
          </cell>
          <cell r="I656">
            <v>613</v>
          </cell>
          <cell r="J656" t="str">
            <v>T.6826 (Reporting)</v>
          </cell>
          <cell r="L656" t="str">
            <v>6826-081-00</v>
          </cell>
          <cell r="N656" t="str">
            <v/>
          </cell>
        </row>
        <row r="657">
          <cell r="B657">
            <v>710</v>
          </cell>
          <cell r="C657" t="str">
            <v>6826-028-00</v>
          </cell>
          <cell r="D657" t="str">
            <v>Physical Therapy Exp&gt;Fringe Benefits</v>
          </cell>
          <cell r="E657">
            <v>0</v>
          </cell>
          <cell r="F657">
            <v>2</v>
          </cell>
          <cell r="G657">
            <v>0</v>
          </cell>
          <cell r="H657">
            <v>0</v>
          </cell>
          <cell r="I657">
            <v>613</v>
          </cell>
          <cell r="J657" t="str">
            <v>T.6826 (Reporting)</v>
          </cell>
          <cell r="L657" t="str">
            <v>6826-201-00</v>
          </cell>
          <cell r="N657" t="str">
            <v/>
          </cell>
        </row>
        <row r="658">
          <cell r="B658">
            <v>711</v>
          </cell>
          <cell r="C658" t="str">
            <v>6826-069-00</v>
          </cell>
          <cell r="D658" t="str">
            <v>Physical Therapy Exp&gt;Licenses</v>
          </cell>
          <cell r="E658">
            <v>0</v>
          </cell>
          <cell r="F658">
            <v>2</v>
          </cell>
          <cell r="G658">
            <v>0</v>
          </cell>
          <cell r="H658">
            <v>0</v>
          </cell>
          <cell r="I658">
            <v>613</v>
          </cell>
          <cell r="J658" t="str">
            <v>T.6826 (Reporting)</v>
          </cell>
          <cell r="L658" t="str">
            <v>6826-202-00</v>
          </cell>
          <cell r="N658" t="str">
            <v/>
          </cell>
        </row>
        <row r="659">
          <cell r="B659">
            <v>712</v>
          </cell>
          <cell r="C659" t="str">
            <v>6826-080-00</v>
          </cell>
          <cell r="D659" t="str">
            <v>Physical Therapy Exp&gt;Equip-Minor</v>
          </cell>
          <cell r="E659">
            <v>0</v>
          </cell>
          <cell r="F659">
            <v>2</v>
          </cell>
          <cell r="G659">
            <v>0</v>
          </cell>
          <cell r="H659">
            <v>0</v>
          </cell>
          <cell r="I659">
            <v>613</v>
          </cell>
          <cell r="J659" t="str">
            <v>T.6826 (Reporting)</v>
          </cell>
          <cell r="L659" t="str">
            <v>6826-203-00</v>
          </cell>
          <cell r="N659" t="str">
            <v/>
          </cell>
        </row>
        <row r="660">
          <cell r="B660">
            <v>713</v>
          </cell>
          <cell r="C660" t="str">
            <v>6826-081-00</v>
          </cell>
          <cell r="D660" t="str">
            <v>Physical Therapy Exp&gt;Equip-Rental</v>
          </cell>
          <cell r="E660">
            <v>0</v>
          </cell>
          <cell r="F660">
            <v>2</v>
          </cell>
          <cell r="G660">
            <v>0</v>
          </cell>
          <cell r="H660">
            <v>0</v>
          </cell>
          <cell r="I660">
            <v>613</v>
          </cell>
          <cell r="J660" t="str">
            <v>T.6826 (Reporting)</v>
          </cell>
          <cell r="L660" t="str">
            <v>6826-204-00</v>
          </cell>
          <cell r="N660" t="str">
            <v/>
          </cell>
        </row>
        <row r="661">
          <cell r="B661">
            <v>714</v>
          </cell>
          <cell r="C661" t="str">
            <v>6826-201-00</v>
          </cell>
          <cell r="D661" t="str">
            <v>Physical Therapy Exp&gt;Medicare A</v>
          </cell>
          <cell r="E661">
            <v>0</v>
          </cell>
          <cell r="F661">
            <v>2</v>
          </cell>
          <cell r="G661">
            <v>0</v>
          </cell>
          <cell r="H661">
            <v>0</v>
          </cell>
          <cell r="I661">
            <v>613</v>
          </cell>
          <cell r="J661" t="str">
            <v>T.6826 (Reporting)</v>
          </cell>
          <cell r="L661" t="str">
            <v>6826-206-00</v>
          </cell>
          <cell r="N661" t="str">
            <v/>
          </cell>
        </row>
        <row r="662">
          <cell r="B662">
            <v>715</v>
          </cell>
          <cell r="C662" t="str">
            <v>6826-202-00</v>
          </cell>
          <cell r="D662" t="str">
            <v>Physical Therapy Exp&gt;Medicare B</v>
          </cell>
          <cell r="E662">
            <v>0</v>
          </cell>
          <cell r="F662">
            <v>2</v>
          </cell>
          <cell r="G662">
            <v>0</v>
          </cell>
          <cell r="H662">
            <v>0</v>
          </cell>
          <cell r="I662">
            <v>613</v>
          </cell>
          <cell r="J662" t="str">
            <v>T.6826 (Reporting)</v>
          </cell>
          <cell r="L662" t="str">
            <v>6826-208-00</v>
          </cell>
          <cell r="N662" t="str">
            <v/>
          </cell>
        </row>
        <row r="663">
          <cell r="B663">
            <v>716</v>
          </cell>
          <cell r="C663" t="str">
            <v>6826-203-00</v>
          </cell>
          <cell r="D663" t="str">
            <v>Physical Therapy Exp&gt;Private</v>
          </cell>
          <cell r="E663">
            <v>0</v>
          </cell>
          <cell r="F663">
            <v>2</v>
          </cell>
          <cell r="G663">
            <v>0</v>
          </cell>
          <cell r="H663">
            <v>0</v>
          </cell>
          <cell r="I663">
            <v>613</v>
          </cell>
          <cell r="J663" t="str">
            <v>T.6826 (Reporting)</v>
          </cell>
          <cell r="L663" t="str">
            <v>6826-211-00</v>
          </cell>
          <cell r="N663" t="str">
            <v/>
          </cell>
        </row>
        <row r="664">
          <cell r="B664">
            <v>717</v>
          </cell>
          <cell r="C664" t="str">
            <v>6826-204-00</v>
          </cell>
          <cell r="D664" t="str">
            <v>Physical Therapy Exp&gt;Medicaid</v>
          </cell>
          <cell r="E664">
            <v>0</v>
          </cell>
          <cell r="F664">
            <v>2</v>
          </cell>
          <cell r="G664">
            <v>0</v>
          </cell>
          <cell r="H664">
            <v>0</v>
          </cell>
          <cell r="I664">
            <v>613</v>
          </cell>
          <cell r="J664" t="str">
            <v>T.6826 (Reporting)</v>
          </cell>
          <cell r="L664" t="str">
            <v>6827-001-00</v>
          </cell>
          <cell r="N664" t="str">
            <v/>
          </cell>
        </row>
        <row r="665">
          <cell r="B665">
            <v>718</v>
          </cell>
          <cell r="C665" t="str">
            <v>6826-206-00</v>
          </cell>
          <cell r="D665" t="str">
            <v>Physical Therapy Exp&gt;VA</v>
          </cell>
          <cell r="E665">
            <v>0</v>
          </cell>
          <cell r="F665">
            <v>2</v>
          </cell>
          <cell r="G665">
            <v>0</v>
          </cell>
          <cell r="H665">
            <v>0</v>
          </cell>
          <cell r="I665">
            <v>613</v>
          </cell>
          <cell r="J665" t="str">
            <v>T.6826 (Reporting)</v>
          </cell>
          <cell r="L665" t="str">
            <v>6827-001-20</v>
          </cell>
          <cell r="N665" t="str">
            <v/>
          </cell>
        </row>
        <row r="666">
          <cell r="B666">
            <v>719</v>
          </cell>
          <cell r="C666" t="str">
            <v>6826-208-00</v>
          </cell>
          <cell r="D666" t="str">
            <v>Physical Therapy Exp&gt;Insurance</v>
          </cell>
          <cell r="E666">
            <v>0</v>
          </cell>
          <cell r="F666">
            <v>2</v>
          </cell>
          <cell r="G666">
            <v>0</v>
          </cell>
          <cell r="H666">
            <v>0</v>
          </cell>
          <cell r="I666">
            <v>613</v>
          </cell>
          <cell r="J666" t="str">
            <v>T.6826 (Reporting)</v>
          </cell>
          <cell r="L666" t="str">
            <v>6827-001-22</v>
          </cell>
          <cell r="N666" t="str">
            <v/>
          </cell>
        </row>
        <row r="667">
          <cell r="B667">
            <v>720</v>
          </cell>
          <cell r="C667" t="str">
            <v>6826-211-00</v>
          </cell>
          <cell r="D667" t="str">
            <v>Physical Therapy Exp&gt;Medicare HMO</v>
          </cell>
          <cell r="E667">
            <v>0</v>
          </cell>
          <cell r="F667">
            <v>2</v>
          </cell>
          <cell r="G667">
            <v>0</v>
          </cell>
          <cell r="H667">
            <v>0</v>
          </cell>
          <cell r="I667">
            <v>613</v>
          </cell>
          <cell r="J667" t="str">
            <v>T.6826 (Reporting)</v>
          </cell>
          <cell r="L667" t="str">
            <v>6827-001-23</v>
          </cell>
          <cell r="N667" t="str">
            <v/>
          </cell>
        </row>
        <row r="668">
          <cell r="B668">
            <v>721</v>
          </cell>
          <cell r="C668" t="str">
            <v>T.6826 (Reporting)</v>
          </cell>
          <cell r="D668" t="str">
            <v>Physical Therapy Exp</v>
          </cell>
          <cell r="E668">
            <v>1</v>
          </cell>
          <cell r="F668">
            <v>2</v>
          </cell>
          <cell r="G668">
            <v>50</v>
          </cell>
          <cell r="H668">
            <v>55</v>
          </cell>
          <cell r="I668">
            <v>663</v>
          </cell>
          <cell r="J668" t="str">
            <v>T.682 (Reporting)</v>
          </cell>
          <cell r="L668" t="str">
            <v>6827-001-24</v>
          </cell>
          <cell r="N668" t="str">
            <v/>
          </cell>
        </row>
        <row r="669">
          <cell r="B669">
            <v>723</v>
          </cell>
          <cell r="C669" t="str">
            <v>6827-001-00</v>
          </cell>
          <cell r="D669" t="str">
            <v>Occup Therapy Exp&gt;Wages</v>
          </cell>
          <cell r="E669">
            <v>0</v>
          </cell>
          <cell r="F669">
            <v>2</v>
          </cell>
          <cell r="G669">
            <v>0</v>
          </cell>
          <cell r="H669">
            <v>0</v>
          </cell>
          <cell r="I669">
            <v>663</v>
          </cell>
          <cell r="J669" t="str">
            <v>T.6827 (Reporting)</v>
          </cell>
          <cell r="L669" t="str">
            <v>6827-001-53</v>
          </cell>
          <cell r="N669" t="str">
            <v/>
          </cell>
        </row>
        <row r="670">
          <cell r="B670">
            <v>724</v>
          </cell>
          <cell r="C670" t="str">
            <v>6827-001-20</v>
          </cell>
          <cell r="D670" t="str">
            <v>Occup Therapy Exp&gt;Wages&gt;Director</v>
          </cell>
          <cell r="E670">
            <v>0</v>
          </cell>
          <cell r="F670">
            <v>2</v>
          </cell>
          <cell r="G670">
            <v>0</v>
          </cell>
          <cell r="H670">
            <v>0</v>
          </cell>
          <cell r="I670">
            <v>663</v>
          </cell>
          <cell r="J670" t="str">
            <v>T.6827 (Reporting)</v>
          </cell>
          <cell r="L670" t="str">
            <v>6827-001-65</v>
          </cell>
          <cell r="N670" t="str">
            <v/>
          </cell>
        </row>
        <row r="671">
          <cell r="B671">
            <v>725</v>
          </cell>
          <cell r="C671" t="str">
            <v>6827-001-22</v>
          </cell>
          <cell r="D671" t="str">
            <v>Occup Therapy Exp&gt;Wages&gt;Staff</v>
          </cell>
          <cell r="E671">
            <v>0</v>
          </cell>
          <cell r="F671">
            <v>2</v>
          </cell>
          <cell r="G671">
            <v>0</v>
          </cell>
          <cell r="H671">
            <v>0</v>
          </cell>
          <cell r="I671">
            <v>663</v>
          </cell>
          <cell r="J671" t="str">
            <v>T.6827 (Reporting)</v>
          </cell>
          <cell r="L671" t="str">
            <v>6827-001-66</v>
          </cell>
          <cell r="N671" t="str">
            <v/>
          </cell>
        </row>
        <row r="672">
          <cell r="B672">
            <v>726</v>
          </cell>
          <cell r="C672" t="str">
            <v>6827-001-23</v>
          </cell>
          <cell r="D672" t="str">
            <v>Occup Therapy Exp&gt;Wages&gt;Assistant</v>
          </cell>
          <cell r="E672">
            <v>0</v>
          </cell>
          <cell r="F672">
            <v>2</v>
          </cell>
          <cell r="G672">
            <v>0</v>
          </cell>
          <cell r="H672">
            <v>0</v>
          </cell>
          <cell r="I672">
            <v>663</v>
          </cell>
          <cell r="J672" t="str">
            <v>T.6827 (Reporting)</v>
          </cell>
          <cell r="L672" t="str">
            <v>6827-001-67</v>
          </cell>
          <cell r="N672" t="str">
            <v/>
          </cell>
        </row>
        <row r="673">
          <cell r="B673">
            <v>727</v>
          </cell>
          <cell r="C673" t="str">
            <v>6827-001-24</v>
          </cell>
          <cell r="D673" t="str">
            <v>Occup Therapy Exp&gt;Wages&gt;Aide</v>
          </cell>
          <cell r="E673">
            <v>0</v>
          </cell>
          <cell r="F673">
            <v>2</v>
          </cell>
          <cell r="G673">
            <v>0</v>
          </cell>
          <cell r="H673">
            <v>0</v>
          </cell>
          <cell r="I673">
            <v>663</v>
          </cell>
          <cell r="J673" t="str">
            <v>T.6827 (Reporting)</v>
          </cell>
          <cell r="L673" t="str">
            <v>6827-003-20</v>
          </cell>
          <cell r="N673" t="str">
            <v/>
          </cell>
        </row>
        <row r="674">
          <cell r="B674">
            <v>728</v>
          </cell>
          <cell r="C674" t="str">
            <v>6827-001-53</v>
          </cell>
          <cell r="D674" t="str">
            <v>Occup Therapy Exp&gt;Wages&gt;Aides</v>
          </cell>
          <cell r="E674">
            <v>0</v>
          </cell>
          <cell r="F674">
            <v>2</v>
          </cell>
          <cell r="G674">
            <v>0</v>
          </cell>
          <cell r="H674">
            <v>0</v>
          </cell>
          <cell r="I674">
            <v>663</v>
          </cell>
          <cell r="J674" t="str">
            <v>T.6827 (Reporting)</v>
          </cell>
          <cell r="L674" t="str">
            <v>6827-003-22</v>
          </cell>
          <cell r="N674" t="str">
            <v/>
          </cell>
        </row>
        <row r="675">
          <cell r="B675">
            <v>729</v>
          </cell>
          <cell r="C675" t="str">
            <v>6827-001-65</v>
          </cell>
          <cell r="D675" t="str">
            <v>Occup Therapy Exp&gt;Wages&gt;Therapist</v>
          </cell>
          <cell r="E675">
            <v>0</v>
          </cell>
          <cell r="F675">
            <v>2</v>
          </cell>
          <cell r="G675">
            <v>0</v>
          </cell>
          <cell r="H675">
            <v>0</v>
          </cell>
          <cell r="I675">
            <v>663</v>
          </cell>
          <cell r="J675" t="str">
            <v>T.6827 (Reporting)</v>
          </cell>
          <cell r="L675" t="str">
            <v>6827-003-23</v>
          </cell>
          <cell r="N675" t="str">
            <v/>
          </cell>
        </row>
        <row r="676">
          <cell r="B676">
            <v>730</v>
          </cell>
          <cell r="C676" t="str">
            <v>6827-001-66</v>
          </cell>
          <cell r="D676" t="str">
            <v>Occup Therapy Exp&gt;Wages&gt;Director</v>
          </cell>
          <cell r="E676">
            <v>0</v>
          </cell>
          <cell r="F676">
            <v>2</v>
          </cell>
          <cell r="G676">
            <v>0</v>
          </cell>
          <cell r="H676">
            <v>0</v>
          </cell>
          <cell r="I676">
            <v>663</v>
          </cell>
          <cell r="J676" t="str">
            <v>T.6827 (Reporting)</v>
          </cell>
          <cell r="L676" t="str">
            <v>6827-008-00</v>
          </cell>
          <cell r="N676" t="str">
            <v/>
          </cell>
        </row>
        <row r="677">
          <cell r="B677">
            <v>731</v>
          </cell>
          <cell r="C677" t="str">
            <v>6827-001-67</v>
          </cell>
          <cell r="D677" t="str">
            <v>Occup Therapy Exp&gt;Wages&gt;Assistant</v>
          </cell>
          <cell r="E677">
            <v>0</v>
          </cell>
          <cell r="F677">
            <v>2</v>
          </cell>
          <cell r="G677">
            <v>0</v>
          </cell>
          <cell r="H677">
            <v>0</v>
          </cell>
          <cell r="I677">
            <v>663</v>
          </cell>
          <cell r="J677" t="str">
            <v>T.6827 (Reporting)</v>
          </cell>
          <cell r="L677" t="str">
            <v>6827-008-20</v>
          </cell>
          <cell r="N677" t="str">
            <v/>
          </cell>
        </row>
        <row r="678">
          <cell r="B678">
            <v>732</v>
          </cell>
          <cell r="C678" t="str">
            <v>6827-003-20</v>
          </cell>
          <cell r="D678" t="str">
            <v>Occup Therapy Exp&gt;1099 Pay&gt;Director</v>
          </cell>
          <cell r="E678">
            <v>0</v>
          </cell>
          <cell r="F678">
            <v>2</v>
          </cell>
          <cell r="G678">
            <v>0</v>
          </cell>
          <cell r="H678">
            <v>0</v>
          </cell>
          <cell r="I678">
            <v>663</v>
          </cell>
          <cell r="J678" t="str">
            <v>T.6827 (Reporting)</v>
          </cell>
          <cell r="L678" t="str">
            <v>6827-008-22</v>
          </cell>
          <cell r="N678" t="str">
            <v/>
          </cell>
        </row>
        <row r="679">
          <cell r="B679">
            <v>733</v>
          </cell>
          <cell r="C679" t="str">
            <v>6827-003-22</v>
          </cell>
          <cell r="D679" t="str">
            <v>Occup Therapy Exp&gt;1099 Pay&gt;Staff</v>
          </cell>
          <cell r="E679">
            <v>0</v>
          </cell>
          <cell r="F679">
            <v>2</v>
          </cell>
          <cell r="G679">
            <v>0</v>
          </cell>
          <cell r="H679">
            <v>0</v>
          </cell>
          <cell r="I679">
            <v>663</v>
          </cell>
          <cell r="J679" t="str">
            <v>T.6827 (Reporting)</v>
          </cell>
          <cell r="L679" t="str">
            <v>6827-008-23</v>
          </cell>
          <cell r="N679" t="str">
            <v/>
          </cell>
        </row>
        <row r="680">
          <cell r="B680">
            <v>734</v>
          </cell>
          <cell r="C680" t="str">
            <v>6827-003-23</v>
          </cell>
          <cell r="D680" t="str">
            <v>Occup Therapy Exp&gt;1099 Pay&gt;Assistant</v>
          </cell>
          <cell r="E680">
            <v>0</v>
          </cell>
          <cell r="F680">
            <v>2</v>
          </cell>
          <cell r="G680">
            <v>0</v>
          </cell>
          <cell r="H680">
            <v>0</v>
          </cell>
          <cell r="I680">
            <v>663</v>
          </cell>
          <cell r="J680" t="str">
            <v>T.6827 (Reporting)</v>
          </cell>
          <cell r="L680" t="str">
            <v>6827-008-24</v>
          </cell>
          <cell r="N680" t="str">
            <v/>
          </cell>
        </row>
        <row r="681">
          <cell r="B681">
            <v>735</v>
          </cell>
          <cell r="C681" t="str">
            <v>6827-008-00</v>
          </cell>
          <cell r="D681" t="str">
            <v>Occup Therapy Exp&gt;Bonus Pay</v>
          </cell>
          <cell r="E681">
            <v>0</v>
          </cell>
          <cell r="F681">
            <v>2</v>
          </cell>
          <cell r="G681">
            <v>0</v>
          </cell>
          <cell r="H681">
            <v>0</v>
          </cell>
          <cell r="I681">
            <v>663</v>
          </cell>
          <cell r="J681" t="str">
            <v>T.6827 (Reporting)</v>
          </cell>
          <cell r="L681" t="str">
            <v>6827-010-00</v>
          </cell>
          <cell r="N681" t="str">
            <v/>
          </cell>
        </row>
        <row r="682">
          <cell r="B682">
            <v>736</v>
          </cell>
          <cell r="C682" t="str">
            <v>6827-008-20</v>
          </cell>
          <cell r="D682" t="str">
            <v>Occup Therapy Exp&gt;Bonus Pay&gt;Director</v>
          </cell>
          <cell r="E682">
            <v>0</v>
          </cell>
          <cell r="F682">
            <v>2</v>
          </cell>
          <cell r="G682">
            <v>0</v>
          </cell>
          <cell r="H682">
            <v>0</v>
          </cell>
          <cell r="I682">
            <v>663</v>
          </cell>
          <cell r="J682" t="str">
            <v>T.6827 (Reporting)</v>
          </cell>
          <cell r="L682" t="str">
            <v>6827-011-00</v>
          </cell>
          <cell r="N682" t="str">
            <v/>
          </cell>
        </row>
        <row r="683">
          <cell r="B683">
            <v>737</v>
          </cell>
          <cell r="C683" t="str">
            <v>6827-008-22</v>
          </cell>
          <cell r="D683" t="str">
            <v>Occup Therapy Exp&gt;Bonus Pay&gt;Staff</v>
          </cell>
          <cell r="E683">
            <v>0</v>
          </cell>
          <cell r="F683">
            <v>2</v>
          </cell>
          <cell r="G683">
            <v>0</v>
          </cell>
          <cell r="H683">
            <v>0</v>
          </cell>
          <cell r="I683">
            <v>663</v>
          </cell>
          <cell r="J683" t="str">
            <v>T.6827 (Reporting)</v>
          </cell>
          <cell r="L683" t="str">
            <v>6827-012-00</v>
          </cell>
          <cell r="N683" t="str">
            <v/>
          </cell>
        </row>
        <row r="684">
          <cell r="B684">
            <v>738</v>
          </cell>
          <cell r="C684" t="str">
            <v>6827-008-23</v>
          </cell>
          <cell r="D684" t="str">
            <v>Occup Therapy Exp&gt;Bonus Pay&gt;Assistant</v>
          </cell>
          <cell r="E684">
            <v>0</v>
          </cell>
          <cell r="F684">
            <v>2</v>
          </cell>
          <cell r="G684">
            <v>0</v>
          </cell>
          <cell r="H684">
            <v>0</v>
          </cell>
          <cell r="I684">
            <v>663</v>
          </cell>
          <cell r="J684" t="str">
            <v>T.6827 (Reporting)</v>
          </cell>
          <cell r="L684" t="str">
            <v>6827-012-16</v>
          </cell>
          <cell r="N684" t="str">
            <v/>
          </cell>
        </row>
        <row r="685">
          <cell r="B685">
            <v>739</v>
          </cell>
          <cell r="C685" t="str">
            <v>6827-008-24</v>
          </cell>
          <cell r="D685" t="str">
            <v>Occup Therapy Exp&gt;Bonus Pay&gt;Aide</v>
          </cell>
          <cell r="E685">
            <v>0</v>
          </cell>
          <cell r="F685">
            <v>2</v>
          </cell>
          <cell r="G685">
            <v>0</v>
          </cell>
          <cell r="H685">
            <v>0</v>
          </cell>
          <cell r="I685">
            <v>663</v>
          </cell>
          <cell r="J685" t="str">
            <v>T.6827 (Reporting)</v>
          </cell>
          <cell r="L685" t="str">
            <v>6827-012-23</v>
          </cell>
          <cell r="N685" t="str">
            <v/>
          </cell>
        </row>
        <row r="686">
          <cell r="B686">
            <v>740</v>
          </cell>
          <cell r="C686" t="str">
            <v>6827-010-00</v>
          </cell>
          <cell r="D686" t="str">
            <v>Occup Therapy Exp&gt;Wages-V,H,S</v>
          </cell>
          <cell r="E686">
            <v>0</v>
          </cell>
          <cell r="F686">
            <v>2</v>
          </cell>
          <cell r="G686">
            <v>0</v>
          </cell>
          <cell r="H686">
            <v>0</v>
          </cell>
          <cell r="I686">
            <v>663</v>
          </cell>
          <cell r="J686" t="str">
            <v>T.6827 (Reporting)</v>
          </cell>
          <cell r="L686" t="str">
            <v>6827-015-00</v>
          </cell>
          <cell r="N686" t="str">
            <v/>
          </cell>
        </row>
        <row r="687">
          <cell r="B687">
            <v>741</v>
          </cell>
          <cell r="C687" t="str">
            <v>6827-011-00</v>
          </cell>
          <cell r="D687" t="str">
            <v>Occup Therapy Exp&gt;Wages-Holiday</v>
          </cell>
          <cell r="E687">
            <v>0</v>
          </cell>
          <cell r="F687">
            <v>2</v>
          </cell>
          <cell r="G687">
            <v>0</v>
          </cell>
          <cell r="H687">
            <v>0</v>
          </cell>
          <cell r="I687">
            <v>663</v>
          </cell>
          <cell r="J687" t="str">
            <v>T.6827 (Reporting)</v>
          </cell>
          <cell r="L687" t="str">
            <v>6827-017-00</v>
          </cell>
          <cell r="N687" t="str">
            <v/>
          </cell>
        </row>
        <row r="688">
          <cell r="B688">
            <v>742</v>
          </cell>
          <cell r="C688" t="str">
            <v>6827-012-00</v>
          </cell>
          <cell r="D688" t="str">
            <v>Occup Therapy Exp&gt;Agency</v>
          </cell>
          <cell r="E688">
            <v>0</v>
          </cell>
          <cell r="F688">
            <v>2</v>
          </cell>
          <cell r="G688">
            <v>0</v>
          </cell>
          <cell r="H688">
            <v>0</v>
          </cell>
          <cell r="I688">
            <v>663</v>
          </cell>
          <cell r="J688" t="str">
            <v>T.6827 (Reporting)</v>
          </cell>
          <cell r="L688" t="str">
            <v>6827-019-00</v>
          </cell>
          <cell r="N688" t="str">
            <v/>
          </cell>
        </row>
        <row r="689">
          <cell r="B689">
            <v>743</v>
          </cell>
          <cell r="C689" t="str">
            <v>6827-012-16</v>
          </cell>
          <cell r="D689" t="str">
            <v>Occup Therapy Exp&gt;Agency&gt;Adjustments</v>
          </cell>
          <cell r="E689">
            <v>0</v>
          </cell>
          <cell r="F689">
            <v>2</v>
          </cell>
          <cell r="G689">
            <v>0</v>
          </cell>
          <cell r="H689">
            <v>0</v>
          </cell>
          <cell r="I689">
            <v>663</v>
          </cell>
          <cell r="J689" t="str">
            <v>T.6827 (Reporting)</v>
          </cell>
          <cell r="L689" t="str">
            <v>6827-019-12</v>
          </cell>
          <cell r="N689" t="str">
            <v/>
          </cell>
        </row>
        <row r="690">
          <cell r="B690">
            <v>744</v>
          </cell>
          <cell r="C690" t="str">
            <v>6827-012-23</v>
          </cell>
          <cell r="D690" t="str">
            <v>Occup Therapy Exp&gt;Agency&gt;Assistant</v>
          </cell>
          <cell r="E690">
            <v>0</v>
          </cell>
          <cell r="F690">
            <v>2</v>
          </cell>
          <cell r="G690">
            <v>0</v>
          </cell>
          <cell r="H690">
            <v>0</v>
          </cell>
          <cell r="I690">
            <v>663</v>
          </cell>
          <cell r="J690" t="str">
            <v>T.6827 (Reporting)</v>
          </cell>
          <cell r="L690" t="str">
            <v>6827-019-13</v>
          </cell>
          <cell r="N690" t="str">
            <v/>
          </cell>
        </row>
        <row r="691">
          <cell r="B691">
            <v>745</v>
          </cell>
          <cell r="C691" t="str">
            <v>6827-015-00</v>
          </cell>
          <cell r="D691" t="str">
            <v>Occup Therapy Exp&gt;Employee Benefits</v>
          </cell>
          <cell r="E691">
            <v>0</v>
          </cell>
          <cell r="F691">
            <v>2</v>
          </cell>
          <cell r="G691">
            <v>0</v>
          </cell>
          <cell r="H691">
            <v>0</v>
          </cell>
          <cell r="I691">
            <v>663</v>
          </cell>
          <cell r="J691" t="str">
            <v>T.6827 (Reporting)</v>
          </cell>
          <cell r="L691" t="str">
            <v>6827-019-14</v>
          </cell>
          <cell r="N691" t="str">
            <v/>
          </cell>
        </row>
        <row r="692">
          <cell r="B692">
            <v>746</v>
          </cell>
          <cell r="C692" t="str">
            <v>6827-017-00</v>
          </cell>
          <cell r="D692" t="str">
            <v>Occup Therapy Exp&gt;Workers Comp</v>
          </cell>
          <cell r="E692">
            <v>0</v>
          </cell>
          <cell r="F692">
            <v>2</v>
          </cell>
          <cell r="G692">
            <v>0</v>
          </cell>
          <cell r="H692">
            <v>0</v>
          </cell>
          <cell r="I692">
            <v>663</v>
          </cell>
          <cell r="J692" t="str">
            <v>T.6827 (Reporting)</v>
          </cell>
          <cell r="L692" t="str">
            <v>6827-019-15</v>
          </cell>
          <cell r="N692" t="str">
            <v/>
          </cell>
        </row>
        <row r="693">
          <cell r="B693">
            <v>747</v>
          </cell>
          <cell r="C693" t="str">
            <v>6827-019-00</v>
          </cell>
          <cell r="D693" t="str">
            <v>Occup Therapy Exp&gt;PR Taxes</v>
          </cell>
          <cell r="E693">
            <v>0</v>
          </cell>
          <cell r="F693">
            <v>2</v>
          </cell>
          <cell r="G693">
            <v>0</v>
          </cell>
          <cell r="H693">
            <v>0</v>
          </cell>
          <cell r="I693">
            <v>663</v>
          </cell>
          <cell r="J693" t="str">
            <v>T.6827 (Reporting)</v>
          </cell>
          <cell r="L693" t="str">
            <v>6827-022-00</v>
          </cell>
          <cell r="N693" t="str">
            <v/>
          </cell>
        </row>
        <row r="694">
          <cell r="B694">
            <v>748</v>
          </cell>
          <cell r="C694" t="str">
            <v>6827-019-12</v>
          </cell>
          <cell r="D694" t="str">
            <v>Occup Therapy Exp&gt;PR Taxes&gt;Fica</v>
          </cell>
          <cell r="E694">
            <v>0</v>
          </cell>
          <cell r="F694">
            <v>2</v>
          </cell>
          <cell r="G694">
            <v>0</v>
          </cell>
          <cell r="H694">
            <v>0</v>
          </cell>
          <cell r="I694">
            <v>663</v>
          </cell>
          <cell r="J694" t="str">
            <v>T.6827 (Reporting)</v>
          </cell>
          <cell r="L694" t="str">
            <v>6827-024-00</v>
          </cell>
          <cell r="N694" t="str">
            <v/>
          </cell>
        </row>
        <row r="695">
          <cell r="B695">
            <v>749</v>
          </cell>
          <cell r="C695" t="str">
            <v>6827-019-13</v>
          </cell>
          <cell r="D695" t="str">
            <v>Occup Therapy Exp&gt;PR Taxes&gt;SUI</v>
          </cell>
          <cell r="E695">
            <v>0</v>
          </cell>
          <cell r="F695">
            <v>2</v>
          </cell>
          <cell r="G695">
            <v>0</v>
          </cell>
          <cell r="H695">
            <v>0</v>
          </cell>
          <cell r="I695">
            <v>663</v>
          </cell>
          <cell r="J695" t="str">
            <v>T.6827 (Reporting)</v>
          </cell>
          <cell r="L695" t="str">
            <v>6827-024-16</v>
          </cell>
          <cell r="N695" t="str">
            <v/>
          </cell>
        </row>
        <row r="696">
          <cell r="B696">
            <v>750</v>
          </cell>
          <cell r="C696" t="str">
            <v>6827-019-14</v>
          </cell>
          <cell r="D696" t="str">
            <v>Occup Therapy Exp&gt;PR Taxes&gt;FUI</v>
          </cell>
          <cell r="E696">
            <v>0</v>
          </cell>
          <cell r="F696">
            <v>2</v>
          </cell>
          <cell r="G696">
            <v>0</v>
          </cell>
          <cell r="H696">
            <v>0</v>
          </cell>
          <cell r="I696">
            <v>663</v>
          </cell>
          <cell r="J696" t="str">
            <v>T.6827 (Reporting)</v>
          </cell>
          <cell r="L696" t="str">
            <v>6827-024-23</v>
          </cell>
          <cell r="N696" t="str">
            <v/>
          </cell>
        </row>
        <row r="697">
          <cell r="B697">
            <v>751</v>
          </cell>
          <cell r="C697" t="str">
            <v>6827-019-15</v>
          </cell>
          <cell r="D697" t="str">
            <v>Occup Therapy Exp&gt;PR Taxes&gt;Other</v>
          </cell>
          <cell r="E697">
            <v>0</v>
          </cell>
          <cell r="F697">
            <v>2</v>
          </cell>
          <cell r="G697">
            <v>0</v>
          </cell>
          <cell r="H697">
            <v>0</v>
          </cell>
          <cell r="I697">
            <v>663</v>
          </cell>
          <cell r="J697" t="str">
            <v>T.6827 (Reporting)</v>
          </cell>
          <cell r="L697" t="str">
            <v>6827-028-00</v>
          </cell>
          <cell r="N697" t="str">
            <v/>
          </cell>
        </row>
        <row r="698">
          <cell r="B698">
            <v>752</v>
          </cell>
          <cell r="C698" t="str">
            <v>6827-022-00</v>
          </cell>
          <cell r="D698" t="str">
            <v>Occup Therapy Exp&gt;Supplies</v>
          </cell>
          <cell r="E698">
            <v>0</v>
          </cell>
          <cell r="F698">
            <v>2</v>
          </cell>
          <cell r="G698">
            <v>0</v>
          </cell>
          <cell r="H698">
            <v>0</v>
          </cell>
          <cell r="I698">
            <v>663</v>
          </cell>
          <cell r="J698" t="str">
            <v>T.6827 (Reporting)</v>
          </cell>
          <cell r="L698" t="str">
            <v>6827-080-00</v>
          </cell>
          <cell r="N698" t="str">
            <v/>
          </cell>
        </row>
        <row r="699">
          <cell r="B699">
            <v>753</v>
          </cell>
          <cell r="C699" t="str">
            <v>6827-024-00</v>
          </cell>
          <cell r="D699" t="str">
            <v>Occup Therapy Exp&gt;Contracted Service</v>
          </cell>
          <cell r="E699">
            <v>0</v>
          </cell>
          <cell r="F699">
            <v>2</v>
          </cell>
          <cell r="G699">
            <v>0</v>
          </cell>
          <cell r="H699">
            <v>0</v>
          </cell>
          <cell r="I699">
            <v>663</v>
          </cell>
          <cell r="J699" t="str">
            <v>T.6827 (Reporting)</v>
          </cell>
          <cell r="L699" t="str">
            <v>6827-201-00</v>
          </cell>
          <cell r="N699" t="str">
            <v/>
          </cell>
        </row>
        <row r="700">
          <cell r="B700">
            <v>754</v>
          </cell>
          <cell r="C700" t="str">
            <v>6827-024-16</v>
          </cell>
          <cell r="D700" t="str">
            <v>Occup Therapy Exp&gt;Contracted Service&gt;Adjustments</v>
          </cell>
          <cell r="E700">
            <v>0</v>
          </cell>
          <cell r="F700">
            <v>2</v>
          </cell>
          <cell r="G700">
            <v>0</v>
          </cell>
          <cell r="H700">
            <v>0</v>
          </cell>
          <cell r="I700">
            <v>663</v>
          </cell>
          <cell r="J700" t="str">
            <v>T.6827 (Reporting)</v>
          </cell>
          <cell r="L700" t="str">
            <v>6827-202-00</v>
          </cell>
          <cell r="N700" t="str">
            <v/>
          </cell>
        </row>
        <row r="701">
          <cell r="B701">
            <v>755</v>
          </cell>
          <cell r="C701" t="str">
            <v>6827-024-23</v>
          </cell>
          <cell r="D701" t="str">
            <v>Occup Therapy Exp&gt;Contracted Service&gt;Assistant</v>
          </cell>
          <cell r="E701">
            <v>0</v>
          </cell>
          <cell r="F701">
            <v>2</v>
          </cell>
          <cell r="G701">
            <v>0</v>
          </cell>
          <cell r="H701">
            <v>0</v>
          </cell>
          <cell r="I701">
            <v>663</v>
          </cell>
          <cell r="J701" t="str">
            <v>T.6827 (Reporting)</v>
          </cell>
          <cell r="L701" t="str">
            <v>6827-203-00</v>
          </cell>
          <cell r="N701" t="str">
            <v/>
          </cell>
        </row>
        <row r="702">
          <cell r="B702">
            <v>756</v>
          </cell>
          <cell r="C702" t="str">
            <v>6827-028-00</v>
          </cell>
          <cell r="D702" t="str">
            <v>Occup Therapy Exp&gt;Fringe Benefits</v>
          </cell>
          <cell r="E702">
            <v>0</v>
          </cell>
          <cell r="F702">
            <v>2</v>
          </cell>
          <cell r="G702">
            <v>0</v>
          </cell>
          <cell r="H702">
            <v>0</v>
          </cell>
          <cell r="I702">
            <v>663</v>
          </cell>
          <cell r="J702" t="str">
            <v>T.6827 (Reporting)</v>
          </cell>
          <cell r="L702" t="str">
            <v>6827-204-00</v>
          </cell>
          <cell r="N702" t="str">
            <v/>
          </cell>
        </row>
        <row r="703">
          <cell r="B703">
            <v>757</v>
          </cell>
          <cell r="C703" t="str">
            <v>6827-080-00</v>
          </cell>
          <cell r="D703" t="str">
            <v>Occup Therapy Exp&gt;Equip-Minor</v>
          </cell>
          <cell r="E703">
            <v>0</v>
          </cell>
          <cell r="F703">
            <v>2</v>
          </cell>
          <cell r="G703">
            <v>0</v>
          </cell>
          <cell r="H703">
            <v>0</v>
          </cell>
          <cell r="I703">
            <v>663</v>
          </cell>
          <cell r="J703" t="str">
            <v>T.6827 (Reporting)</v>
          </cell>
          <cell r="L703" t="str">
            <v>6827-206-00</v>
          </cell>
          <cell r="N703" t="str">
            <v/>
          </cell>
        </row>
        <row r="704">
          <cell r="B704">
            <v>758</v>
          </cell>
          <cell r="C704" t="str">
            <v>6827-201-00</v>
          </cell>
          <cell r="D704" t="str">
            <v>Occup Therapy Exp&gt;Medicare A</v>
          </cell>
          <cell r="E704">
            <v>0</v>
          </cell>
          <cell r="F704">
            <v>2</v>
          </cell>
          <cell r="G704">
            <v>0</v>
          </cell>
          <cell r="H704">
            <v>0</v>
          </cell>
          <cell r="I704">
            <v>663</v>
          </cell>
          <cell r="J704" t="str">
            <v>T.6827 (Reporting)</v>
          </cell>
          <cell r="L704" t="str">
            <v>6827-208-00</v>
          </cell>
          <cell r="N704" t="str">
            <v/>
          </cell>
        </row>
        <row r="705">
          <cell r="B705">
            <v>759</v>
          </cell>
          <cell r="C705" t="str">
            <v>6827-202-00</v>
          </cell>
          <cell r="D705" t="str">
            <v>Occup Therapy Exp&gt;Medicare B</v>
          </cell>
          <cell r="E705">
            <v>0</v>
          </cell>
          <cell r="F705">
            <v>2</v>
          </cell>
          <cell r="G705">
            <v>0</v>
          </cell>
          <cell r="H705">
            <v>0</v>
          </cell>
          <cell r="I705">
            <v>663</v>
          </cell>
          <cell r="J705" t="str">
            <v>T.6827 (Reporting)</v>
          </cell>
          <cell r="L705" t="str">
            <v>6827-211-00</v>
          </cell>
          <cell r="N705" t="str">
            <v/>
          </cell>
        </row>
        <row r="706">
          <cell r="B706">
            <v>760</v>
          </cell>
          <cell r="C706" t="str">
            <v>6827-203-00</v>
          </cell>
          <cell r="D706" t="str">
            <v>Occup Therapy Exp&gt;Private</v>
          </cell>
          <cell r="E706">
            <v>0</v>
          </cell>
          <cell r="F706">
            <v>2</v>
          </cell>
          <cell r="G706">
            <v>0</v>
          </cell>
          <cell r="H706">
            <v>0</v>
          </cell>
          <cell r="I706">
            <v>663</v>
          </cell>
          <cell r="J706" t="str">
            <v>T.6827 (Reporting)</v>
          </cell>
          <cell r="L706" t="str">
            <v>6828-001-00</v>
          </cell>
          <cell r="N706" t="str">
            <v/>
          </cell>
        </row>
        <row r="707">
          <cell r="B707">
            <v>761</v>
          </cell>
          <cell r="C707" t="str">
            <v>6827-204-00</v>
          </cell>
          <cell r="D707" t="str">
            <v>Occup Therapy Exp&gt;Medicaid</v>
          </cell>
          <cell r="E707">
            <v>0</v>
          </cell>
          <cell r="F707">
            <v>2</v>
          </cell>
          <cell r="G707">
            <v>0</v>
          </cell>
          <cell r="H707">
            <v>0</v>
          </cell>
          <cell r="I707">
            <v>663</v>
          </cell>
          <cell r="J707" t="str">
            <v>T.6827 (Reporting)</v>
          </cell>
          <cell r="L707" t="str">
            <v>6828-001-20</v>
          </cell>
          <cell r="N707" t="str">
            <v/>
          </cell>
        </row>
        <row r="708">
          <cell r="B708">
            <v>762</v>
          </cell>
          <cell r="C708" t="str">
            <v>6827-206-00</v>
          </cell>
          <cell r="D708" t="str">
            <v>Occup Therapy Exp&gt;VA</v>
          </cell>
          <cell r="E708">
            <v>0</v>
          </cell>
          <cell r="F708">
            <v>2</v>
          </cell>
          <cell r="G708">
            <v>0</v>
          </cell>
          <cell r="H708">
            <v>0</v>
          </cell>
          <cell r="I708">
            <v>663</v>
          </cell>
          <cell r="J708" t="str">
            <v>T.6827 (Reporting)</v>
          </cell>
          <cell r="L708" t="str">
            <v>6828-001-22</v>
          </cell>
          <cell r="N708" t="str">
            <v/>
          </cell>
        </row>
        <row r="709">
          <cell r="B709">
            <v>763</v>
          </cell>
          <cell r="C709" t="str">
            <v>6827-208-00</v>
          </cell>
          <cell r="D709" t="str">
            <v>Occup Therapy Exp&gt;Insurance</v>
          </cell>
          <cell r="E709">
            <v>0</v>
          </cell>
          <cell r="F709">
            <v>2</v>
          </cell>
          <cell r="G709">
            <v>0</v>
          </cell>
          <cell r="H709">
            <v>0</v>
          </cell>
          <cell r="I709">
            <v>663</v>
          </cell>
          <cell r="J709" t="str">
            <v>T.6827 (Reporting)</v>
          </cell>
          <cell r="L709" t="str">
            <v>6828-001-66</v>
          </cell>
          <cell r="N709" t="str">
            <v/>
          </cell>
        </row>
        <row r="710">
          <cell r="B710">
            <v>764</v>
          </cell>
          <cell r="C710" t="str">
            <v>6827-211-00</v>
          </cell>
          <cell r="D710" t="str">
            <v>Occup Therapy Exp&gt;Medicare HMO</v>
          </cell>
          <cell r="E710">
            <v>0</v>
          </cell>
          <cell r="F710">
            <v>2</v>
          </cell>
          <cell r="G710">
            <v>0</v>
          </cell>
          <cell r="H710">
            <v>0</v>
          </cell>
          <cell r="I710">
            <v>663</v>
          </cell>
          <cell r="J710" t="str">
            <v>T.6827 (Reporting)</v>
          </cell>
          <cell r="L710" t="str">
            <v>6828-001-68</v>
          </cell>
          <cell r="N710" t="str">
            <v/>
          </cell>
        </row>
        <row r="711">
          <cell r="B711">
            <v>765</v>
          </cell>
          <cell r="C711" t="str">
            <v>T.6827 (Reporting)</v>
          </cell>
          <cell r="D711" t="str">
            <v>Occup Therapy Exp</v>
          </cell>
          <cell r="E711">
            <v>1</v>
          </cell>
          <cell r="F711">
            <v>2</v>
          </cell>
          <cell r="G711">
            <v>42</v>
          </cell>
          <cell r="H711">
            <v>56</v>
          </cell>
          <cell r="I711">
            <v>705</v>
          </cell>
          <cell r="J711" t="str">
            <v>T.682 (Reporting)</v>
          </cell>
          <cell r="L711" t="str">
            <v>6828-003-22</v>
          </cell>
          <cell r="N711" t="str">
            <v/>
          </cell>
        </row>
        <row r="712">
          <cell r="B712">
            <v>767</v>
          </cell>
          <cell r="C712" t="str">
            <v>6828-001-00</v>
          </cell>
          <cell r="D712" t="str">
            <v>Inhalation Therapy Exp&gt;Wages</v>
          </cell>
          <cell r="E712">
            <v>0</v>
          </cell>
          <cell r="F712">
            <v>2</v>
          </cell>
          <cell r="G712">
            <v>0</v>
          </cell>
          <cell r="H712">
            <v>0</v>
          </cell>
          <cell r="I712">
            <v>705</v>
          </cell>
          <cell r="J712" t="str">
            <v>T.6828 (Reporting)</v>
          </cell>
          <cell r="L712" t="str">
            <v>6828-008-00</v>
          </cell>
          <cell r="N712" t="str">
            <v/>
          </cell>
        </row>
        <row r="713">
          <cell r="B713">
            <v>768</v>
          </cell>
          <cell r="C713" t="str">
            <v>6828-001-20</v>
          </cell>
          <cell r="D713" t="str">
            <v>Inhalation Therapy Exp&gt;Wages&gt;Director</v>
          </cell>
          <cell r="E713">
            <v>0</v>
          </cell>
          <cell r="F713">
            <v>2</v>
          </cell>
          <cell r="G713">
            <v>0</v>
          </cell>
          <cell r="H713">
            <v>0</v>
          </cell>
          <cell r="I713">
            <v>705</v>
          </cell>
          <cell r="J713" t="str">
            <v>T.6828 (Reporting)</v>
          </cell>
          <cell r="L713" t="str">
            <v>6828-008-20</v>
          </cell>
          <cell r="N713" t="str">
            <v/>
          </cell>
        </row>
        <row r="714">
          <cell r="B714">
            <v>769</v>
          </cell>
          <cell r="C714" t="str">
            <v>6828-001-22</v>
          </cell>
          <cell r="D714" t="str">
            <v>Inhalation Therapy Exp&gt;Wages&gt;Staff</v>
          </cell>
          <cell r="E714">
            <v>0</v>
          </cell>
          <cell r="F714">
            <v>2</v>
          </cell>
          <cell r="G714">
            <v>0</v>
          </cell>
          <cell r="H714">
            <v>0</v>
          </cell>
          <cell r="I714">
            <v>705</v>
          </cell>
          <cell r="J714" t="str">
            <v>T.6828 (Reporting)</v>
          </cell>
          <cell r="L714" t="str">
            <v>6828-008-22</v>
          </cell>
          <cell r="N714" t="str">
            <v/>
          </cell>
        </row>
        <row r="715">
          <cell r="B715">
            <v>770</v>
          </cell>
          <cell r="C715" t="str">
            <v>6828-001-66</v>
          </cell>
          <cell r="D715" t="str">
            <v>Inhalation Therapy Exp&gt;Wages&gt;Director</v>
          </cell>
          <cell r="E715">
            <v>0</v>
          </cell>
          <cell r="F715">
            <v>2</v>
          </cell>
          <cell r="G715">
            <v>0</v>
          </cell>
          <cell r="H715">
            <v>0</v>
          </cell>
          <cell r="I715">
            <v>705</v>
          </cell>
          <cell r="J715" t="str">
            <v>T.6828 (Reporting)</v>
          </cell>
          <cell r="L715" t="str">
            <v>6828-010-00</v>
          </cell>
          <cell r="N715" t="str">
            <v/>
          </cell>
        </row>
        <row r="716">
          <cell r="B716">
            <v>771</v>
          </cell>
          <cell r="C716" t="str">
            <v>6828-001-68</v>
          </cell>
          <cell r="D716" t="str">
            <v>Inhalation Therapy Exp&gt;Wages&gt;Respiratory</v>
          </cell>
          <cell r="E716">
            <v>0</v>
          </cell>
          <cell r="F716">
            <v>2</v>
          </cell>
          <cell r="G716">
            <v>0</v>
          </cell>
          <cell r="H716">
            <v>0</v>
          </cell>
          <cell r="I716">
            <v>705</v>
          </cell>
          <cell r="J716" t="str">
            <v>T.6828 (Reporting)</v>
          </cell>
          <cell r="L716" t="str">
            <v>6828-011-00</v>
          </cell>
          <cell r="N716" t="str">
            <v/>
          </cell>
        </row>
        <row r="717">
          <cell r="B717">
            <v>772</v>
          </cell>
          <cell r="C717" t="str">
            <v>6828-003-22</v>
          </cell>
          <cell r="D717" t="str">
            <v>Inhalation Therapy Exp&gt;1099 Pay&gt;Staff</v>
          </cell>
          <cell r="E717">
            <v>0</v>
          </cell>
          <cell r="F717">
            <v>2</v>
          </cell>
          <cell r="G717">
            <v>0</v>
          </cell>
          <cell r="H717">
            <v>0</v>
          </cell>
          <cell r="I717">
            <v>705</v>
          </cell>
          <cell r="J717" t="str">
            <v>T.6828 (Reporting)</v>
          </cell>
          <cell r="L717" t="str">
            <v>6828-017-00</v>
          </cell>
          <cell r="N717" t="str">
            <v/>
          </cell>
        </row>
        <row r="718">
          <cell r="B718">
            <v>773</v>
          </cell>
          <cell r="C718" t="str">
            <v>6828-008-00</v>
          </cell>
          <cell r="D718" t="str">
            <v>Inhalation Therapy Exp&gt;Bonus Pay</v>
          </cell>
          <cell r="E718">
            <v>0</v>
          </cell>
          <cell r="F718">
            <v>2</v>
          </cell>
          <cell r="G718">
            <v>0</v>
          </cell>
          <cell r="H718">
            <v>0</v>
          </cell>
          <cell r="I718">
            <v>705</v>
          </cell>
          <cell r="J718" t="str">
            <v>T.6828 (Reporting)</v>
          </cell>
          <cell r="L718" t="str">
            <v>6828-019-00</v>
          </cell>
          <cell r="N718" t="str">
            <v/>
          </cell>
        </row>
        <row r="719">
          <cell r="B719">
            <v>774</v>
          </cell>
          <cell r="C719" t="str">
            <v>6828-008-20</v>
          </cell>
          <cell r="D719" t="str">
            <v>Inhalation Therapy Exp&gt;Bonus Pay&gt;Director</v>
          </cell>
          <cell r="E719">
            <v>0</v>
          </cell>
          <cell r="F719">
            <v>2</v>
          </cell>
          <cell r="G719">
            <v>0</v>
          </cell>
          <cell r="H719">
            <v>0</v>
          </cell>
          <cell r="I719">
            <v>705</v>
          </cell>
          <cell r="J719" t="str">
            <v>T.6828 (Reporting)</v>
          </cell>
          <cell r="L719" t="str">
            <v>6828-019-12</v>
          </cell>
          <cell r="N719" t="str">
            <v/>
          </cell>
        </row>
        <row r="720">
          <cell r="B720">
            <v>775</v>
          </cell>
          <cell r="C720" t="str">
            <v>6828-008-22</v>
          </cell>
          <cell r="D720" t="str">
            <v>Inhalation Therapy Exp&gt;Bonus Pay&gt;Staff</v>
          </cell>
          <cell r="E720">
            <v>0</v>
          </cell>
          <cell r="F720">
            <v>2</v>
          </cell>
          <cell r="G720">
            <v>0</v>
          </cell>
          <cell r="H720">
            <v>0</v>
          </cell>
          <cell r="I720">
            <v>705</v>
          </cell>
          <cell r="J720" t="str">
            <v>T.6828 (Reporting)</v>
          </cell>
          <cell r="L720" t="str">
            <v>6828-019-13</v>
          </cell>
          <cell r="N720" t="str">
            <v/>
          </cell>
        </row>
        <row r="721">
          <cell r="B721">
            <v>776</v>
          </cell>
          <cell r="C721" t="str">
            <v>6828-010-00</v>
          </cell>
          <cell r="D721" t="str">
            <v>Inhalation Therapy Exp&gt;Wages-V,H,S</v>
          </cell>
          <cell r="E721">
            <v>0</v>
          </cell>
          <cell r="F721">
            <v>2</v>
          </cell>
          <cell r="G721">
            <v>0</v>
          </cell>
          <cell r="H721">
            <v>0</v>
          </cell>
          <cell r="I721">
            <v>705</v>
          </cell>
          <cell r="J721" t="str">
            <v>T.6828 (Reporting)</v>
          </cell>
          <cell r="L721" t="str">
            <v>6828-019-14</v>
          </cell>
          <cell r="N721" t="str">
            <v/>
          </cell>
        </row>
        <row r="722">
          <cell r="B722">
            <v>777</v>
          </cell>
          <cell r="C722" t="str">
            <v>6828-011-00</v>
          </cell>
          <cell r="D722" t="str">
            <v>Inhalation Therapy Exp&gt;Wages-Holiday</v>
          </cell>
          <cell r="E722">
            <v>0</v>
          </cell>
          <cell r="F722">
            <v>2</v>
          </cell>
          <cell r="G722">
            <v>0</v>
          </cell>
          <cell r="H722">
            <v>0</v>
          </cell>
          <cell r="I722">
            <v>705</v>
          </cell>
          <cell r="J722" t="str">
            <v>T.6828 (Reporting)</v>
          </cell>
          <cell r="L722" t="str">
            <v>6828-019-15</v>
          </cell>
          <cell r="N722" t="str">
            <v/>
          </cell>
        </row>
        <row r="723">
          <cell r="B723">
            <v>778</v>
          </cell>
          <cell r="C723" t="str">
            <v>6828-017-00</v>
          </cell>
          <cell r="D723" t="str">
            <v>Inhalation Therapy Exp&gt;Workers Comp</v>
          </cell>
          <cell r="E723">
            <v>0</v>
          </cell>
          <cell r="F723">
            <v>2</v>
          </cell>
          <cell r="G723">
            <v>0</v>
          </cell>
          <cell r="H723">
            <v>0</v>
          </cell>
          <cell r="I723">
            <v>705</v>
          </cell>
          <cell r="J723" t="str">
            <v>T.6828 (Reporting)</v>
          </cell>
          <cell r="L723" t="str">
            <v>6828-022-00</v>
          </cell>
          <cell r="N723" t="str">
            <v/>
          </cell>
        </row>
        <row r="724">
          <cell r="B724">
            <v>779</v>
          </cell>
          <cell r="C724" t="str">
            <v>6828-019-00</v>
          </cell>
          <cell r="D724" t="str">
            <v>Inhalation Therapy Exp&gt;PR Taxes</v>
          </cell>
          <cell r="E724">
            <v>0</v>
          </cell>
          <cell r="F724">
            <v>2</v>
          </cell>
          <cell r="G724">
            <v>0</v>
          </cell>
          <cell r="H724">
            <v>0</v>
          </cell>
          <cell r="I724">
            <v>705</v>
          </cell>
          <cell r="J724" t="str">
            <v>T.6828 (Reporting)</v>
          </cell>
          <cell r="L724" t="str">
            <v>6828-024-00</v>
          </cell>
          <cell r="N724" t="str">
            <v/>
          </cell>
        </row>
        <row r="725">
          <cell r="B725">
            <v>780</v>
          </cell>
          <cell r="C725" t="str">
            <v>6828-019-12</v>
          </cell>
          <cell r="D725" t="str">
            <v>Inhalation Therapy Exp&gt;PR Taxes&gt;Fica</v>
          </cell>
          <cell r="E725">
            <v>0</v>
          </cell>
          <cell r="F725">
            <v>2</v>
          </cell>
          <cell r="G725">
            <v>0</v>
          </cell>
          <cell r="H725">
            <v>0</v>
          </cell>
          <cell r="I725">
            <v>705</v>
          </cell>
          <cell r="J725" t="str">
            <v>T.6828 (Reporting)</v>
          </cell>
          <cell r="L725" t="str">
            <v>6828-024-16</v>
          </cell>
          <cell r="N725" t="str">
            <v/>
          </cell>
        </row>
        <row r="726">
          <cell r="B726">
            <v>781</v>
          </cell>
          <cell r="C726" t="str">
            <v>6828-019-13</v>
          </cell>
          <cell r="D726" t="str">
            <v>Inhalation Therapy Exp&gt;PR Taxes&gt;SUI</v>
          </cell>
          <cell r="E726">
            <v>0</v>
          </cell>
          <cell r="F726">
            <v>2</v>
          </cell>
          <cell r="G726">
            <v>0</v>
          </cell>
          <cell r="H726">
            <v>0</v>
          </cell>
          <cell r="I726">
            <v>705</v>
          </cell>
          <cell r="J726" t="str">
            <v>T.6828 (Reporting)</v>
          </cell>
          <cell r="L726" t="str">
            <v>6828-024-22</v>
          </cell>
          <cell r="N726" t="str">
            <v/>
          </cell>
        </row>
        <row r="727">
          <cell r="B727">
            <v>782</v>
          </cell>
          <cell r="C727" t="str">
            <v>6828-019-14</v>
          </cell>
          <cell r="D727" t="str">
            <v>Inhalation Therapy Exp&gt;PR Taxes&gt;FUI</v>
          </cell>
          <cell r="E727">
            <v>0</v>
          </cell>
          <cell r="F727">
            <v>2</v>
          </cell>
          <cell r="G727">
            <v>0</v>
          </cell>
          <cell r="H727">
            <v>0</v>
          </cell>
          <cell r="I727">
            <v>705</v>
          </cell>
          <cell r="J727" t="str">
            <v>T.6828 (Reporting)</v>
          </cell>
          <cell r="L727" t="str">
            <v>6828-080-00</v>
          </cell>
          <cell r="N727" t="str">
            <v/>
          </cell>
        </row>
        <row r="728">
          <cell r="B728">
            <v>783</v>
          </cell>
          <cell r="C728" t="str">
            <v>6828-019-15</v>
          </cell>
          <cell r="D728" t="str">
            <v>Inhalation Therapy Exp&gt;PR Taxes&gt;Other</v>
          </cell>
          <cell r="E728">
            <v>0</v>
          </cell>
          <cell r="F728">
            <v>2</v>
          </cell>
          <cell r="G728">
            <v>0</v>
          </cell>
          <cell r="H728">
            <v>0</v>
          </cell>
          <cell r="I728">
            <v>705</v>
          </cell>
          <cell r="J728" t="str">
            <v>T.6828 (Reporting)</v>
          </cell>
          <cell r="L728" t="str">
            <v>6828-081-00</v>
          </cell>
          <cell r="N728" t="str">
            <v/>
          </cell>
        </row>
        <row r="729">
          <cell r="B729">
            <v>784</v>
          </cell>
          <cell r="C729" t="str">
            <v>6828-022-00</v>
          </cell>
          <cell r="D729" t="str">
            <v>Inhalation Therapy Exp&gt;Supplies</v>
          </cell>
          <cell r="E729">
            <v>0</v>
          </cell>
          <cell r="F729">
            <v>2</v>
          </cell>
          <cell r="G729">
            <v>0</v>
          </cell>
          <cell r="H729">
            <v>0</v>
          </cell>
          <cell r="I729">
            <v>705</v>
          </cell>
          <cell r="J729" t="str">
            <v>T.6828 (Reporting)</v>
          </cell>
          <cell r="L729" t="str">
            <v>T.6825 (Reporting)</v>
          </cell>
          <cell r="N729" t="str">
            <v/>
          </cell>
        </row>
        <row r="730">
          <cell r="B730">
            <v>785</v>
          </cell>
          <cell r="C730" t="str">
            <v>6828-024-00</v>
          </cell>
          <cell r="D730" t="str">
            <v>Inhalation Therapy Exp&gt;Contracted Service</v>
          </cell>
          <cell r="E730">
            <v>0</v>
          </cell>
          <cell r="F730">
            <v>2</v>
          </cell>
          <cell r="G730">
            <v>0</v>
          </cell>
          <cell r="H730">
            <v>0</v>
          </cell>
          <cell r="I730">
            <v>705</v>
          </cell>
          <cell r="J730" t="str">
            <v>T.6828 (Reporting)</v>
          </cell>
          <cell r="L730" t="str">
            <v>T.6826 (Reporting)</v>
          </cell>
          <cell r="N730" t="str">
            <v/>
          </cell>
        </row>
        <row r="731">
          <cell r="B731">
            <v>786</v>
          </cell>
          <cell r="C731" t="str">
            <v>6828-024-16</v>
          </cell>
          <cell r="D731" t="str">
            <v>Inhalation Therapy Exp&gt;Contracted Service&gt;Adjustments</v>
          </cell>
          <cell r="E731">
            <v>0</v>
          </cell>
          <cell r="F731">
            <v>2</v>
          </cell>
          <cell r="G731">
            <v>0</v>
          </cell>
          <cell r="H731">
            <v>0</v>
          </cell>
          <cell r="I731">
            <v>705</v>
          </cell>
          <cell r="J731" t="str">
            <v>T.6828 (Reporting)</v>
          </cell>
          <cell r="L731" t="str">
            <v>T.6827 (Reporting)</v>
          </cell>
          <cell r="N731" t="str">
            <v/>
          </cell>
        </row>
        <row r="732">
          <cell r="B732">
            <v>787</v>
          </cell>
          <cell r="C732" t="str">
            <v>6828-024-22</v>
          </cell>
          <cell r="D732" t="str">
            <v>Inhalation Therapy Exp&gt;Contracted Service&gt;Staff</v>
          </cell>
          <cell r="E732">
            <v>0</v>
          </cell>
          <cell r="F732">
            <v>2</v>
          </cell>
          <cell r="G732">
            <v>0</v>
          </cell>
          <cell r="H732">
            <v>0</v>
          </cell>
          <cell r="I732">
            <v>705</v>
          </cell>
          <cell r="J732" t="str">
            <v>T.6828 (Reporting)</v>
          </cell>
          <cell r="L732" t="str">
            <v>T.6828 (Reporting)</v>
          </cell>
          <cell r="N732" t="str">
            <v/>
          </cell>
        </row>
        <row r="733">
          <cell r="B733">
            <v>788</v>
          </cell>
          <cell r="C733" t="str">
            <v>6828-080-00</v>
          </cell>
          <cell r="D733" t="str">
            <v>Inhalation Therapy Exp&gt;Equip-Minor</v>
          </cell>
          <cell r="E733">
            <v>0</v>
          </cell>
          <cell r="F733">
            <v>2</v>
          </cell>
          <cell r="G733">
            <v>0</v>
          </cell>
          <cell r="H733">
            <v>0</v>
          </cell>
          <cell r="I733">
            <v>705</v>
          </cell>
          <cell r="J733" t="str">
            <v>T.6828 (Reporting)</v>
          </cell>
          <cell r="L733" t="str">
            <v>6829-022-00</v>
          </cell>
          <cell r="N733" t="str">
            <v/>
          </cell>
        </row>
        <row r="734">
          <cell r="B734">
            <v>789</v>
          </cell>
          <cell r="C734" t="str">
            <v>6828-081-00</v>
          </cell>
          <cell r="D734" t="str">
            <v>Inhalation Therapy Exp&gt;Equip-Rental</v>
          </cell>
          <cell r="E734">
            <v>0</v>
          </cell>
          <cell r="F734">
            <v>2</v>
          </cell>
          <cell r="G734">
            <v>0</v>
          </cell>
          <cell r="H734">
            <v>0</v>
          </cell>
          <cell r="I734">
            <v>705</v>
          </cell>
          <cell r="J734" t="str">
            <v>T.6828 (Reporting)</v>
          </cell>
          <cell r="L734" t="str">
            <v>6829-024-00</v>
          </cell>
          <cell r="N734" t="str">
            <v/>
          </cell>
        </row>
        <row r="735">
          <cell r="B735">
            <v>790</v>
          </cell>
          <cell r="C735" t="str">
            <v>T.6828 (Reporting)</v>
          </cell>
          <cell r="D735" t="str">
            <v>Inhalation Therapy Exp</v>
          </cell>
          <cell r="E735">
            <v>1</v>
          </cell>
          <cell r="F735">
            <v>2</v>
          </cell>
          <cell r="G735">
            <v>23</v>
          </cell>
          <cell r="H735">
            <v>57</v>
          </cell>
          <cell r="I735">
            <v>728</v>
          </cell>
          <cell r="J735" t="str">
            <v>T.682 (Reporting)</v>
          </cell>
          <cell r="L735" t="str">
            <v>6830-022-00</v>
          </cell>
          <cell r="N735" t="str">
            <v/>
          </cell>
        </row>
        <row r="736">
          <cell r="B736">
            <v>792</v>
          </cell>
          <cell r="C736" t="str">
            <v>T.682 (Reporting)</v>
          </cell>
          <cell r="D736" t="str">
            <v>Total Therapy Expenses</v>
          </cell>
          <cell r="E736">
            <v>2</v>
          </cell>
          <cell r="F736">
            <v>1</v>
          </cell>
          <cell r="G736">
            <v>4</v>
          </cell>
          <cell r="H736">
            <v>58</v>
          </cell>
          <cell r="I736">
            <v>732</v>
          </cell>
          <cell r="J736" t="str">
            <v>T.680 (Reporting)</v>
          </cell>
          <cell r="L736" t="str">
            <v>6831-022-00</v>
          </cell>
          <cell r="N736" t="str">
            <v/>
          </cell>
        </row>
        <row r="737">
          <cell r="B737">
            <v>794</v>
          </cell>
          <cell r="C737" t="str">
            <v>6829-022-00</v>
          </cell>
          <cell r="D737" t="str">
            <v>PEN Exp&gt;Supplies</v>
          </cell>
          <cell r="E737">
            <v>0</v>
          </cell>
          <cell r="F737">
            <v>2</v>
          </cell>
          <cell r="G737">
            <v>0</v>
          </cell>
          <cell r="H737">
            <v>0</v>
          </cell>
          <cell r="I737">
            <v>732</v>
          </cell>
          <cell r="J737" t="str">
            <v>T.6829 (Reporting)</v>
          </cell>
          <cell r="L737" t="str">
            <v>T.6829 (Reporting)</v>
          </cell>
          <cell r="N737" t="str">
            <v/>
          </cell>
        </row>
        <row r="738">
          <cell r="B738">
            <v>795</v>
          </cell>
          <cell r="C738" t="str">
            <v>6829-024-00</v>
          </cell>
          <cell r="D738" t="str">
            <v>PEN Exp&gt;Contracted Service</v>
          </cell>
          <cell r="E738">
            <v>0</v>
          </cell>
          <cell r="F738">
            <v>2</v>
          </cell>
          <cell r="G738">
            <v>0</v>
          </cell>
          <cell r="H738">
            <v>0</v>
          </cell>
          <cell r="I738">
            <v>732</v>
          </cell>
          <cell r="J738" t="str">
            <v>T.6829 (Reporting)</v>
          </cell>
          <cell r="L738" t="str">
            <v>T.6830 (Reporting)</v>
          </cell>
          <cell r="N738" t="str">
            <v/>
          </cell>
        </row>
        <row r="739">
          <cell r="B739">
            <v>796</v>
          </cell>
          <cell r="C739" t="str">
            <v>T.6829 (Reporting)</v>
          </cell>
          <cell r="D739" t="str">
            <v>PEN Exp</v>
          </cell>
          <cell r="E739">
            <v>1</v>
          </cell>
          <cell r="F739">
            <v>2</v>
          </cell>
          <cell r="G739">
            <v>2</v>
          </cell>
          <cell r="H739">
            <v>59</v>
          </cell>
          <cell r="I739">
            <v>734</v>
          </cell>
          <cell r="J739" t="str">
            <v>T.6829a (Reporting)</v>
          </cell>
          <cell r="L739" t="str">
            <v>T.6831 (Reporting)</v>
          </cell>
          <cell r="N739" t="str">
            <v/>
          </cell>
        </row>
        <row r="740">
          <cell r="B740">
            <v>798</v>
          </cell>
          <cell r="C740" t="str">
            <v>6830-022-00</v>
          </cell>
          <cell r="D740" t="str">
            <v>Wound Care Exp&gt;Supplies</v>
          </cell>
          <cell r="E740">
            <v>0</v>
          </cell>
          <cell r="F740">
            <v>2</v>
          </cell>
          <cell r="G740">
            <v>0</v>
          </cell>
          <cell r="H740">
            <v>0</v>
          </cell>
          <cell r="I740">
            <v>734</v>
          </cell>
          <cell r="J740" t="str">
            <v>T.6830 (Reporting)</v>
          </cell>
          <cell r="L740" t="str">
            <v>6845-022-00</v>
          </cell>
          <cell r="N740" t="str">
            <v/>
          </cell>
        </row>
        <row r="741">
          <cell r="B741">
            <v>799</v>
          </cell>
          <cell r="C741" t="str">
            <v>T.6830 (Reporting)</v>
          </cell>
          <cell r="D741" t="str">
            <v>Wound Care Exp</v>
          </cell>
          <cell r="E741">
            <v>1</v>
          </cell>
          <cell r="F741">
            <v>2</v>
          </cell>
          <cell r="G741">
            <v>1</v>
          </cell>
          <cell r="H741">
            <v>60</v>
          </cell>
          <cell r="I741">
            <v>735</v>
          </cell>
          <cell r="J741" t="str">
            <v>T.6829a (Reporting)</v>
          </cell>
          <cell r="L741" t="str">
            <v>6845-022-16</v>
          </cell>
          <cell r="N741" t="str">
            <v/>
          </cell>
        </row>
        <row r="742">
          <cell r="B742">
            <v>801</v>
          </cell>
          <cell r="C742" t="str">
            <v>6831-022-00</v>
          </cell>
          <cell r="D742" t="str">
            <v>Urological &amp; Ostomy Exp&gt;Supplies</v>
          </cell>
          <cell r="E742">
            <v>0</v>
          </cell>
          <cell r="F742">
            <v>2</v>
          </cell>
          <cell r="G742">
            <v>0</v>
          </cell>
          <cell r="H742">
            <v>0</v>
          </cell>
          <cell r="I742">
            <v>735</v>
          </cell>
          <cell r="J742" t="str">
            <v>T.6831 (Reporting)</v>
          </cell>
          <cell r="L742" t="str">
            <v>6856-003-23</v>
          </cell>
          <cell r="N742" t="str">
            <v/>
          </cell>
        </row>
        <row r="743">
          <cell r="B743">
            <v>802</v>
          </cell>
          <cell r="C743" t="str">
            <v>T.6831 (Reporting)</v>
          </cell>
          <cell r="D743" t="str">
            <v>Urological &amp; Ostomy Exp</v>
          </cell>
          <cell r="E743">
            <v>1</v>
          </cell>
          <cell r="F743">
            <v>2</v>
          </cell>
          <cell r="G743">
            <v>1</v>
          </cell>
          <cell r="H743">
            <v>61</v>
          </cell>
          <cell r="I743">
            <v>736</v>
          </cell>
          <cell r="J743" t="str">
            <v>T.6829a (Reporting)</v>
          </cell>
          <cell r="L743" t="str">
            <v>6856-053-00</v>
          </cell>
          <cell r="N743" t="str">
            <v/>
          </cell>
        </row>
        <row r="744">
          <cell r="B744">
            <v>804</v>
          </cell>
          <cell r="C744" t="str">
            <v>T.6829a (Reporting)</v>
          </cell>
          <cell r="D744" t="str">
            <v>Total PEN Expenses</v>
          </cell>
          <cell r="E744">
            <v>2</v>
          </cell>
          <cell r="F744">
            <v>1</v>
          </cell>
          <cell r="G744">
            <v>3</v>
          </cell>
          <cell r="H744">
            <v>62</v>
          </cell>
          <cell r="I744">
            <v>739</v>
          </cell>
          <cell r="J744" t="str">
            <v>T.680 (Reporting)</v>
          </cell>
          <cell r="L744" t="str">
            <v>6857-000-00</v>
          </cell>
          <cell r="N744" t="str">
            <v/>
          </cell>
        </row>
        <row r="745">
          <cell r="B745">
            <v>806</v>
          </cell>
          <cell r="C745" t="str">
            <v>6845-022-00</v>
          </cell>
          <cell r="D745" t="str">
            <v>Chargeable Med Supply Exp&gt;Supplies</v>
          </cell>
          <cell r="E745">
            <v>0</v>
          </cell>
          <cell r="F745">
            <v>2</v>
          </cell>
          <cell r="G745">
            <v>0</v>
          </cell>
          <cell r="H745">
            <v>0</v>
          </cell>
          <cell r="I745">
            <v>739</v>
          </cell>
          <cell r="J745" t="str">
            <v>T.6845 (Reporting)</v>
          </cell>
          <cell r="L745" t="str">
            <v>6857-201-00</v>
          </cell>
          <cell r="N745" t="str">
            <v/>
          </cell>
        </row>
        <row r="746">
          <cell r="B746">
            <v>807</v>
          </cell>
          <cell r="C746" t="str">
            <v>6845-022-16</v>
          </cell>
          <cell r="D746" t="str">
            <v>Chargeable Med Supply Exp&gt;Supplies&gt;Adjustments</v>
          </cell>
          <cell r="E746">
            <v>0</v>
          </cell>
          <cell r="F746">
            <v>2</v>
          </cell>
          <cell r="G746">
            <v>0</v>
          </cell>
          <cell r="H746">
            <v>0</v>
          </cell>
          <cell r="I746">
            <v>739</v>
          </cell>
          <cell r="J746" t="str">
            <v>T.6845 (Reporting)</v>
          </cell>
          <cell r="L746" t="str">
            <v>6858-000-00</v>
          </cell>
          <cell r="N746" t="str">
            <v/>
          </cell>
        </row>
        <row r="747">
          <cell r="B747">
            <v>808</v>
          </cell>
          <cell r="C747" t="str">
            <v>T.6845 (Reporting)</v>
          </cell>
          <cell r="D747" t="str">
            <v>Chargeable Med Supply Exp</v>
          </cell>
          <cell r="E747">
            <v>1</v>
          </cell>
          <cell r="F747">
            <v>2</v>
          </cell>
          <cell r="G747">
            <v>2</v>
          </cell>
          <cell r="H747">
            <v>63</v>
          </cell>
          <cell r="I747">
            <v>741</v>
          </cell>
          <cell r="J747" t="str">
            <v>T.684 (Reporting)</v>
          </cell>
          <cell r="L747" t="str">
            <v>6858-022-00</v>
          </cell>
          <cell r="N747" t="str">
            <v/>
          </cell>
        </row>
        <row r="748">
          <cell r="B748">
            <v>810</v>
          </cell>
          <cell r="C748" t="str">
            <v>6856-003-23</v>
          </cell>
          <cell r="D748" t="str">
            <v>Oxygen Exp&gt;1099 Pay&gt;Assistant</v>
          </cell>
          <cell r="E748">
            <v>0</v>
          </cell>
          <cell r="F748">
            <v>2</v>
          </cell>
          <cell r="G748">
            <v>0</v>
          </cell>
          <cell r="H748">
            <v>0</v>
          </cell>
          <cell r="I748">
            <v>741</v>
          </cell>
          <cell r="J748" t="str">
            <v>T.6856 (Reporting)</v>
          </cell>
          <cell r="L748" t="str">
            <v>6858-024-00</v>
          </cell>
          <cell r="N748" t="str">
            <v/>
          </cell>
        </row>
        <row r="749">
          <cell r="B749">
            <v>811</v>
          </cell>
          <cell r="C749" t="str">
            <v>6856-053-00</v>
          </cell>
          <cell r="D749" t="str">
            <v>Oxygen Exp&gt;Oxygen</v>
          </cell>
          <cell r="E749">
            <v>0</v>
          </cell>
          <cell r="F749">
            <v>2</v>
          </cell>
          <cell r="G749">
            <v>0</v>
          </cell>
          <cell r="H749">
            <v>0</v>
          </cell>
          <cell r="I749">
            <v>741</v>
          </cell>
          <cell r="J749" t="str">
            <v>T.6856 (Reporting)</v>
          </cell>
          <cell r="L749" t="str">
            <v>6858-080-00</v>
          </cell>
          <cell r="N749" t="str">
            <v/>
          </cell>
        </row>
        <row r="750">
          <cell r="B750">
            <v>812</v>
          </cell>
          <cell r="C750" t="str">
            <v>T.6856 (Reporting)</v>
          </cell>
          <cell r="D750" t="str">
            <v>Oxygen Exp</v>
          </cell>
          <cell r="E750">
            <v>1</v>
          </cell>
          <cell r="F750">
            <v>2</v>
          </cell>
          <cell r="G750">
            <v>2</v>
          </cell>
          <cell r="H750">
            <v>64</v>
          </cell>
          <cell r="I750">
            <v>743</v>
          </cell>
          <cell r="J750" t="str">
            <v>T.6850a (Reporting)</v>
          </cell>
          <cell r="L750" t="str">
            <v>6858-201-00</v>
          </cell>
          <cell r="N750" t="str">
            <v/>
          </cell>
        </row>
        <row r="751">
          <cell r="B751">
            <v>814</v>
          </cell>
          <cell r="C751" t="str">
            <v>6857-000-00</v>
          </cell>
          <cell r="D751" t="str">
            <v>Radiology Exp</v>
          </cell>
          <cell r="E751">
            <v>0</v>
          </cell>
          <cell r="F751">
            <v>2</v>
          </cell>
          <cell r="G751">
            <v>0</v>
          </cell>
          <cell r="H751">
            <v>0</v>
          </cell>
          <cell r="I751">
            <v>743</v>
          </cell>
          <cell r="J751" t="str">
            <v>T.6857 (Reporting)</v>
          </cell>
          <cell r="L751" t="str">
            <v>6859-001-00</v>
          </cell>
          <cell r="N751" t="str">
            <v/>
          </cell>
        </row>
        <row r="752">
          <cell r="B752">
            <v>815</v>
          </cell>
          <cell r="C752" t="str">
            <v>6857-201-00</v>
          </cell>
          <cell r="D752" t="str">
            <v>Radiology Exp&gt;Medicare A</v>
          </cell>
          <cell r="E752">
            <v>0</v>
          </cell>
          <cell r="F752">
            <v>2</v>
          </cell>
          <cell r="G752">
            <v>0</v>
          </cell>
          <cell r="H752">
            <v>0</v>
          </cell>
          <cell r="I752">
            <v>743</v>
          </cell>
          <cell r="J752" t="str">
            <v>T.6857 (Reporting)</v>
          </cell>
          <cell r="L752" t="str">
            <v>6859-010-00</v>
          </cell>
          <cell r="N752" t="str">
            <v/>
          </cell>
        </row>
        <row r="753">
          <cell r="B753">
            <v>816</v>
          </cell>
          <cell r="C753" t="str">
            <v>T.6857 (Reporting)</v>
          </cell>
          <cell r="D753" t="str">
            <v>Radiology Exp</v>
          </cell>
          <cell r="E753">
            <v>1</v>
          </cell>
          <cell r="F753">
            <v>2</v>
          </cell>
          <cell r="G753">
            <v>2</v>
          </cell>
          <cell r="H753">
            <v>65</v>
          </cell>
          <cell r="I753">
            <v>745</v>
          </cell>
          <cell r="J753" t="str">
            <v>T.6850a (Reporting)</v>
          </cell>
          <cell r="L753" t="str">
            <v>6859-011-00</v>
          </cell>
          <cell r="N753" t="str">
            <v/>
          </cell>
        </row>
        <row r="754">
          <cell r="B754">
            <v>818</v>
          </cell>
          <cell r="C754" t="str">
            <v>6858-000-00</v>
          </cell>
          <cell r="D754" t="str">
            <v>Lab Exp</v>
          </cell>
          <cell r="E754">
            <v>0</v>
          </cell>
          <cell r="F754">
            <v>2</v>
          </cell>
          <cell r="G754">
            <v>0</v>
          </cell>
          <cell r="H754">
            <v>0</v>
          </cell>
          <cell r="I754">
            <v>745</v>
          </cell>
          <cell r="J754" t="str">
            <v>T.6858 (Reporting)</v>
          </cell>
          <cell r="L754" t="str">
            <v>6859-017-00</v>
          </cell>
          <cell r="N754" t="str">
            <v/>
          </cell>
        </row>
        <row r="755">
          <cell r="B755">
            <v>819</v>
          </cell>
          <cell r="C755" t="str">
            <v>6858-022-00</v>
          </cell>
          <cell r="D755" t="str">
            <v>Lab Exp&gt;Supplies</v>
          </cell>
          <cell r="E755">
            <v>0</v>
          </cell>
          <cell r="F755">
            <v>2</v>
          </cell>
          <cell r="G755">
            <v>0</v>
          </cell>
          <cell r="H755">
            <v>0</v>
          </cell>
          <cell r="I755">
            <v>745</v>
          </cell>
          <cell r="J755" t="str">
            <v>T.6858 (Reporting)</v>
          </cell>
          <cell r="L755" t="str">
            <v>6859-019-00</v>
          </cell>
          <cell r="N755" t="str">
            <v/>
          </cell>
        </row>
        <row r="756">
          <cell r="B756">
            <v>820</v>
          </cell>
          <cell r="C756" t="str">
            <v>6858-024-00</v>
          </cell>
          <cell r="D756" t="str">
            <v>Lab Exp&gt;Contracted Service</v>
          </cell>
          <cell r="E756">
            <v>0</v>
          </cell>
          <cell r="F756">
            <v>2</v>
          </cell>
          <cell r="G756">
            <v>0</v>
          </cell>
          <cell r="H756">
            <v>0</v>
          </cell>
          <cell r="I756">
            <v>745</v>
          </cell>
          <cell r="J756" t="str">
            <v>T.6858 (Reporting)</v>
          </cell>
          <cell r="L756" t="str">
            <v>6859-022-00</v>
          </cell>
          <cell r="N756" t="str">
            <v/>
          </cell>
        </row>
        <row r="757">
          <cell r="B757">
            <v>821</v>
          </cell>
          <cell r="C757" t="str">
            <v>6858-080-00</v>
          </cell>
          <cell r="D757" t="str">
            <v>Lab Exp&gt;Equip-Minor</v>
          </cell>
          <cell r="E757">
            <v>0</v>
          </cell>
          <cell r="F757">
            <v>2</v>
          </cell>
          <cell r="G757">
            <v>0</v>
          </cell>
          <cell r="H757">
            <v>0</v>
          </cell>
          <cell r="I757">
            <v>745</v>
          </cell>
          <cell r="J757" t="str">
            <v>T.6858 (Reporting)</v>
          </cell>
          <cell r="L757" t="str">
            <v>6859-024-00</v>
          </cell>
          <cell r="N757" t="str">
            <v/>
          </cell>
        </row>
        <row r="758">
          <cell r="B758">
            <v>822</v>
          </cell>
          <cell r="C758" t="str">
            <v>6858-201-00</v>
          </cell>
          <cell r="D758" t="str">
            <v>Lab Exp&gt;Medicare A</v>
          </cell>
          <cell r="E758">
            <v>0</v>
          </cell>
          <cell r="F758">
            <v>2</v>
          </cell>
          <cell r="G758">
            <v>0</v>
          </cell>
          <cell r="H758">
            <v>0</v>
          </cell>
          <cell r="I758">
            <v>745</v>
          </cell>
          <cell r="J758" t="str">
            <v>T.6858 (Reporting)</v>
          </cell>
          <cell r="L758" t="str">
            <v>6859-026-00</v>
          </cell>
          <cell r="N758" t="str">
            <v/>
          </cell>
        </row>
        <row r="759">
          <cell r="B759">
            <v>823</v>
          </cell>
          <cell r="C759" t="str">
            <v>T.6858 (Reporting)</v>
          </cell>
          <cell r="D759" t="str">
            <v>Lab Exp</v>
          </cell>
          <cell r="E759">
            <v>1</v>
          </cell>
          <cell r="F759">
            <v>2</v>
          </cell>
          <cell r="G759">
            <v>5</v>
          </cell>
          <cell r="H759">
            <v>66</v>
          </cell>
          <cell r="I759">
            <v>750</v>
          </cell>
          <cell r="J759" t="str">
            <v>T.6850a (Reporting)</v>
          </cell>
          <cell r="L759" t="str">
            <v>6859-028-00</v>
          </cell>
          <cell r="N759" t="str">
            <v/>
          </cell>
        </row>
        <row r="760">
          <cell r="B760">
            <v>825</v>
          </cell>
          <cell r="C760" t="str">
            <v>6859-001-00</v>
          </cell>
          <cell r="D760" t="str">
            <v>Other Ancillary Exp&gt;Wages</v>
          </cell>
          <cell r="E760">
            <v>0</v>
          </cell>
          <cell r="F760">
            <v>2</v>
          </cell>
          <cell r="G760">
            <v>0</v>
          </cell>
          <cell r="H760">
            <v>0</v>
          </cell>
          <cell r="I760">
            <v>750</v>
          </cell>
          <cell r="J760" t="str">
            <v>T.6859 (Reporting)</v>
          </cell>
          <cell r="L760" t="str">
            <v>6859-031-00</v>
          </cell>
          <cell r="N760" t="str">
            <v/>
          </cell>
        </row>
        <row r="761">
          <cell r="B761">
            <v>826</v>
          </cell>
          <cell r="C761" t="str">
            <v>6859-010-00</v>
          </cell>
          <cell r="D761" t="str">
            <v>Other Ancillary Exp&gt;Wages-V,H,S</v>
          </cell>
          <cell r="E761">
            <v>0</v>
          </cell>
          <cell r="F761">
            <v>2</v>
          </cell>
          <cell r="G761">
            <v>0</v>
          </cell>
          <cell r="H761">
            <v>0</v>
          </cell>
          <cell r="I761">
            <v>750</v>
          </cell>
          <cell r="J761" t="str">
            <v>T.6859 (Reporting)</v>
          </cell>
          <cell r="L761" t="str">
            <v>6859-081-00</v>
          </cell>
          <cell r="N761" t="str">
            <v/>
          </cell>
        </row>
        <row r="762">
          <cell r="B762">
            <v>827</v>
          </cell>
          <cell r="C762" t="str">
            <v>6859-011-00</v>
          </cell>
          <cell r="D762" t="str">
            <v>Other Ancillary Exp&gt;Wages-Holiday</v>
          </cell>
          <cell r="E762">
            <v>0</v>
          </cell>
          <cell r="F762">
            <v>2</v>
          </cell>
          <cell r="G762">
            <v>0</v>
          </cell>
          <cell r="H762">
            <v>0</v>
          </cell>
          <cell r="I762">
            <v>750</v>
          </cell>
          <cell r="J762" t="str">
            <v>T.6859 (Reporting)</v>
          </cell>
          <cell r="L762" t="str">
            <v>6859-136-00</v>
          </cell>
          <cell r="N762" t="str">
            <v/>
          </cell>
        </row>
        <row r="763">
          <cell r="B763">
            <v>828</v>
          </cell>
          <cell r="C763" t="str">
            <v>6859-017-00</v>
          </cell>
          <cell r="D763" t="str">
            <v>Other Ancillary Exp&gt;Workers Comp</v>
          </cell>
          <cell r="E763">
            <v>0</v>
          </cell>
          <cell r="F763">
            <v>2</v>
          </cell>
          <cell r="G763">
            <v>0</v>
          </cell>
          <cell r="H763">
            <v>0</v>
          </cell>
          <cell r="I763">
            <v>750</v>
          </cell>
          <cell r="J763" t="str">
            <v>T.6859 (Reporting)</v>
          </cell>
          <cell r="L763" t="str">
            <v>6859-136-16</v>
          </cell>
          <cell r="N763" t="str">
            <v/>
          </cell>
        </row>
        <row r="764">
          <cell r="B764">
            <v>829</v>
          </cell>
          <cell r="C764" t="str">
            <v>6859-019-00</v>
          </cell>
          <cell r="D764" t="str">
            <v>Other Ancillary Exp&gt;PR Taxes</v>
          </cell>
          <cell r="E764">
            <v>0</v>
          </cell>
          <cell r="F764">
            <v>2</v>
          </cell>
          <cell r="G764">
            <v>0</v>
          </cell>
          <cell r="H764">
            <v>0</v>
          </cell>
          <cell r="I764">
            <v>750</v>
          </cell>
          <cell r="J764" t="str">
            <v>T.6859 (Reporting)</v>
          </cell>
          <cell r="L764" t="str">
            <v>6859-137-00</v>
          </cell>
          <cell r="N764" t="str">
            <v/>
          </cell>
        </row>
        <row r="765">
          <cell r="B765">
            <v>830</v>
          </cell>
          <cell r="C765" t="str">
            <v>6859-022-00</v>
          </cell>
          <cell r="D765" t="str">
            <v>Other Ancillary Exp&gt;Supplies</v>
          </cell>
          <cell r="E765">
            <v>0</v>
          </cell>
          <cell r="F765">
            <v>2</v>
          </cell>
          <cell r="G765">
            <v>0</v>
          </cell>
          <cell r="H765">
            <v>0</v>
          </cell>
          <cell r="I765">
            <v>750</v>
          </cell>
          <cell r="J765" t="str">
            <v>T.6859 (Reporting)</v>
          </cell>
          <cell r="L765" t="str">
            <v>6859-137-16</v>
          </cell>
          <cell r="N765" t="str">
            <v/>
          </cell>
        </row>
        <row r="766">
          <cell r="B766">
            <v>831</v>
          </cell>
          <cell r="C766" t="str">
            <v>6859-024-00</v>
          </cell>
          <cell r="D766" t="str">
            <v>Other Ancillary Exp&gt;Contracted Service</v>
          </cell>
          <cell r="E766">
            <v>0</v>
          </cell>
          <cell r="F766">
            <v>2</v>
          </cell>
          <cell r="G766">
            <v>0</v>
          </cell>
          <cell r="H766">
            <v>0</v>
          </cell>
          <cell r="I766">
            <v>750</v>
          </cell>
          <cell r="J766" t="str">
            <v>T.6859 (Reporting)</v>
          </cell>
          <cell r="L766" t="str">
            <v>6859-138-16</v>
          </cell>
          <cell r="N766" t="str">
            <v/>
          </cell>
        </row>
        <row r="767">
          <cell r="B767">
            <v>832</v>
          </cell>
          <cell r="C767" t="str">
            <v>6859-026-00</v>
          </cell>
          <cell r="D767" t="str">
            <v>Other Ancillary Exp&gt;Forms &amp; Printing</v>
          </cell>
          <cell r="E767">
            <v>0</v>
          </cell>
          <cell r="F767">
            <v>2</v>
          </cell>
          <cell r="G767">
            <v>0</v>
          </cell>
          <cell r="H767">
            <v>0</v>
          </cell>
          <cell r="I767">
            <v>750</v>
          </cell>
          <cell r="J767" t="str">
            <v>T.6859 (Reporting)</v>
          </cell>
          <cell r="L767" t="str">
            <v>6859-139-16</v>
          </cell>
          <cell r="N767" t="str">
            <v/>
          </cell>
        </row>
        <row r="768">
          <cell r="B768">
            <v>833</v>
          </cell>
          <cell r="C768" t="str">
            <v>6859-028-00</v>
          </cell>
          <cell r="D768" t="str">
            <v>Other Ancillary Exp&gt;Fringe Benefits</v>
          </cell>
          <cell r="E768">
            <v>0</v>
          </cell>
          <cell r="F768">
            <v>2</v>
          </cell>
          <cell r="G768">
            <v>0</v>
          </cell>
          <cell r="H768">
            <v>0</v>
          </cell>
          <cell r="I768">
            <v>750</v>
          </cell>
          <cell r="J768" t="str">
            <v>T.6859 (Reporting)</v>
          </cell>
          <cell r="L768" t="str">
            <v>6859-140-16</v>
          </cell>
          <cell r="N768" t="str">
            <v/>
          </cell>
        </row>
        <row r="769">
          <cell r="B769">
            <v>834</v>
          </cell>
          <cell r="C769" t="str">
            <v>6859-031-00</v>
          </cell>
          <cell r="D769" t="str">
            <v>Other Ancillary Exp&gt;Travel</v>
          </cell>
          <cell r="E769">
            <v>0</v>
          </cell>
          <cell r="F769">
            <v>2</v>
          </cell>
          <cell r="G769">
            <v>0</v>
          </cell>
          <cell r="H769">
            <v>0</v>
          </cell>
          <cell r="I769">
            <v>750</v>
          </cell>
          <cell r="J769" t="str">
            <v>T.6859 (Reporting)</v>
          </cell>
          <cell r="L769" t="str">
            <v>6859-141-16</v>
          </cell>
          <cell r="N769" t="str">
            <v/>
          </cell>
        </row>
        <row r="770">
          <cell r="B770">
            <v>835</v>
          </cell>
          <cell r="C770" t="str">
            <v>6859-081-00</v>
          </cell>
          <cell r="D770" t="str">
            <v>Other Ancillary Exp&gt;Equip-Rental</v>
          </cell>
          <cell r="E770">
            <v>0</v>
          </cell>
          <cell r="F770">
            <v>2</v>
          </cell>
          <cell r="G770">
            <v>0</v>
          </cell>
          <cell r="H770">
            <v>0</v>
          </cell>
          <cell r="I770">
            <v>750</v>
          </cell>
          <cell r="J770" t="str">
            <v>T.6859 (Reporting)</v>
          </cell>
          <cell r="L770" t="str">
            <v>6859-201-00</v>
          </cell>
          <cell r="N770" t="str">
            <v/>
          </cell>
        </row>
        <row r="771">
          <cell r="B771">
            <v>836</v>
          </cell>
          <cell r="C771" t="str">
            <v>6859-136-00</v>
          </cell>
          <cell r="D771" t="str">
            <v>Other Ancillary Exp&gt;Lab</v>
          </cell>
          <cell r="E771">
            <v>0</v>
          </cell>
          <cell r="F771">
            <v>2</v>
          </cell>
          <cell r="G771">
            <v>0</v>
          </cell>
          <cell r="H771">
            <v>0</v>
          </cell>
          <cell r="I771">
            <v>750</v>
          </cell>
          <cell r="J771" t="str">
            <v>T.6859 (Reporting)</v>
          </cell>
          <cell r="L771" t="str">
            <v>6859-201-15</v>
          </cell>
          <cell r="N771" t="str">
            <v/>
          </cell>
        </row>
        <row r="772">
          <cell r="B772">
            <v>837</v>
          </cell>
          <cell r="C772" t="str">
            <v>6859-136-16</v>
          </cell>
          <cell r="D772" t="str">
            <v>Other Ancillary Exp&gt;Lab&gt;Adjustments</v>
          </cell>
          <cell r="E772">
            <v>0</v>
          </cell>
          <cell r="F772">
            <v>2</v>
          </cell>
          <cell r="G772">
            <v>0</v>
          </cell>
          <cell r="H772">
            <v>0</v>
          </cell>
          <cell r="I772">
            <v>750</v>
          </cell>
          <cell r="J772" t="str">
            <v>T.6859 (Reporting)</v>
          </cell>
          <cell r="L772" t="str">
            <v>T.6856 (Reporting)</v>
          </cell>
          <cell r="N772" t="str">
            <v/>
          </cell>
        </row>
        <row r="773">
          <cell r="B773">
            <v>838</v>
          </cell>
          <cell r="C773" t="str">
            <v>6859-137-00</v>
          </cell>
          <cell r="D773" t="str">
            <v>Other Ancillary Exp&gt;Radiology</v>
          </cell>
          <cell r="E773">
            <v>0</v>
          </cell>
          <cell r="F773">
            <v>2</v>
          </cell>
          <cell r="G773">
            <v>0</v>
          </cell>
          <cell r="H773">
            <v>0</v>
          </cell>
          <cell r="I773">
            <v>750</v>
          </cell>
          <cell r="J773" t="str">
            <v>T.6859 (Reporting)</v>
          </cell>
          <cell r="L773" t="str">
            <v>T.6857 (Reporting)</v>
          </cell>
          <cell r="N773" t="str">
            <v/>
          </cell>
        </row>
        <row r="774">
          <cell r="B774">
            <v>839</v>
          </cell>
          <cell r="C774" t="str">
            <v>6859-137-16</v>
          </cell>
          <cell r="D774" t="str">
            <v>Other Ancillary Exp&gt;Radiology&gt;Adjustments</v>
          </cell>
          <cell r="E774">
            <v>0</v>
          </cell>
          <cell r="F774">
            <v>2</v>
          </cell>
          <cell r="G774">
            <v>0</v>
          </cell>
          <cell r="H774">
            <v>0</v>
          </cell>
          <cell r="I774">
            <v>750</v>
          </cell>
          <cell r="J774" t="str">
            <v>T.6859 (Reporting)</v>
          </cell>
          <cell r="L774" t="str">
            <v>T.6858 (Reporting)</v>
          </cell>
          <cell r="N774" t="str">
            <v/>
          </cell>
        </row>
        <row r="775">
          <cell r="B775">
            <v>840</v>
          </cell>
          <cell r="C775" t="str">
            <v>6859-138-16</v>
          </cell>
          <cell r="D775" t="str">
            <v>Other Ancillary Exp&gt;Oncology&gt;Adjustments</v>
          </cell>
          <cell r="E775">
            <v>0</v>
          </cell>
          <cell r="F775">
            <v>2</v>
          </cell>
          <cell r="G775">
            <v>0</v>
          </cell>
          <cell r="H775">
            <v>0</v>
          </cell>
          <cell r="I775">
            <v>750</v>
          </cell>
          <cell r="J775" t="str">
            <v>T.6859 (Reporting)</v>
          </cell>
          <cell r="L775" t="str">
            <v>T.6859 (Reporting)</v>
          </cell>
          <cell r="N775" t="str">
            <v/>
          </cell>
        </row>
        <row r="776">
          <cell r="B776">
            <v>841</v>
          </cell>
          <cell r="C776" t="str">
            <v>6859-139-16</v>
          </cell>
          <cell r="D776" t="str">
            <v>Other Ancillary Exp&gt;Wound Care&gt;Adjustments</v>
          </cell>
          <cell r="E776">
            <v>0</v>
          </cell>
          <cell r="F776">
            <v>2</v>
          </cell>
          <cell r="G776">
            <v>0</v>
          </cell>
          <cell r="H776">
            <v>0</v>
          </cell>
          <cell r="I776">
            <v>750</v>
          </cell>
          <cell r="J776" t="str">
            <v>T.6859 (Reporting)</v>
          </cell>
          <cell r="L776" t="str">
            <v>T.6845 (Reporting)</v>
          </cell>
          <cell r="N776" t="str">
            <v/>
          </cell>
        </row>
        <row r="777">
          <cell r="B777">
            <v>842</v>
          </cell>
          <cell r="C777" t="str">
            <v>6859-140-16</v>
          </cell>
          <cell r="D777" t="str">
            <v>Other Ancillary Exp&gt;Surgical&gt;Adjustments</v>
          </cell>
          <cell r="E777">
            <v>0</v>
          </cell>
          <cell r="F777">
            <v>2</v>
          </cell>
          <cell r="G777">
            <v>0</v>
          </cell>
          <cell r="H777">
            <v>0</v>
          </cell>
          <cell r="I777">
            <v>750</v>
          </cell>
          <cell r="J777" t="str">
            <v>T.6859 (Reporting)</v>
          </cell>
          <cell r="L777" t="str">
            <v>T.6850a (Reporting)</v>
          </cell>
          <cell r="N777" t="str">
            <v/>
          </cell>
        </row>
        <row r="778">
          <cell r="B778">
            <v>843</v>
          </cell>
          <cell r="C778" t="str">
            <v>6859-141-16</v>
          </cell>
          <cell r="D778" t="str">
            <v>Other Ancillary Exp&gt;Physician Technical Charges&gt;Adjustments</v>
          </cell>
          <cell r="E778">
            <v>0</v>
          </cell>
          <cell r="F778">
            <v>2</v>
          </cell>
          <cell r="G778">
            <v>0</v>
          </cell>
          <cell r="H778">
            <v>0</v>
          </cell>
          <cell r="I778">
            <v>750</v>
          </cell>
          <cell r="J778" t="str">
            <v>T.6859 (Reporting)</v>
          </cell>
          <cell r="L778" t="str">
            <v>T.681 (Reporting)</v>
          </cell>
          <cell r="N778" t="str">
            <v/>
          </cell>
        </row>
        <row r="779">
          <cell r="B779">
            <v>844</v>
          </cell>
          <cell r="C779" t="str">
            <v>6859-201-00</v>
          </cell>
          <cell r="D779" t="str">
            <v>Other Ancillary Exp&gt;Medicare A</v>
          </cell>
          <cell r="E779">
            <v>0</v>
          </cell>
          <cell r="F779">
            <v>2</v>
          </cell>
          <cell r="G779">
            <v>0</v>
          </cell>
          <cell r="H779">
            <v>0</v>
          </cell>
          <cell r="I779">
            <v>750</v>
          </cell>
          <cell r="J779" t="str">
            <v>T.6859 (Reporting)</v>
          </cell>
          <cell r="L779" t="str">
            <v>T.682 (Reporting)</v>
          </cell>
          <cell r="N779" t="str">
            <v/>
          </cell>
        </row>
        <row r="780">
          <cell r="B780">
            <v>845</v>
          </cell>
          <cell r="C780" t="str">
            <v>6859-201-15</v>
          </cell>
          <cell r="D780" t="str">
            <v>Other Ancillary Exp&gt;Medicare A&gt;Other</v>
          </cell>
          <cell r="E780">
            <v>0</v>
          </cell>
          <cell r="F780">
            <v>2</v>
          </cell>
          <cell r="G780">
            <v>0</v>
          </cell>
          <cell r="H780">
            <v>0</v>
          </cell>
          <cell r="I780">
            <v>750</v>
          </cell>
          <cell r="J780" t="str">
            <v>T.6859 (Reporting)</v>
          </cell>
          <cell r="L780" t="str">
            <v>T.6829a (Reporting)</v>
          </cell>
          <cell r="N780" t="str">
            <v/>
          </cell>
        </row>
        <row r="781">
          <cell r="B781">
            <v>846</v>
          </cell>
          <cell r="C781" t="str">
            <v>T.6859 (Reporting)</v>
          </cell>
          <cell r="D781" t="str">
            <v>Other Ancillary Exp</v>
          </cell>
          <cell r="E781">
            <v>1</v>
          </cell>
          <cell r="F781">
            <v>2</v>
          </cell>
          <cell r="G781">
            <v>21</v>
          </cell>
          <cell r="H781">
            <v>67</v>
          </cell>
          <cell r="I781">
            <v>771</v>
          </cell>
          <cell r="J781" t="str">
            <v>T.6850a (Reporting)</v>
          </cell>
          <cell r="L781" t="str">
            <v>T.684 (Reporting)</v>
          </cell>
          <cell r="N781" t="str">
            <v/>
          </cell>
        </row>
        <row r="782">
          <cell r="B782">
            <v>848</v>
          </cell>
          <cell r="C782" t="str">
            <v>T.6850a (Reporting)</v>
          </cell>
          <cell r="D782" t="str">
            <v>Total Other Ancillary Expenses</v>
          </cell>
          <cell r="E782">
            <v>2</v>
          </cell>
          <cell r="F782">
            <v>2</v>
          </cell>
          <cell r="G782">
            <v>4</v>
          </cell>
          <cell r="H782">
            <v>68</v>
          </cell>
          <cell r="I782">
            <v>775</v>
          </cell>
          <cell r="J782" t="str">
            <v>T.684 (Reporting)</v>
          </cell>
          <cell r="L782" t="str">
            <v>7714-001-00</v>
          </cell>
          <cell r="N782" t="str">
            <v/>
          </cell>
        </row>
        <row r="783">
          <cell r="B783">
            <v>850</v>
          </cell>
          <cell r="C783" t="str">
            <v>T.684 (Reporting)</v>
          </cell>
          <cell r="D783" t="str">
            <v>Total Med Supply &amp; Other Ancillary Expenses</v>
          </cell>
          <cell r="E783">
            <v>3</v>
          </cell>
          <cell r="F783">
            <v>1</v>
          </cell>
          <cell r="G783">
            <v>2</v>
          </cell>
          <cell r="H783">
            <v>69</v>
          </cell>
          <cell r="I783">
            <v>777</v>
          </cell>
          <cell r="J783" t="str">
            <v>T.680 (Reporting)</v>
          </cell>
          <cell r="L783" t="str">
            <v>7714-001-20</v>
          </cell>
          <cell r="N783" t="str">
            <v/>
          </cell>
        </row>
        <row r="784">
          <cell r="B784">
            <v>852</v>
          </cell>
          <cell r="C784" t="str">
            <v>T.680 (Reporting)</v>
          </cell>
          <cell r="D784" t="str">
            <v>Total Ancillary Expenses</v>
          </cell>
          <cell r="E784">
            <v>4</v>
          </cell>
          <cell r="F784">
            <v>0</v>
          </cell>
          <cell r="G784">
            <v>4</v>
          </cell>
          <cell r="H784">
            <v>70</v>
          </cell>
          <cell r="I784">
            <v>781</v>
          </cell>
          <cell r="J784" t="str">
            <v>T.60 (Reporting)</v>
          </cell>
          <cell r="L784" t="str">
            <v>7714-001-22</v>
          </cell>
          <cell r="N784" t="str">
            <v/>
          </cell>
        </row>
        <row r="785">
          <cell r="B785">
            <v>854</v>
          </cell>
          <cell r="C785" t="str">
            <v>7714-001-00</v>
          </cell>
          <cell r="D785" t="str">
            <v>Activity Exp&gt;Wages</v>
          </cell>
          <cell r="E785">
            <v>0</v>
          </cell>
          <cell r="F785">
            <v>2</v>
          </cell>
          <cell r="G785">
            <v>0</v>
          </cell>
          <cell r="H785">
            <v>0</v>
          </cell>
          <cell r="I785">
            <v>781</v>
          </cell>
          <cell r="J785" t="str">
            <v>T.7714 (Reporting)</v>
          </cell>
          <cell r="L785" t="str">
            <v>7714-001-23</v>
          </cell>
          <cell r="N785" t="str">
            <v/>
          </cell>
        </row>
        <row r="786">
          <cell r="B786">
            <v>855</v>
          </cell>
          <cell r="C786" t="str">
            <v>7714-001-20</v>
          </cell>
          <cell r="D786" t="str">
            <v>Activity Exp&gt;Wages&gt;Director</v>
          </cell>
          <cell r="E786">
            <v>0</v>
          </cell>
          <cell r="F786">
            <v>2</v>
          </cell>
          <cell r="G786">
            <v>0</v>
          </cell>
          <cell r="H786">
            <v>0</v>
          </cell>
          <cell r="I786">
            <v>781</v>
          </cell>
          <cell r="J786" t="str">
            <v>T.7714 (Reporting)</v>
          </cell>
          <cell r="L786" t="str">
            <v>7714-001-66</v>
          </cell>
          <cell r="N786" t="str">
            <v/>
          </cell>
        </row>
        <row r="787">
          <cell r="B787">
            <v>856</v>
          </cell>
          <cell r="C787" t="str">
            <v>7714-001-22</v>
          </cell>
          <cell r="D787" t="str">
            <v>Activity Exp&gt;Wages&gt;Staff</v>
          </cell>
          <cell r="E787">
            <v>0</v>
          </cell>
          <cell r="F787">
            <v>2</v>
          </cell>
          <cell r="G787">
            <v>0</v>
          </cell>
          <cell r="H787">
            <v>0</v>
          </cell>
          <cell r="I787">
            <v>781</v>
          </cell>
          <cell r="J787" t="str">
            <v>T.7714 (Reporting)</v>
          </cell>
          <cell r="L787" t="str">
            <v>7714-001-67</v>
          </cell>
          <cell r="N787" t="str">
            <v/>
          </cell>
        </row>
        <row r="788">
          <cell r="B788">
            <v>857</v>
          </cell>
          <cell r="C788" t="str">
            <v>7714-001-23</v>
          </cell>
          <cell r="D788" t="str">
            <v>Activity Exp&gt;Wages&gt;Assistant</v>
          </cell>
          <cell r="E788">
            <v>0</v>
          </cell>
          <cell r="F788">
            <v>2</v>
          </cell>
          <cell r="G788">
            <v>0</v>
          </cell>
          <cell r="H788">
            <v>0</v>
          </cell>
          <cell r="I788">
            <v>781</v>
          </cell>
          <cell r="J788" t="str">
            <v>T.7714 (Reporting)</v>
          </cell>
          <cell r="L788" t="str">
            <v>7714-008-00</v>
          </cell>
          <cell r="N788" t="str">
            <v/>
          </cell>
        </row>
        <row r="789">
          <cell r="B789">
            <v>858</v>
          </cell>
          <cell r="C789" t="str">
            <v>7714-001-66</v>
          </cell>
          <cell r="D789" t="str">
            <v>Activity Exp&gt;Wages&gt;Director</v>
          </cell>
          <cell r="E789">
            <v>0</v>
          </cell>
          <cell r="F789">
            <v>2</v>
          </cell>
          <cell r="G789">
            <v>0</v>
          </cell>
          <cell r="H789">
            <v>0</v>
          </cell>
          <cell r="I789">
            <v>781</v>
          </cell>
          <cell r="J789" t="str">
            <v>T.7714 (Reporting)</v>
          </cell>
          <cell r="L789" t="str">
            <v>7714-008-20</v>
          </cell>
          <cell r="N789" t="str">
            <v/>
          </cell>
        </row>
        <row r="790">
          <cell r="B790">
            <v>859</v>
          </cell>
          <cell r="C790" t="str">
            <v>7714-001-67</v>
          </cell>
          <cell r="D790" t="str">
            <v>Activity Exp&gt;Wages&gt;Assistant</v>
          </cell>
          <cell r="E790">
            <v>0</v>
          </cell>
          <cell r="F790">
            <v>2</v>
          </cell>
          <cell r="G790">
            <v>0</v>
          </cell>
          <cell r="H790">
            <v>0</v>
          </cell>
          <cell r="I790">
            <v>781</v>
          </cell>
          <cell r="J790" t="str">
            <v>T.7714 (Reporting)</v>
          </cell>
          <cell r="L790" t="str">
            <v>7714-008-22</v>
          </cell>
          <cell r="N790" t="str">
            <v/>
          </cell>
        </row>
        <row r="791">
          <cell r="B791">
            <v>860</v>
          </cell>
          <cell r="C791" t="str">
            <v>7714-008-00</v>
          </cell>
          <cell r="D791" t="str">
            <v>Activity Exp&gt;Bonus Pay</v>
          </cell>
          <cell r="E791">
            <v>0</v>
          </cell>
          <cell r="F791">
            <v>2</v>
          </cell>
          <cell r="G791">
            <v>0</v>
          </cell>
          <cell r="H791">
            <v>0</v>
          </cell>
          <cell r="I791">
            <v>781</v>
          </cell>
          <cell r="J791" t="str">
            <v>T.7714 (Reporting)</v>
          </cell>
          <cell r="L791" t="str">
            <v>7714-008-23</v>
          </cell>
          <cell r="N791" t="str">
            <v/>
          </cell>
        </row>
        <row r="792">
          <cell r="B792">
            <v>861</v>
          </cell>
          <cell r="C792" t="str">
            <v>7714-008-20</v>
          </cell>
          <cell r="D792" t="str">
            <v>Activity Exp&gt;Bonus Pay&gt;Director</v>
          </cell>
          <cell r="E792">
            <v>0</v>
          </cell>
          <cell r="F792">
            <v>2</v>
          </cell>
          <cell r="G792">
            <v>0</v>
          </cell>
          <cell r="H792">
            <v>0</v>
          </cell>
          <cell r="I792">
            <v>781</v>
          </cell>
          <cell r="J792" t="str">
            <v>T.7714 (Reporting)</v>
          </cell>
          <cell r="L792" t="str">
            <v>7714-010-00</v>
          </cell>
          <cell r="N792" t="str">
            <v/>
          </cell>
        </row>
        <row r="793">
          <cell r="B793">
            <v>862</v>
          </cell>
          <cell r="C793" t="str">
            <v>7714-008-22</v>
          </cell>
          <cell r="D793" t="str">
            <v>Activity Exp&gt;Bonus Pay&gt;Staff</v>
          </cell>
          <cell r="E793">
            <v>0</v>
          </cell>
          <cell r="F793">
            <v>2</v>
          </cell>
          <cell r="G793">
            <v>0</v>
          </cell>
          <cell r="H793">
            <v>0</v>
          </cell>
          <cell r="I793">
            <v>781</v>
          </cell>
          <cell r="J793" t="str">
            <v>T.7714 (Reporting)</v>
          </cell>
          <cell r="L793" t="str">
            <v>7714-011-00</v>
          </cell>
          <cell r="N793" t="str">
            <v/>
          </cell>
        </row>
        <row r="794">
          <cell r="B794">
            <v>863</v>
          </cell>
          <cell r="C794" t="str">
            <v>7714-008-23</v>
          </cell>
          <cell r="D794" t="str">
            <v>Activity Exp&gt;Bonus Pay&gt;Assistant</v>
          </cell>
          <cell r="E794">
            <v>0</v>
          </cell>
          <cell r="F794">
            <v>2</v>
          </cell>
          <cell r="G794">
            <v>0</v>
          </cell>
          <cell r="H794">
            <v>0</v>
          </cell>
          <cell r="I794">
            <v>781</v>
          </cell>
          <cell r="J794" t="str">
            <v>T.7714 (Reporting)</v>
          </cell>
          <cell r="L794" t="str">
            <v>7714-015-00</v>
          </cell>
          <cell r="N794" t="str">
            <v/>
          </cell>
        </row>
        <row r="795">
          <cell r="B795">
            <v>864</v>
          </cell>
          <cell r="C795" t="str">
            <v>7714-010-00</v>
          </cell>
          <cell r="D795" t="str">
            <v>Activity Exp&gt;Wages-V,H,S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781</v>
          </cell>
          <cell r="J795" t="str">
            <v>T.7714 (Reporting)</v>
          </cell>
          <cell r="L795" t="str">
            <v>7714-017-00</v>
          </cell>
          <cell r="N795" t="str">
            <v/>
          </cell>
        </row>
        <row r="796">
          <cell r="B796">
            <v>865</v>
          </cell>
          <cell r="C796" t="str">
            <v>7714-011-00</v>
          </cell>
          <cell r="D796" t="str">
            <v>Activity Exp&gt;Wages-Holiday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781</v>
          </cell>
          <cell r="J796" t="str">
            <v>T.7714 (Reporting)</v>
          </cell>
          <cell r="L796" t="str">
            <v>7714-019-00</v>
          </cell>
          <cell r="N796" t="str">
            <v/>
          </cell>
        </row>
        <row r="797">
          <cell r="B797">
            <v>866</v>
          </cell>
          <cell r="C797" t="str">
            <v>7714-015-00</v>
          </cell>
          <cell r="D797" t="str">
            <v>Activity Exp&gt;Employee Benefits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781</v>
          </cell>
          <cell r="J797" t="str">
            <v>T.7714 (Reporting)</v>
          </cell>
          <cell r="L797" t="str">
            <v>7714-019-12</v>
          </cell>
          <cell r="N797" t="str">
            <v/>
          </cell>
        </row>
        <row r="798">
          <cell r="B798">
            <v>867</v>
          </cell>
          <cell r="C798" t="str">
            <v>7714-017-00</v>
          </cell>
          <cell r="D798" t="str">
            <v>Activity Exp&gt;Workers Comp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781</v>
          </cell>
          <cell r="J798" t="str">
            <v>T.7714 (Reporting)</v>
          </cell>
          <cell r="L798" t="str">
            <v>7714-019-13</v>
          </cell>
          <cell r="N798" t="str">
            <v/>
          </cell>
        </row>
        <row r="799">
          <cell r="B799">
            <v>868</v>
          </cell>
          <cell r="C799" t="str">
            <v>7714-019-00</v>
          </cell>
          <cell r="D799" t="str">
            <v>Activity Exp&gt;PR Taxes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781</v>
          </cell>
          <cell r="J799" t="str">
            <v>T.7714 (Reporting)</v>
          </cell>
          <cell r="L799" t="str">
            <v>7714-019-14</v>
          </cell>
          <cell r="N799" t="str">
            <v/>
          </cell>
        </row>
        <row r="800">
          <cell r="B800">
            <v>869</v>
          </cell>
          <cell r="C800" t="str">
            <v>7714-019-12</v>
          </cell>
          <cell r="D800" t="str">
            <v>Activity Exp&gt;PR Taxes&gt;Fica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781</v>
          </cell>
          <cell r="J800" t="str">
            <v>T.7714 (Reporting)</v>
          </cell>
          <cell r="L800" t="str">
            <v>7714-019-15</v>
          </cell>
          <cell r="N800" t="str">
            <v/>
          </cell>
        </row>
        <row r="801">
          <cell r="B801">
            <v>870</v>
          </cell>
          <cell r="C801" t="str">
            <v>7714-019-13</v>
          </cell>
          <cell r="D801" t="str">
            <v>Activity Exp&gt;PR Taxes&gt;SUI</v>
          </cell>
          <cell r="E801">
            <v>0</v>
          </cell>
          <cell r="F801">
            <v>2</v>
          </cell>
          <cell r="G801">
            <v>0</v>
          </cell>
          <cell r="H801">
            <v>0</v>
          </cell>
          <cell r="I801">
            <v>781</v>
          </cell>
          <cell r="J801" t="str">
            <v>T.7714 (Reporting)</v>
          </cell>
          <cell r="L801" t="str">
            <v>7714-022-00</v>
          </cell>
          <cell r="N801" t="str">
            <v/>
          </cell>
        </row>
        <row r="802">
          <cell r="B802">
            <v>871</v>
          </cell>
          <cell r="C802" t="str">
            <v>7714-019-14</v>
          </cell>
          <cell r="D802" t="str">
            <v>Activity Exp&gt;PR Taxes&gt;FUI</v>
          </cell>
          <cell r="E802">
            <v>0</v>
          </cell>
          <cell r="F802">
            <v>2</v>
          </cell>
          <cell r="G802">
            <v>0</v>
          </cell>
          <cell r="H802">
            <v>0</v>
          </cell>
          <cell r="I802">
            <v>781</v>
          </cell>
          <cell r="J802" t="str">
            <v>T.7714 (Reporting)</v>
          </cell>
          <cell r="L802" t="str">
            <v>7714-023-00</v>
          </cell>
          <cell r="N802" t="str">
            <v/>
          </cell>
        </row>
        <row r="803">
          <cell r="B803">
            <v>872</v>
          </cell>
          <cell r="C803" t="str">
            <v>7714-019-15</v>
          </cell>
          <cell r="D803" t="str">
            <v>Activity Exp&gt;PR Taxes&gt;Other</v>
          </cell>
          <cell r="E803">
            <v>0</v>
          </cell>
          <cell r="F803">
            <v>2</v>
          </cell>
          <cell r="G803">
            <v>0</v>
          </cell>
          <cell r="H803">
            <v>0</v>
          </cell>
          <cell r="I803">
            <v>781</v>
          </cell>
          <cell r="J803" t="str">
            <v>T.7714 (Reporting)</v>
          </cell>
          <cell r="L803" t="str">
            <v>7714-024-00</v>
          </cell>
          <cell r="N803" t="str">
            <v/>
          </cell>
        </row>
        <row r="804">
          <cell r="B804">
            <v>873</v>
          </cell>
          <cell r="C804" t="str">
            <v>7714-022-00</v>
          </cell>
          <cell r="D804" t="str">
            <v>Activity Exp&gt;Supplies</v>
          </cell>
          <cell r="E804">
            <v>0</v>
          </cell>
          <cell r="F804">
            <v>2</v>
          </cell>
          <cell r="G804">
            <v>0</v>
          </cell>
          <cell r="H804">
            <v>0</v>
          </cell>
          <cell r="I804">
            <v>781</v>
          </cell>
          <cell r="J804" t="str">
            <v>T.7714 (Reporting)</v>
          </cell>
          <cell r="L804" t="str">
            <v>7714-024-20</v>
          </cell>
          <cell r="N804" t="str">
            <v/>
          </cell>
        </row>
        <row r="805">
          <cell r="B805">
            <v>874</v>
          </cell>
          <cell r="C805" t="str">
            <v>7714-023-00</v>
          </cell>
          <cell r="D805" t="str">
            <v>Activity Exp&gt;Repairs &amp; Maint</v>
          </cell>
          <cell r="E805">
            <v>0</v>
          </cell>
          <cell r="F805">
            <v>2</v>
          </cell>
          <cell r="G805">
            <v>0</v>
          </cell>
          <cell r="H805">
            <v>0</v>
          </cell>
          <cell r="I805">
            <v>781</v>
          </cell>
          <cell r="J805" t="str">
            <v>T.7714 (Reporting)</v>
          </cell>
          <cell r="L805" t="str">
            <v>7714-024-23</v>
          </cell>
          <cell r="N805" t="str">
            <v/>
          </cell>
        </row>
        <row r="806">
          <cell r="B806">
            <v>875</v>
          </cell>
          <cell r="C806" t="str">
            <v>7714-024-00</v>
          </cell>
          <cell r="D806" t="str">
            <v>Activity Exp&gt;Contracted Service</v>
          </cell>
          <cell r="E806">
            <v>0</v>
          </cell>
          <cell r="F806">
            <v>2</v>
          </cell>
          <cell r="G806">
            <v>0</v>
          </cell>
          <cell r="H806">
            <v>0</v>
          </cell>
          <cell r="I806">
            <v>781</v>
          </cell>
          <cell r="J806" t="str">
            <v>T.7714 (Reporting)</v>
          </cell>
          <cell r="L806" t="str">
            <v>7714-025-00</v>
          </cell>
          <cell r="N806" t="str">
            <v/>
          </cell>
        </row>
        <row r="807">
          <cell r="B807">
            <v>876</v>
          </cell>
          <cell r="C807" t="str">
            <v>7714-024-20</v>
          </cell>
          <cell r="D807" t="str">
            <v>Activity Exp&gt;Contracted Service&gt;Director</v>
          </cell>
          <cell r="E807">
            <v>0</v>
          </cell>
          <cell r="F807">
            <v>2</v>
          </cell>
          <cell r="G807">
            <v>0</v>
          </cell>
          <cell r="H807">
            <v>0</v>
          </cell>
          <cell r="I807">
            <v>781</v>
          </cell>
          <cell r="J807" t="str">
            <v>T.7714 (Reporting)</v>
          </cell>
          <cell r="L807" t="str">
            <v>7714-026-00</v>
          </cell>
          <cell r="N807" t="str">
            <v/>
          </cell>
        </row>
        <row r="808">
          <cell r="B808">
            <v>877</v>
          </cell>
          <cell r="C808" t="str">
            <v>7714-024-23</v>
          </cell>
          <cell r="D808" t="str">
            <v>Activity Exp&gt;Contracted Service&gt;Assistant</v>
          </cell>
          <cell r="E808">
            <v>0</v>
          </cell>
          <cell r="F808">
            <v>2</v>
          </cell>
          <cell r="G808">
            <v>0</v>
          </cell>
          <cell r="H808">
            <v>0</v>
          </cell>
          <cell r="I808">
            <v>781</v>
          </cell>
          <cell r="J808" t="str">
            <v>T.7714 (Reporting)</v>
          </cell>
          <cell r="L808" t="str">
            <v>7714-028-00</v>
          </cell>
          <cell r="N808" t="str">
            <v/>
          </cell>
        </row>
        <row r="809">
          <cell r="B809">
            <v>878</v>
          </cell>
          <cell r="C809" t="str">
            <v>7714-025-00</v>
          </cell>
          <cell r="D809" t="str">
            <v>Activity Exp&gt;Miscellaneous</v>
          </cell>
          <cell r="E809">
            <v>0</v>
          </cell>
          <cell r="F809">
            <v>2</v>
          </cell>
          <cell r="G809">
            <v>0</v>
          </cell>
          <cell r="H809">
            <v>0</v>
          </cell>
          <cell r="I809">
            <v>781</v>
          </cell>
          <cell r="J809" t="str">
            <v>T.7714 (Reporting)</v>
          </cell>
          <cell r="L809" t="str">
            <v>7714-031-00</v>
          </cell>
          <cell r="N809" t="str">
            <v/>
          </cell>
        </row>
        <row r="810">
          <cell r="B810">
            <v>879</v>
          </cell>
          <cell r="C810" t="str">
            <v>7714-026-00</v>
          </cell>
          <cell r="D810" t="str">
            <v>Activity Exp&gt;Forms &amp; Printing</v>
          </cell>
          <cell r="E810">
            <v>0</v>
          </cell>
          <cell r="F810">
            <v>2</v>
          </cell>
          <cell r="G810">
            <v>0</v>
          </cell>
          <cell r="H810">
            <v>0</v>
          </cell>
          <cell r="I810">
            <v>781</v>
          </cell>
          <cell r="J810" t="str">
            <v>T.7714 (Reporting)</v>
          </cell>
          <cell r="L810" t="str">
            <v>7714-032-00</v>
          </cell>
          <cell r="N810" t="str">
            <v/>
          </cell>
        </row>
        <row r="811">
          <cell r="B811">
            <v>880</v>
          </cell>
          <cell r="C811" t="str">
            <v>7714-028-00</v>
          </cell>
          <cell r="D811" t="str">
            <v>Activity Exp&gt;Fringe Benefits</v>
          </cell>
          <cell r="E811">
            <v>0</v>
          </cell>
          <cell r="F811">
            <v>2</v>
          </cell>
          <cell r="G811">
            <v>0</v>
          </cell>
          <cell r="H811">
            <v>0</v>
          </cell>
          <cell r="I811">
            <v>781</v>
          </cell>
          <cell r="J811" t="str">
            <v>T.7714 (Reporting)</v>
          </cell>
          <cell r="L811" t="str">
            <v>7714-033-00</v>
          </cell>
          <cell r="N811" t="str">
            <v/>
          </cell>
        </row>
        <row r="812">
          <cell r="B812">
            <v>881</v>
          </cell>
          <cell r="C812" t="str">
            <v>7714-031-00</v>
          </cell>
          <cell r="D812" t="str">
            <v>Activity Exp&gt;Travel</v>
          </cell>
          <cell r="E812">
            <v>0</v>
          </cell>
          <cell r="F812">
            <v>2</v>
          </cell>
          <cell r="G812">
            <v>0</v>
          </cell>
          <cell r="H812">
            <v>0</v>
          </cell>
          <cell r="I812">
            <v>781</v>
          </cell>
          <cell r="J812" t="str">
            <v>T.7714 (Reporting)</v>
          </cell>
          <cell r="L812" t="str">
            <v>7714-034-00</v>
          </cell>
          <cell r="N812" t="str">
            <v/>
          </cell>
        </row>
        <row r="813">
          <cell r="B813">
            <v>882</v>
          </cell>
          <cell r="C813" t="str">
            <v>7714-032-00</v>
          </cell>
          <cell r="D813" t="str">
            <v>Activity Exp&gt;Training &amp; Educ</v>
          </cell>
          <cell r="E813">
            <v>0</v>
          </cell>
          <cell r="F813">
            <v>2</v>
          </cell>
          <cell r="G813">
            <v>0</v>
          </cell>
          <cell r="H813">
            <v>0</v>
          </cell>
          <cell r="I813">
            <v>781</v>
          </cell>
          <cell r="J813" t="str">
            <v>T.7714 (Reporting)</v>
          </cell>
          <cell r="L813" t="str">
            <v>7714-048-00</v>
          </cell>
          <cell r="N813" t="str">
            <v/>
          </cell>
        </row>
        <row r="814">
          <cell r="B814">
            <v>883</v>
          </cell>
          <cell r="C814" t="str">
            <v>7714-033-00</v>
          </cell>
          <cell r="D814" t="str">
            <v>Activity Exp&gt;Meals &amp; Ent</v>
          </cell>
          <cell r="E814">
            <v>0</v>
          </cell>
          <cell r="F814">
            <v>2</v>
          </cell>
          <cell r="G814">
            <v>0</v>
          </cell>
          <cell r="H814">
            <v>0</v>
          </cell>
          <cell r="I814">
            <v>781</v>
          </cell>
          <cell r="J814" t="str">
            <v>T.7714 (Reporting)</v>
          </cell>
          <cell r="L814" t="str">
            <v>7714-067-00</v>
          </cell>
          <cell r="N814" t="str">
            <v/>
          </cell>
        </row>
        <row r="815">
          <cell r="B815">
            <v>884</v>
          </cell>
          <cell r="C815" t="str">
            <v>7714-034-00</v>
          </cell>
          <cell r="D815" t="str">
            <v>Activity Exp&gt;Dues &amp; Subscriptions</v>
          </cell>
          <cell r="E815">
            <v>0</v>
          </cell>
          <cell r="F815">
            <v>2</v>
          </cell>
          <cell r="G815">
            <v>0</v>
          </cell>
          <cell r="H815">
            <v>0</v>
          </cell>
          <cell r="I815">
            <v>781</v>
          </cell>
          <cell r="J815" t="str">
            <v>T.7714 (Reporting)</v>
          </cell>
          <cell r="L815" t="str">
            <v>7714-068-00</v>
          </cell>
          <cell r="N815" t="str">
            <v/>
          </cell>
        </row>
        <row r="816">
          <cell r="B816">
            <v>885</v>
          </cell>
          <cell r="C816" t="str">
            <v>7714-048-00</v>
          </cell>
          <cell r="D816" t="str">
            <v>Activity Exp&gt;Crafts</v>
          </cell>
          <cell r="E816">
            <v>0</v>
          </cell>
          <cell r="F816">
            <v>2</v>
          </cell>
          <cell r="G816">
            <v>0</v>
          </cell>
          <cell r="H816">
            <v>0</v>
          </cell>
          <cell r="I816">
            <v>781</v>
          </cell>
          <cell r="J816" t="str">
            <v>T.7714 (Reporting)</v>
          </cell>
          <cell r="L816" t="str">
            <v>7714-074-00</v>
          </cell>
          <cell r="N816" t="str">
            <v/>
          </cell>
        </row>
        <row r="817">
          <cell r="B817">
            <v>886</v>
          </cell>
          <cell r="C817" t="str">
            <v>7714-067-00</v>
          </cell>
          <cell r="D817" t="str">
            <v>Activity Exp&gt;Hiring</v>
          </cell>
          <cell r="E817">
            <v>0</v>
          </cell>
          <cell r="F817">
            <v>2</v>
          </cell>
          <cell r="G817">
            <v>0</v>
          </cell>
          <cell r="H817">
            <v>0</v>
          </cell>
          <cell r="I817">
            <v>781</v>
          </cell>
          <cell r="J817" t="str">
            <v>T.7714 (Reporting)</v>
          </cell>
          <cell r="L817" t="str">
            <v>7714-079-00</v>
          </cell>
          <cell r="N817" t="str">
            <v/>
          </cell>
        </row>
        <row r="818">
          <cell r="B818">
            <v>887</v>
          </cell>
          <cell r="C818" t="str">
            <v>7714-068-00</v>
          </cell>
          <cell r="D818" t="str">
            <v>Activity Exp&gt;Ads &amp; PR</v>
          </cell>
          <cell r="E818">
            <v>0</v>
          </cell>
          <cell r="F818">
            <v>2</v>
          </cell>
          <cell r="G818">
            <v>0</v>
          </cell>
          <cell r="H818">
            <v>0</v>
          </cell>
          <cell r="I818">
            <v>781</v>
          </cell>
          <cell r="J818" t="str">
            <v>T.7714 (Reporting)</v>
          </cell>
          <cell r="L818" t="str">
            <v>7714-080-00</v>
          </cell>
          <cell r="N818" t="str">
            <v/>
          </cell>
        </row>
        <row r="819">
          <cell r="B819">
            <v>888</v>
          </cell>
          <cell r="C819" t="str">
            <v>7714-074-00</v>
          </cell>
          <cell r="D819" t="str">
            <v>Activity Exp&gt;Postage</v>
          </cell>
          <cell r="E819">
            <v>0</v>
          </cell>
          <cell r="F819">
            <v>2</v>
          </cell>
          <cell r="G819">
            <v>0</v>
          </cell>
          <cell r="H819">
            <v>0</v>
          </cell>
          <cell r="I819">
            <v>781</v>
          </cell>
          <cell r="J819" t="str">
            <v>T.7714 (Reporting)</v>
          </cell>
          <cell r="L819" t="str">
            <v>7714-081-00</v>
          </cell>
          <cell r="N819" t="str">
            <v/>
          </cell>
        </row>
        <row r="820">
          <cell r="B820">
            <v>889</v>
          </cell>
          <cell r="C820" t="str">
            <v>7714-079-00</v>
          </cell>
          <cell r="D820" t="str">
            <v>Activity Exp&gt;Flowers &amp; Gifts</v>
          </cell>
          <cell r="E820">
            <v>0</v>
          </cell>
          <cell r="F820">
            <v>2</v>
          </cell>
          <cell r="G820">
            <v>0</v>
          </cell>
          <cell r="H820">
            <v>0</v>
          </cell>
          <cell r="I820">
            <v>781</v>
          </cell>
          <cell r="J820" t="str">
            <v>T.7714 (Reporting)</v>
          </cell>
          <cell r="L820" t="str">
            <v>7741-001-00</v>
          </cell>
          <cell r="N820" t="str">
            <v/>
          </cell>
        </row>
        <row r="821">
          <cell r="B821">
            <v>890</v>
          </cell>
          <cell r="C821" t="str">
            <v>7714-080-00</v>
          </cell>
          <cell r="D821" t="str">
            <v>Activity Exp&gt;Equip-Minor</v>
          </cell>
          <cell r="E821">
            <v>0</v>
          </cell>
          <cell r="F821">
            <v>2</v>
          </cell>
          <cell r="G821">
            <v>0</v>
          </cell>
          <cell r="H821">
            <v>0</v>
          </cell>
          <cell r="I821">
            <v>781</v>
          </cell>
          <cell r="J821" t="str">
            <v>T.7714 (Reporting)</v>
          </cell>
          <cell r="L821" t="str">
            <v>7741-001-20</v>
          </cell>
          <cell r="N821" t="str">
            <v/>
          </cell>
        </row>
        <row r="822">
          <cell r="B822">
            <v>891</v>
          </cell>
          <cell r="C822" t="str">
            <v>7714-081-00</v>
          </cell>
          <cell r="D822" t="str">
            <v>Activity Exp&gt;Equip-Rental</v>
          </cell>
          <cell r="E822">
            <v>0</v>
          </cell>
          <cell r="F822">
            <v>2</v>
          </cell>
          <cell r="G822">
            <v>0</v>
          </cell>
          <cell r="H822">
            <v>0</v>
          </cell>
          <cell r="I822">
            <v>781</v>
          </cell>
          <cell r="J822" t="str">
            <v>T.7714 (Reporting)</v>
          </cell>
          <cell r="L822" t="str">
            <v>7741-001-23</v>
          </cell>
          <cell r="N822" t="str">
            <v/>
          </cell>
        </row>
        <row r="823">
          <cell r="B823">
            <v>892</v>
          </cell>
          <cell r="C823" t="str">
            <v>T.7714 (Reporting)</v>
          </cell>
          <cell r="D823" t="str">
            <v>Activity Exp</v>
          </cell>
          <cell r="E823">
            <v>1</v>
          </cell>
          <cell r="F823">
            <v>0</v>
          </cell>
          <cell r="G823">
            <v>38</v>
          </cell>
          <cell r="H823">
            <v>71</v>
          </cell>
          <cell r="I823">
            <v>819</v>
          </cell>
          <cell r="J823" t="str">
            <v>T.770 (Reporting)</v>
          </cell>
          <cell r="L823" t="str">
            <v>7741-001-54</v>
          </cell>
          <cell r="N823" t="str">
            <v/>
          </cell>
        </row>
        <row r="824">
          <cell r="B824">
            <v>894</v>
          </cell>
          <cell r="C824" t="str">
            <v>7741-001-00</v>
          </cell>
          <cell r="D824" t="str">
            <v>Social Services Exp&gt;Wages</v>
          </cell>
          <cell r="E824">
            <v>0</v>
          </cell>
          <cell r="F824">
            <v>2</v>
          </cell>
          <cell r="G824">
            <v>0</v>
          </cell>
          <cell r="H824">
            <v>0</v>
          </cell>
          <cell r="I824">
            <v>819</v>
          </cell>
          <cell r="J824" t="str">
            <v>T.7741 (Reporting)</v>
          </cell>
          <cell r="L824" t="str">
            <v>7741-001-55</v>
          </cell>
          <cell r="N824" t="str">
            <v/>
          </cell>
        </row>
        <row r="825">
          <cell r="B825">
            <v>895</v>
          </cell>
          <cell r="C825" t="str">
            <v>7741-001-20</v>
          </cell>
          <cell r="D825" t="str">
            <v>Social Services Exp&gt;Wages&gt;Director</v>
          </cell>
          <cell r="E825">
            <v>0</v>
          </cell>
          <cell r="F825">
            <v>2</v>
          </cell>
          <cell r="G825">
            <v>0</v>
          </cell>
          <cell r="H825">
            <v>0</v>
          </cell>
          <cell r="I825">
            <v>819</v>
          </cell>
          <cell r="J825" t="str">
            <v>T.7741 (Reporting)</v>
          </cell>
          <cell r="L825" t="str">
            <v>7741-001-64</v>
          </cell>
          <cell r="N825" t="str">
            <v/>
          </cell>
        </row>
        <row r="826">
          <cell r="B826">
            <v>896</v>
          </cell>
          <cell r="C826" t="str">
            <v>7741-001-23</v>
          </cell>
          <cell r="D826" t="str">
            <v>Social Services Exp&gt;Wages&gt;Assistant</v>
          </cell>
          <cell r="E826">
            <v>0</v>
          </cell>
          <cell r="F826">
            <v>2</v>
          </cell>
          <cell r="G826">
            <v>0</v>
          </cell>
          <cell r="H826">
            <v>0</v>
          </cell>
          <cell r="I826">
            <v>819</v>
          </cell>
          <cell r="J826" t="str">
            <v>T.7741 (Reporting)</v>
          </cell>
          <cell r="L826" t="str">
            <v>7741-001-66</v>
          </cell>
          <cell r="N826" t="str">
            <v/>
          </cell>
        </row>
        <row r="827">
          <cell r="B827">
            <v>897</v>
          </cell>
          <cell r="C827" t="str">
            <v>7741-001-54</v>
          </cell>
          <cell r="D827" t="str">
            <v>Social Services Exp&gt;Wages&gt;Admissions</v>
          </cell>
          <cell r="E827">
            <v>0</v>
          </cell>
          <cell r="F827">
            <v>2</v>
          </cell>
          <cell r="G827">
            <v>0</v>
          </cell>
          <cell r="H827">
            <v>0</v>
          </cell>
          <cell r="I827">
            <v>819</v>
          </cell>
          <cell r="J827" t="str">
            <v>T.7741 (Reporting)</v>
          </cell>
          <cell r="L827" t="str">
            <v>7741-001-67</v>
          </cell>
          <cell r="N827" t="str">
            <v/>
          </cell>
        </row>
        <row r="828">
          <cell r="B828">
            <v>898</v>
          </cell>
          <cell r="C828" t="str">
            <v>7741-001-55</v>
          </cell>
          <cell r="D828" t="str">
            <v>Social Services Exp&gt;Wages&gt;Director of Volunteers</v>
          </cell>
          <cell r="E828">
            <v>0</v>
          </cell>
          <cell r="F828">
            <v>2</v>
          </cell>
          <cell r="G828">
            <v>0</v>
          </cell>
          <cell r="H828">
            <v>0</v>
          </cell>
          <cell r="I828">
            <v>819</v>
          </cell>
          <cell r="J828" t="str">
            <v>T.7741 (Reporting)</v>
          </cell>
          <cell r="L828" t="str">
            <v>7741-003-20</v>
          </cell>
          <cell r="N828" t="str">
            <v/>
          </cell>
        </row>
        <row r="829">
          <cell r="B829">
            <v>899</v>
          </cell>
          <cell r="C829" t="str">
            <v>7741-001-64</v>
          </cell>
          <cell r="D829" t="str">
            <v>Social Services Exp&gt;Wages&gt;Religious Services</v>
          </cell>
          <cell r="E829">
            <v>0</v>
          </cell>
          <cell r="F829">
            <v>2</v>
          </cell>
          <cell r="G829">
            <v>0</v>
          </cell>
          <cell r="H829">
            <v>0</v>
          </cell>
          <cell r="I829">
            <v>819</v>
          </cell>
          <cell r="J829" t="str">
            <v>T.7741 (Reporting)</v>
          </cell>
          <cell r="L829" t="str">
            <v>7741-008-00</v>
          </cell>
          <cell r="N829" t="str">
            <v/>
          </cell>
        </row>
        <row r="830">
          <cell r="B830">
            <v>900</v>
          </cell>
          <cell r="C830" t="str">
            <v>7741-001-66</v>
          </cell>
          <cell r="D830" t="str">
            <v>Social Services Exp&gt;Wages&gt;Director</v>
          </cell>
          <cell r="E830">
            <v>0</v>
          </cell>
          <cell r="F830">
            <v>2</v>
          </cell>
          <cell r="G830">
            <v>0</v>
          </cell>
          <cell r="H830">
            <v>0</v>
          </cell>
          <cell r="I830">
            <v>819</v>
          </cell>
          <cell r="J830" t="str">
            <v>T.7741 (Reporting)</v>
          </cell>
          <cell r="L830" t="str">
            <v>7741-008-20</v>
          </cell>
          <cell r="N830" t="str">
            <v/>
          </cell>
        </row>
        <row r="831">
          <cell r="B831">
            <v>901</v>
          </cell>
          <cell r="C831" t="str">
            <v>7741-001-67</v>
          </cell>
          <cell r="D831" t="str">
            <v>Social Services Exp&gt;Wages&gt;Assistant</v>
          </cell>
          <cell r="E831">
            <v>0</v>
          </cell>
          <cell r="F831">
            <v>2</v>
          </cell>
          <cell r="G831">
            <v>0</v>
          </cell>
          <cell r="H831">
            <v>0</v>
          </cell>
          <cell r="I831">
            <v>819</v>
          </cell>
          <cell r="J831" t="str">
            <v>T.7741 (Reporting)</v>
          </cell>
          <cell r="L831" t="str">
            <v>7741-008-23</v>
          </cell>
          <cell r="N831" t="str">
            <v/>
          </cell>
        </row>
        <row r="832">
          <cell r="B832">
            <v>902</v>
          </cell>
          <cell r="C832" t="str">
            <v>7741-003-20</v>
          </cell>
          <cell r="D832" t="str">
            <v>Social Services Exp&gt;1099 Pay&gt;Director</v>
          </cell>
          <cell r="E832">
            <v>0</v>
          </cell>
          <cell r="F832">
            <v>2</v>
          </cell>
          <cell r="G832">
            <v>0</v>
          </cell>
          <cell r="H832">
            <v>0</v>
          </cell>
          <cell r="I832">
            <v>819</v>
          </cell>
          <cell r="J832" t="str">
            <v>T.7741 (Reporting)</v>
          </cell>
          <cell r="L832" t="str">
            <v>7741-008-54</v>
          </cell>
          <cell r="N832" t="str">
            <v/>
          </cell>
        </row>
        <row r="833">
          <cell r="B833">
            <v>903</v>
          </cell>
          <cell r="C833" t="str">
            <v>7741-008-00</v>
          </cell>
          <cell r="D833" t="str">
            <v>Social Services Exp&gt;Bonus Pay</v>
          </cell>
          <cell r="E833">
            <v>0</v>
          </cell>
          <cell r="F833">
            <v>2</v>
          </cell>
          <cell r="G833">
            <v>0</v>
          </cell>
          <cell r="H833">
            <v>0</v>
          </cell>
          <cell r="I833">
            <v>819</v>
          </cell>
          <cell r="J833" t="str">
            <v>T.7741 (Reporting)</v>
          </cell>
          <cell r="L833" t="str">
            <v>7741-008-55</v>
          </cell>
          <cell r="N833" t="str">
            <v/>
          </cell>
        </row>
        <row r="834">
          <cell r="B834">
            <v>904</v>
          </cell>
          <cell r="C834" t="str">
            <v>7741-008-20</v>
          </cell>
          <cell r="D834" t="str">
            <v>Social Services Exp&gt;Bonus Pay&gt;Director</v>
          </cell>
          <cell r="E834">
            <v>0</v>
          </cell>
          <cell r="F834">
            <v>2</v>
          </cell>
          <cell r="G834">
            <v>0</v>
          </cell>
          <cell r="H834">
            <v>0</v>
          </cell>
          <cell r="I834">
            <v>819</v>
          </cell>
          <cell r="J834" t="str">
            <v>T.7741 (Reporting)</v>
          </cell>
          <cell r="L834" t="str">
            <v>7741-010-00</v>
          </cell>
          <cell r="N834" t="str">
            <v/>
          </cell>
        </row>
        <row r="835">
          <cell r="B835">
            <v>905</v>
          </cell>
          <cell r="C835" t="str">
            <v>7741-008-23</v>
          </cell>
          <cell r="D835" t="str">
            <v>Social Services Exp&gt;Bonus Pay&gt;Assistant</v>
          </cell>
          <cell r="E835">
            <v>0</v>
          </cell>
          <cell r="F835">
            <v>2</v>
          </cell>
          <cell r="G835">
            <v>0</v>
          </cell>
          <cell r="H835">
            <v>0</v>
          </cell>
          <cell r="I835">
            <v>819</v>
          </cell>
          <cell r="J835" t="str">
            <v>T.7741 (Reporting)</v>
          </cell>
          <cell r="L835" t="str">
            <v>7741-011-00</v>
          </cell>
          <cell r="N835" t="str">
            <v/>
          </cell>
        </row>
        <row r="836">
          <cell r="B836">
            <v>906</v>
          </cell>
          <cell r="C836" t="str">
            <v>7741-008-54</v>
          </cell>
          <cell r="D836" t="str">
            <v>Social Services Exp&gt;Bonus Pay&gt;Admissions</v>
          </cell>
          <cell r="E836">
            <v>0</v>
          </cell>
          <cell r="F836">
            <v>2</v>
          </cell>
          <cell r="G836">
            <v>0</v>
          </cell>
          <cell r="H836">
            <v>0</v>
          </cell>
          <cell r="I836">
            <v>819</v>
          </cell>
          <cell r="J836" t="str">
            <v>T.7741 (Reporting)</v>
          </cell>
          <cell r="L836" t="str">
            <v>7741-015-00</v>
          </cell>
          <cell r="N836" t="str">
            <v/>
          </cell>
        </row>
        <row r="837">
          <cell r="B837">
            <v>907</v>
          </cell>
          <cell r="C837" t="str">
            <v>7741-008-55</v>
          </cell>
          <cell r="D837" t="str">
            <v>Social Services Exp&gt;Bonus Pay&gt;Director of Volunteers</v>
          </cell>
          <cell r="E837">
            <v>0</v>
          </cell>
          <cell r="F837">
            <v>2</v>
          </cell>
          <cell r="G837">
            <v>0</v>
          </cell>
          <cell r="H837">
            <v>0</v>
          </cell>
          <cell r="I837">
            <v>819</v>
          </cell>
          <cell r="J837" t="str">
            <v>T.7741 (Reporting)</v>
          </cell>
          <cell r="L837" t="str">
            <v>7741-017-00</v>
          </cell>
          <cell r="N837" t="str">
            <v/>
          </cell>
        </row>
        <row r="838">
          <cell r="B838">
            <v>908</v>
          </cell>
          <cell r="C838" t="str">
            <v>7741-010-00</v>
          </cell>
          <cell r="D838" t="str">
            <v>Social Services Exp&gt;Wages-V,H,S</v>
          </cell>
          <cell r="E838">
            <v>0</v>
          </cell>
          <cell r="F838">
            <v>2</v>
          </cell>
          <cell r="G838">
            <v>0</v>
          </cell>
          <cell r="H838">
            <v>0</v>
          </cell>
          <cell r="I838">
            <v>819</v>
          </cell>
          <cell r="J838" t="str">
            <v>T.7741 (Reporting)</v>
          </cell>
          <cell r="L838" t="str">
            <v>7741-019-00</v>
          </cell>
          <cell r="N838" t="str">
            <v/>
          </cell>
        </row>
        <row r="839">
          <cell r="B839">
            <v>909</v>
          </cell>
          <cell r="C839" t="str">
            <v>7741-011-00</v>
          </cell>
          <cell r="D839" t="str">
            <v>Social Services Exp&gt;Wages-Holiday</v>
          </cell>
          <cell r="E839">
            <v>0</v>
          </cell>
          <cell r="F839">
            <v>2</v>
          </cell>
          <cell r="G839">
            <v>0</v>
          </cell>
          <cell r="H839">
            <v>0</v>
          </cell>
          <cell r="I839">
            <v>819</v>
          </cell>
          <cell r="J839" t="str">
            <v>T.7741 (Reporting)</v>
          </cell>
          <cell r="L839" t="str">
            <v>7741-019-12</v>
          </cell>
          <cell r="N839" t="str">
            <v/>
          </cell>
        </row>
        <row r="840">
          <cell r="B840">
            <v>910</v>
          </cell>
          <cell r="C840" t="str">
            <v>7741-015-00</v>
          </cell>
          <cell r="D840" t="str">
            <v>Social Services Exp&gt;Employee Benefits</v>
          </cell>
          <cell r="E840">
            <v>0</v>
          </cell>
          <cell r="F840">
            <v>2</v>
          </cell>
          <cell r="G840">
            <v>0</v>
          </cell>
          <cell r="H840">
            <v>0</v>
          </cell>
          <cell r="I840">
            <v>819</v>
          </cell>
          <cell r="J840" t="str">
            <v>T.7741 (Reporting)</v>
          </cell>
          <cell r="L840" t="str">
            <v>7741-019-13</v>
          </cell>
          <cell r="N840" t="str">
            <v/>
          </cell>
        </row>
        <row r="841">
          <cell r="B841">
            <v>911</v>
          </cell>
          <cell r="C841" t="str">
            <v>7741-017-00</v>
          </cell>
          <cell r="D841" t="str">
            <v>Social Services Exp&gt;Workers Comp</v>
          </cell>
          <cell r="E841">
            <v>0</v>
          </cell>
          <cell r="F841">
            <v>2</v>
          </cell>
          <cell r="G841">
            <v>0</v>
          </cell>
          <cell r="H841">
            <v>0</v>
          </cell>
          <cell r="I841">
            <v>819</v>
          </cell>
          <cell r="J841" t="str">
            <v>T.7741 (Reporting)</v>
          </cell>
          <cell r="L841" t="str">
            <v>7741-019-14</v>
          </cell>
          <cell r="N841" t="str">
            <v/>
          </cell>
        </row>
        <row r="842">
          <cell r="B842">
            <v>912</v>
          </cell>
          <cell r="C842" t="str">
            <v>7741-019-00</v>
          </cell>
          <cell r="D842" t="str">
            <v>Social Services Exp&gt;PR Taxes</v>
          </cell>
          <cell r="E842">
            <v>0</v>
          </cell>
          <cell r="F842">
            <v>2</v>
          </cell>
          <cell r="G842">
            <v>0</v>
          </cell>
          <cell r="H842">
            <v>0</v>
          </cell>
          <cell r="I842">
            <v>819</v>
          </cell>
          <cell r="J842" t="str">
            <v>T.7741 (Reporting)</v>
          </cell>
          <cell r="L842" t="str">
            <v>7741-019-15</v>
          </cell>
          <cell r="N842" t="str">
            <v/>
          </cell>
        </row>
        <row r="843">
          <cell r="B843">
            <v>913</v>
          </cell>
          <cell r="C843" t="str">
            <v>7741-019-12</v>
          </cell>
          <cell r="D843" t="str">
            <v>Social Services Exp&gt;PR Taxes&gt;Fica</v>
          </cell>
          <cell r="E843">
            <v>0</v>
          </cell>
          <cell r="F843">
            <v>2</v>
          </cell>
          <cell r="G843">
            <v>0</v>
          </cell>
          <cell r="H843">
            <v>0</v>
          </cell>
          <cell r="I843">
            <v>819</v>
          </cell>
          <cell r="J843" t="str">
            <v>T.7741 (Reporting)</v>
          </cell>
          <cell r="L843" t="str">
            <v>7741-022-00</v>
          </cell>
          <cell r="N843" t="str">
            <v/>
          </cell>
        </row>
        <row r="844">
          <cell r="B844">
            <v>914</v>
          </cell>
          <cell r="C844" t="str">
            <v>7741-019-13</v>
          </cell>
          <cell r="D844" t="str">
            <v>Social Services Exp&gt;PR Taxes&gt;SUI</v>
          </cell>
          <cell r="E844">
            <v>0</v>
          </cell>
          <cell r="F844">
            <v>2</v>
          </cell>
          <cell r="G844">
            <v>0</v>
          </cell>
          <cell r="H844">
            <v>0</v>
          </cell>
          <cell r="I844">
            <v>819</v>
          </cell>
          <cell r="J844" t="str">
            <v>T.7741 (Reporting)</v>
          </cell>
          <cell r="L844" t="str">
            <v>7741-024-00</v>
          </cell>
          <cell r="N844" t="str">
            <v/>
          </cell>
        </row>
        <row r="845">
          <cell r="B845">
            <v>915</v>
          </cell>
          <cell r="C845" t="str">
            <v>7741-019-14</v>
          </cell>
          <cell r="D845" t="str">
            <v>Social Services Exp&gt;PR Taxes&gt;FUI</v>
          </cell>
          <cell r="E845">
            <v>0</v>
          </cell>
          <cell r="F845">
            <v>2</v>
          </cell>
          <cell r="G845">
            <v>0</v>
          </cell>
          <cell r="H845">
            <v>0</v>
          </cell>
          <cell r="I845">
            <v>819</v>
          </cell>
          <cell r="J845" t="str">
            <v>T.7741 (Reporting)</v>
          </cell>
          <cell r="L845" t="str">
            <v>7741-024-20</v>
          </cell>
          <cell r="N845" t="str">
            <v/>
          </cell>
        </row>
        <row r="846">
          <cell r="B846">
            <v>916</v>
          </cell>
          <cell r="C846" t="str">
            <v>7741-019-15</v>
          </cell>
          <cell r="D846" t="str">
            <v>Social Services Exp&gt;PR Taxes&gt;Other</v>
          </cell>
          <cell r="E846">
            <v>0</v>
          </cell>
          <cell r="F846">
            <v>2</v>
          </cell>
          <cell r="G846">
            <v>0</v>
          </cell>
          <cell r="H846">
            <v>0</v>
          </cell>
          <cell r="I846">
            <v>819</v>
          </cell>
          <cell r="J846" t="str">
            <v>T.7741 (Reporting)</v>
          </cell>
          <cell r="L846" t="str">
            <v>7741-024-54</v>
          </cell>
          <cell r="N846" t="str">
            <v/>
          </cell>
        </row>
        <row r="847">
          <cell r="B847">
            <v>917</v>
          </cell>
          <cell r="C847" t="str">
            <v>7741-022-00</v>
          </cell>
          <cell r="D847" t="str">
            <v>Social Services Exp&gt;Supplies</v>
          </cell>
          <cell r="E847">
            <v>0</v>
          </cell>
          <cell r="F847">
            <v>2</v>
          </cell>
          <cell r="G847">
            <v>0</v>
          </cell>
          <cell r="H847">
            <v>0</v>
          </cell>
          <cell r="I847">
            <v>819</v>
          </cell>
          <cell r="J847" t="str">
            <v>T.7741 (Reporting)</v>
          </cell>
          <cell r="L847" t="str">
            <v>7741-024-64</v>
          </cell>
          <cell r="N847" t="str">
            <v/>
          </cell>
        </row>
        <row r="848">
          <cell r="B848">
            <v>918</v>
          </cell>
          <cell r="C848" t="str">
            <v>7741-024-00</v>
          </cell>
          <cell r="D848" t="str">
            <v>Social Services Exp&gt;Contracted Service</v>
          </cell>
          <cell r="E848">
            <v>0</v>
          </cell>
          <cell r="F848">
            <v>2</v>
          </cell>
          <cell r="G848">
            <v>0</v>
          </cell>
          <cell r="H848">
            <v>0</v>
          </cell>
          <cell r="I848">
            <v>819</v>
          </cell>
          <cell r="J848" t="str">
            <v>T.7741 (Reporting)</v>
          </cell>
          <cell r="L848" t="str">
            <v>7741-024-92</v>
          </cell>
          <cell r="N848" t="str">
            <v/>
          </cell>
        </row>
        <row r="849">
          <cell r="B849">
            <v>919</v>
          </cell>
          <cell r="C849" t="str">
            <v>7741-024-20</v>
          </cell>
          <cell r="D849" t="str">
            <v>Social Services Exp&gt;Contracted Service&gt;Director</v>
          </cell>
          <cell r="E849">
            <v>0</v>
          </cell>
          <cell r="F849">
            <v>2</v>
          </cell>
          <cell r="G849">
            <v>0</v>
          </cell>
          <cell r="H849">
            <v>0</v>
          </cell>
          <cell r="I849">
            <v>819</v>
          </cell>
          <cell r="J849" t="str">
            <v>T.7741 (Reporting)</v>
          </cell>
          <cell r="L849" t="str">
            <v>7741-025-00</v>
          </cell>
          <cell r="N849" t="str">
            <v/>
          </cell>
        </row>
        <row r="850">
          <cell r="B850">
            <v>920</v>
          </cell>
          <cell r="C850" t="str">
            <v>7741-024-54</v>
          </cell>
          <cell r="D850" t="str">
            <v>Social Services Exp&gt;Contracted Service&gt;Admissions</v>
          </cell>
          <cell r="E850">
            <v>0</v>
          </cell>
          <cell r="F850">
            <v>2</v>
          </cell>
          <cell r="G850">
            <v>0</v>
          </cell>
          <cell r="H850">
            <v>0</v>
          </cell>
          <cell r="I850">
            <v>819</v>
          </cell>
          <cell r="J850" t="str">
            <v>T.7741 (Reporting)</v>
          </cell>
          <cell r="L850" t="str">
            <v>7741-026-00</v>
          </cell>
          <cell r="N850" t="str">
            <v/>
          </cell>
        </row>
        <row r="851">
          <cell r="B851">
            <v>921</v>
          </cell>
          <cell r="C851" t="str">
            <v>7741-024-64</v>
          </cell>
          <cell r="D851" t="str">
            <v>Social Services Exp&gt;Contracted Service&gt;Religious Services</v>
          </cell>
          <cell r="E851">
            <v>0</v>
          </cell>
          <cell r="F851">
            <v>2</v>
          </cell>
          <cell r="G851">
            <v>0</v>
          </cell>
          <cell r="H851">
            <v>0</v>
          </cell>
          <cell r="I851">
            <v>819</v>
          </cell>
          <cell r="J851" t="str">
            <v>T.7741 (Reporting)</v>
          </cell>
          <cell r="L851" t="str">
            <v>7741-028-00</v>
          </cell>
          <cell r="N851" t="str">
            <v/>
          </cell>
        </row>
        <row r="852">
          <cell r="B852">
            <v>922</v>
          </cell>
          <cell r="C852" t="str">
            <v>7741-024-92</v>
          </cell>
          <cell r="D852" t="str">
            <v>Social Services Exp&gt;Contracted Service&gt;Global</v>
          </cell>
          <cell r="E852">
            <v>0</v>
          </cell>
          <cell r="F852">
            <v>2</v>
          </cell>
          <cell r="G852">
            <v>0</v>
          </cell>
          <cell r="H852">
            <v>0</v>
          </cell>
          <cell r="I852">
            <v>819</v>
          </cell>
          <cell r="J852" t="str">
            <v>T.7741 (Reporting)</v>
          </cell>
          <cell r="L852" t="str">
            <v>7741-029-00</v>
          </cell>
          <cell r="N852" t="str">
            <v/>
          </cell>
        </row>
        <row r="853">
          <cell r="B853">
            <v>923</v>
          </cell>
          <cell r="C853" t="str">
            <v>7741-025-00</v>
          </cell>
          <cell r="D853" t="str">
            <v>Social Services Exp&gt;Miscellaneous</v>
          </cell>
          <cell r="E853">
            <v>0</v>
          </cell>
          <cell r="F853">
            <v>2</v>
          </cell>
          <cell r="G853">
            <v>0</v>
          </cell>
          <cell r="H853">
            <v>0</v>
          </cell>
          <cell r="I853">
            <v>819</v>
          </cell>
          <cell r="J853" t="str">
            <v>T.7741 (Reporting)</v>
          </cell>
          <cell r="L853" t="str">
            <v>7741-031-00</v>
          </cell>
          <cell r="N853" t="str">
            <v/>
          </cell>
        </row>
        <row r="854">
          <cell r="B854">
            <v>924</v>
          </cell>
          <cell r="C854" t="str">
            <v>7741-026-00</v>
          </cell>
          <cell r="D854" t="str">
            <v>Social Services Exp&gt;Forms &amp; Printing</v>
          </cell>
          <cell r="E854">
            <v>0</v>
          </cell>
          <cell r="F854">
            <v>2</v>
          </cell>
          <cell r="G854">
            <v>0</v>
          </cell>
          <cell r="H854">
            <v>0</v>
          </cell>
          <cell r="I854">
            <v>819</v>
          </cell>
          <cell r="J854" t="str">
            <v>T.7741 (Reporting)</v>
          </cell>
          <cell r="L854" t="str">
            <v>7741-032-00</v>
          </cell>
          <cell r="N854" t="str">
            <v/>
          </cell>
        </row>
        <row r="855">
          <cell r="B855">
            <v>925</v>
          </cell>
          <cell r="C855" t="str">
            <v>7741-028-00</v>
          </cell>
          <cell r="D855" t="str">
            <v>Social Services Exp&gt;Fringe Benefits</v>
          </cell>
          <cell r="E855">
            <v>0</v>
          </cell>
          <cell r="F855">
            <v>2</v>
          </cell>
          <cell r="G855">
            <v>0</v>
          </cell>
          <cell r="H855">
            <v>0</v>
          </cell>
          <cell r="I855">
            <v>819</v>
          </cell>
          <cell r="J855" t="str">
            <v>T.7741 (Reporting)</v>
          </cell>
          <cell r="L855" t="str">
            <v>7741-033-00</v>
          </cell>
          <cell r="N855" t="str">
            <v/>
          </cell>
        </row>
        <row r="856">
          <cell r="B856">
            <v>926</v>
          </cell>
          <cell r="C856" t="str">
            <v>7741-029-00</v>
          </cell>
          <cell r="D856" t="str">
            <v>Social Services Exp&gt;Uniforms</v>
          </cell>
          <cell r="E856">
            <v>0</v>
          </cell>
          <cell r="F856">
            <v>2</v>
          </cell>
          <cell r="G856">
            <v>0</v>
          </cell>
          <cell r="H856">
            <v>0</v>
          </cell>
          <cell r="I856">
            <v>819</v>
          </cell>
          <cell r="J856" t="str">
            <v>T.7741 (Reporting)</v>
          </cell>
          <cell r="L856" t="str">
            <v>7741-034-00</v>
          </cell>
          <cell r="N856" t="str">
            <v/>
          </cell>
        </row>
        <row r="857">
          <cell r="B857">
            <v>927</v>
          </cell>
          <cell r="C857" t="str">
            <v>7741-031-00</v>
          </cell>
          <cell r="D857" t="str">
            <v>Social Services Exp&gt;Travel</v>
          </cell>
          <cell r="E857">
            <v>0</v>
          </cell>
          <cell r="F857">
            <v>2</v>
          </cell>
          <cell r="G857">
            <v>0</v>
          </cell>
          <cell r="H857">
            <v>0</v>
          </cell>
          <cell r="I857">
            <v>819</v>
          </cell>
          <cell r="J857" t="str">
            <v>T.7741 (Reporting)</v>
          </cell>
          <cell r="L857" t="str">
            <v>7741-067-00</v>
          </cell>
          <cell r="N857" t="str">
            <v/>
          </cell>
        </row>
        <row r="858">
          <cell r="B858">
            <v>928</v>
          </cell>
          <cell r="C858" t="str">
            <v>7741-032-00</v>
          </cell>
          <cell r="D858" t="str">
            <v>Social Services Exp&gt;Training &amp; Educ</v>
          </cell>
          <cell r="E858">
            <v>0</v>
          </cell>
          <cell r="F858">
            <v>2</v>
          </cell>
          <cell r="G858">
            <v>0</v>
          </cell>
          <cell r="H858">
            <v>0</v>
          </cell>
          <cell r="I858">
            <v>819</v>
          </cell>
          <cell r="J858" t="str">
            <v>T.7741 (Reporting)</v>
          </cell>
          <cell r="L858" t="str">
            <v>7741-069-00</v>
          </cell>
          <cell r="N858" t="str">
            <v/>
          </cell>
        </row>
        <row r="859">
          <cell r="B859">
            <v>929</v>
          </cell>
          <cell r="C859" t="str">
            <v>7741-033-00</v>
          </cell>
          <cell r="D859" t="str">
            <v>Social Services Exp&gt;Meals &amp; Ent</v>
          </cell>
          <cell r="E859">
            <v>0</v>
          </cell>
          <cell r="F859">
            <v>2</v>
          </cell>
          <cell r="G859">
            <v>0</v>
          </cell>
          <cell r="H859">
            <v>0</v>
          </cell>
          <cell r="I859">
            <v>819</v>
          </cell>
          <cell r="J859" t="str">
            <v>T.7741 (Reporting)</v>
          </cell>
          <cell r="L859" t="str">
            <v>7741-080-00</v>
          </cell>
          <cell r="N859" t="str">
            <v/>
          </cell>
        </row>
        <row r="860">
          <cell r="B860">
            <v>930</v>
          </cell>
          <cell r="C860" t="str">
            <v>7741-034-00</v>
          </cell>
          <cell r="D860" t="str">
            <v>Social Services Exp&gt;Dues &amp; Subscriptions</v>
          </cell>
          <cell r="E860">
            <v>0</v>
          </cell>
          <cell r="F860">
            <v>2</v>
          </cell>
          <cell r="G860">
            <v>0</v>
          </cell>
          <cell r="H860">
            <v>0</v>
          </cell>
          <cell r="I860">
            <v>819</v>
          </cell>
          <cell r="J860" t="str">
            <v>T.7741 (Reporting)</v>
          </cell>
          <cell r="L860" t="str">
            <v>7749-001-22</v>
          </cell>
          <cell r="N860" t="str">
            <v/>
          </cell>
        </row>
        <row r="861">
          <cell r="B861">
            <v>931</v>
          </cell>
          <cell r="C861" t="str">
            <v>7741-067-00</v>
          </cell>
          <cell r="D861" t="str">
            <v>Social Services Exp&gt;Hiring</v>
          </cell>
          <cell r="E861">
            <v>0</v>
          </cell>
          <cell r="F861">
            <v>2</v>
          </cell>
          <cell r="G861">
            <v>0</v>
          </cell>
          <cell r="H861">
            <v>0</v>
          </cell>
          <cell r="I861">
            <v>819</v>
          </cell>
          <cell r="J861" t="str">
            <v>T.7741 (Reporting)</v>
          </cell>
          <cell r="L861" t="str">
            <v>7749-008-00</v>
          </cell>
          <cell r="N861" t="str">
            <v/>
          </cell>
        </row>
        <row r="862">
          <cell r="B862">
            <v>932</v>
          </cell>
          <cell r="C862" t="str">
            <v>7741-069-00</v>
          </cell>
          <cell r="D862" t="str">
            <v>Social Services Exp&gt;Licenses</v>
          </cell>
          <cell r="E862">
            <v>0</v>
          </cell>
          <cell r="F862">
            <v>2</v>
          </cell>
          <cell r="G862">
            <v>0</v>
          </cell>
          <cell r="H862">
            <v>0</v>
          </cell>
          <cell r="I862">
            <v>819</v>
          </cell>
          <cell r="J862" t="str">
            <v>T.7741 (Reporting)</v>
          </cell>
          <cell r="L862" t="str">
            <v>7749-008-22</v>
          </cell>
          <cell r="N862" t="str">
            <v/>
          </cell>
        </row>
        <row r="863">
          <cell r="B863">
            <v>933</v>
          </cell>
          <cell r="C863" t="str">
            <v>7741-080-00</v>
          </cell>
          <cell r="D863" t="str">
            <v>Social Services Exp&gt;Equip-Minor</v>
          </cell>
          <cell r="E863">
            <v>0</v>
          </cell>
          <cell r="F863">
            <v>2</v>
          </cell>
          <cell r="G863">
            <v>0</v>
          </cell>
          <cell r="H863">
            <v>0</v>
          </cell>
          <cell r="I863">
            <v>819</v>
          </cell>
          <cell r="J863" t="str">
            <v>T.7741 (Reporting)</v>
          </cell>
          <cell r="L863" t="str">
            <v>7749-010-00</v>
          </cell>
          <cell r="N863" t="str">
            <v/>
          </cell>
        </row>
        <row r="864">
          <cell r="B864">
            <v>934</v>
          </cell>
          <cell r="C864" t="str">
            <v>T.7741 (Reporting)</v>
          </cell>
          <cell r="D864" t="str">
            <v>Social Services Exp</v>
          </cell>
          <cell r="E864">
            <v>1</v>
          </cell>
          <cell r="F864">
            <v>0</v>
          </cell>
          <cell r="G864">
            <v>40</v>
          </cell>
          <cell r="H864">
            <v>72</v>
          </cell>
          <cell r="I864">
            <v>859</v>
          </cell>
          <cell r="J864" t="str">
            <v>T.770 (Reporting)</v>
          </cell>
          <cell r="L864" t="str">
            <v>7749-011-00</v>
          </cell>
          <cell r="N864" t="str">
            <v/>
          </cell>
        </row>
        <row r="865">
          <cell r="B865">
            <v>936</v>
          </cell>
          <cell r="C865" t="str">
            <v>7749-001-22</v>
          </cell>
          <cell r="D865" t="str">
            <v>Medical Records Exp&gt;Wages&gt;Staff</v>
          </cell>
          <cell r="E865">
            <v>0</v>
          </cell>
          <cell r="F865">
            <v>2</v>
          </cell>
          <cell r="G865">
            <v>0</v>
          </cell>
          <cell r="H865">
            <v>0</v>
          </cell>
          <cell r="I865">
            <v>859</v>
          </cell>
          <cell r="J865" t="str">
            <v>T.7749 (Reporting)</v>
          </cell>
          <cell r="L865" t="str">
            <v>7749-015-00</v>
          </cell>
          <cell r="N865" t="str">
            <v/>
          </cell>
        </row>
        <row r="866">
          <cell r="B866">
            <v>937</v>
          </cell>
          <cell r="C866" t="str">
            <v>7749-008-00</v>
          </cell>
          <cell r="D866" t="str">
            <v>Medical Records Exp&gt;Bonus Pay</v>
          </cell>
          <cell r="E866">
            <v>0</v>
          </cell>
          <cell r="F866">
            <v>2</v>
          </cell>
          <cell r="G866">
            <v>0</v>
          </cell>
          <cell r="H866">
            <v>0</v>
          </cell>
          <cell r="I866">
            <v>859</v>
          </cell>
          <cell r="J866" t="str">
            <v>T.7749 (Reporting)</v>
          </cell>
          <cell r="L866" t="str">
            <v>7749-017-00</v>
          </cell>
          <cell r="N866" t="str">
            <v/>
          </cell>
        </row>
        <row r="867">
          <cell r="B867">
            <v>938</v>
          </cell>
          <cell r="C867" t="str">
            <v>7749-008-22</v>
          </cell>
          <cell r="D867" t="str">
            <v>Medical Records Exp&gt;Bonus Pay&gt;Staff</v>
          </cell>
          <cell r="E867">
            <v>0</v>
          </cell>
          <cell r="F867">
            <v>2</v>
          </cell>
          <cell r="G867">
            <v>0</v>
          </cell>
          <cell r="H867">
            <v>0</v>
          </cell>
          <cell r="I867">
            <v>859</v>
          </cell>
          <cell r="J867" t="str">
            <v>T.7749 (Reporting)</v>
          </cell>
          <cell r="L867" t="str">
            <v>7749-019-12</v>
          </cell>
          <cell r="N867" t="str">
            <v/>
          </cell>
        </row>
        <row r="868">
          <cell r="B868">
            <v>939</v>
          </cell>
          <cell r="C868" t="str">
            <v>7749-010-00</v>
          </cell>
          <cell r="D868" t="str">
            <v>Medical Records Exp&gt;Wages-V,H,S</v>
          </cell>
          <cell r="E868">
            <v>0</v>
          </cell>
          <cell r="F868">
            <v>2</v>
          </cell>
          <cell r="G868">
            <v>0</v>
          </cell>
          <cell r="H868">
            <v>0</v>
          </cell>
          <cell r="I868">
            <v>859</v>
          </cell>
          <cell r="J868" t="str">
            <v>T.7749 (Reporting)</v>
          </cell>
          <cell r="L868" t="str">
            <v>7749-019-13</v>
          </cell>
          <cell r="N868" t="str">
            <v/>
          </cell>
        </row>
        <row r="869">
          <cell r="B869">
            <v>940</v>
          </cell>
          <cell r="C869" t="str">
            <v>7749-011-00</v>
          </cell>
          <cell r="D869" t="str">
            <v>Medical Records Exp&gt;Wages-Holiday</v>
          </cell>
          <cell r="E869">
            <v>0</v>
          </cell>
          <cell r="F869">
            <v>2</v>
          </cell>
          <cell r="G869">
            <v>0</v>
          </cell>
          <cell r="H869">
            <v>0</v>
          </cell>
          <cell r="I869">
            <v>859</v>
          </cell>
          <cell r="J869" t="str">
            <v>T.7749 (Reporting)</v>
          </cell>
          <cell r="L869" t="str">
            <v>7749-019-14</v>
          </cell>
          <cell r="N869" t="str">
            <v/>
          </cell>
        </row>
        <row r="870">
          <cell r="B870">
            <v>941</v>
          </cell>
          <cell r="C870" t="str">
            <v>7749-015-00</v>
          </cell>
          <cell r="D870" t="str">
            <v>Medical Records Exp&gt;Employee Benefits</v>
          </cell>
          <cell r="E870">
            <v>0</v>
          </cell>
          <cell r="F870">
            <v>2</v>
          </cell>
          <cell r="G870">
            <v>0</v>
          </cell>
          <cell r="H870">
            <v>0</v>
          </cell>
          <cell r="I870">
            <v>859</v>
          </cell>
          <cell r="J870" t="str">
            <v>T.7749 (Reporting)</v>
          </cell>
          <cell r="L870" t="str">
            <v>7749-019-15</v>
          </cell>
          <cell r="N870" t="str">
            <v/>
          </cell>
        </row>
        <row r="871">
          <cell r="B871">
            <v>942</v>
          </cell>
          <cell r="C871" t="str">
            <v>7749-017-00</v>
          </cell>
          <cell r="D871" t="str">
            <v>Medical Records Exp&gt;Workers Comp</v>
          </cell>
          <cell r="E871">
            <v>0</v>
          </cell>
          <cell r="F871">
            <v>2</v>
          </cell>
          <cell r="G871">
            <v>0</v>
          </cell>
          <cell r="H871">
            <v>0</v>
          </cell>
          <cell r="I871">
            <v>859</v>
          </cell>
          <cell r="J871" t="str">
            <v>T.7749 (Reporting)</v>
          </cell>
          <cell r="L871" t="str">
            <v>7749-022-00</v>
          </cell>
          <cell r="N871" t="str">
            <v/>
          </cell>
        </row>
        <row r="872">
          <cell r="B872">
            <v>943</v>
          </cell>
          <cell r="C872" t="str">
            <v>7749-019-12</v>
          </cell>
          <cell r="D872" t="str">
            <v>Medical Records Exp&gt;PR Taxes&gt;Fica</v>
          </cell>
          <cell r="E872">
            <v>0</v>
          </cell>
          <cell r="F872">
            <v>2</v>
          </cell>
          <cell r="G872">
            <v>0</v>
          </cell>
          <cell r="H872">
            <v>0</v>
          </cell>
          <cell r="I872">
            <v>859</v>
          </cell>
          <cell r="J872" t="str">
            <v>T.7749 (Reporting)</v>
          </cell>
          <cell r="L872" t="str">
            <v>7749-024-00</v>
          </cell>
          <cell r="N872" t="str">
            <v/>
          </cell>
        </row>
        <row r="873">
          <cell r="B873">
            <v>944</v>
          </cell>
          <cell r="C873" t="str">
            <v>7749-019-13</v>
          </cell>
          <cell r="D873" t="str">
            <v>Medical Records Exp&gt;PR Taxes&gt;SUI</v>
          </cell>
          <cell r="E873">
            <v>0</v>
          </cell>
          <cell r="F873">
            <v>2</v>
          </cell>
          <cell r="G873">
            <v>0</v>
          </cell>
          <cell r="H873">
            <v>0</v>
          </cell>
          <cell r="I873">
            <v>859</v>
          </cell>
          <cell r="J873" t="str">
            <v>T.7749 (Reporting)</v>
          </cell>
          <cell r="L873" t="str">
            <v>7749-024-22</v>
          </cell>
          <cell r="N873" t="str">
            <v/>
          </cell>
        </row>
        <row r="874">
          <cell r="B874">
            <v>945</v>
          </cell>
          <cell r="C874" t="str">
            <v>7749-019-14</v>
          </cell>
          <cell r="D874" t="str">
            <v>Medical Records Exp&gt;PR Taxes&gt;FUI</v>
          </cell>
          <cell r="E874">
            <v>0</v>
          </cell>
          <cell r="F874">
            <v>2</v>
          </cell>
          <cell r="G874">
            <v>0</v>
          </cell>
          <cell r="H874">
            <v>0</v>
          </cell>
          <cell r="I874">
            <v>859</v>
          </cell>
          <cell r="J874" t="str">
            <v>T.7749 (Reporting)</v>
          </cell>
          <cell r="L874" t="str">
            <v>7749-025-00</v>
          </cell>
          <cell r="N874" t="str">
            <v/>
          </cell>
        </row>
        <row r="875">
          <cell r="B875">
            <v>946</v>
          </cell>
          <cell r="C875" t="str">
            <v>7749-019-15</v>
          </cell>
          <cell r="D875" t="str">
            <v>Medical Records Exp&gt;PR Taxes&gt;Other</v>
          </cell>
          <cell r="E875">
            <v>0</v>
          </cell>
          <cell r="F875">
            <v>2</v>
          </cell>
          <cell r="G875">
            <v>0</v>
          </cell>
          <cell r="H875">
            <v>0</v>
          </cell>
          <cell r="I875">
            <v>859</v>
          </cell>
          <cell r="J875" t="str">
            <v>T.7749 (Reporting)</v>
          </cell>
          <cell r="L875" t="str">
            <v>7749-080-00</v>
          </cell>
          <cell r="N875" t="str">
            <v/>
          </cell>
        </row>
        <row r="876">
          <cell r="B876">
            <v>947</v>
          </cell>
          <cell r="C876" t="str">
            <v>7749-022-00</v>
          </cell>
          <cell r="D876" t="str">
            <v>Medical Records Exp&gt;Supplies</v>
          </cell>
          <cell r="E876">
            <v>0</v>
          </cell>
          <cell r="F876">
            <v>2</v>
          </cell>
          <cell r="G876">
            <v>0</v>
          </cell>
          <cell r="H876">
            <v>0</v>
          </cell>
          <cell r="I876">
            <v>859</v>
          </cell>
          <cell r="J876" t="str">
            <v>T.7749 (Reporting)</v>
          </cell>
          <cell r="L876" t="str">
            <v>7930-000-00</v>
          </cell>
          <cell r="N876" t="str">
            <v/>
          </cell>
        </row>
        <row r="877">
          <cell r="B877">
            <v>948</v>
          </cell>
          <cell r="C877" t="str">
            <v>7749-024-00</v>
          </cell>
          <cell r="D877" t="str">
            <v>Medical Records Exp&gt;Contracted Service</v>
          </cell>
          <cell r="E877">
            <v>0</v>
          </cell>
          <cell r="F877">
            <v>2</v>
          </cell>
          <cell r="G877">
            <v>0</v>
          </cell>
          <cell r="H877">
            <v>0</v>
          </cell>
          <cell r="I877">
            <v>859</v>
          </cell>
          <cell r="J877" t="str">
            <v>T.7749 (Reporting)</v>
          </cell>
          <cell r="L877" t="str">
            <v>7930-001-00</v>
          </cell>
          <cell r="N877" t="str">
            <v/>
          </cell>
        </row>
        <row r="878">
          <cell r="B878">
            <v>949</v>
          </cell>
          <cell r="C878" t="str">
            <v>7749-024-22</v>
          </cell>
          <cell r="D878" t="str">
            <v>Medical Records Exp&gt;Contracted Service&gt;Staff</v>
          </cell>
          <cell r="E878">
            <v>0</v>
          </cell>
          <cell r="F878">
            <v>2</v>
          </cell>
          <cell r="G878">
            <v>0</v>
          </cell>
          <cell r="H878">
            <v>0</v>
          </cell>
          <cell r="I878">
            <v>859</v>
          </cell>
          <cell r="J878" t="str">
            <v>T.7749 (Reporting)</v>
          </cell>
          <cell r="L878" t="str">
            <v>7930-001-20</v>
          </cell>
          <cell r="N878" t="str">
            <v/>
          </cell>
        </row>
        <row r="879">
          <cell r="B879">
            <v>950</v>
          </cell>
          <cell r="C879" t="str">
            <v>7749-025-00</v>
          </cell>
          <cell r="D879" t="str">
            <v>Medical Records Exp&gt;Miscellaneous</v>
          </cell>
          <cell r="E879">
            <v>0</v>
          </cell>
          <cell r="F879">
            <v>2</v>
          </cell>
          <cell r="G879">
            <v>0</v>
          </cell>
          <cell r="H879">
            <v>0</v>
          </cell>
          <cell r="I879">
            <v>859</v>
          </cell>
          <cell r="J879" t="str">
            <v>T.7749 (Reporting)</v>
          </cell>
          <cell r="L879" t="str">
            <v>7930-001-22</v>
          </cell>
          <cell r="N879" t="str">
            <v/>
          </cell>
        </row>
        <row r="880">
          <cell r="B880">
            <v>951</v>
          </cell>
          <cell r="C880" t="str">
            <v>7749-080-00</v>
          </cell>
          <cell r="D880" t="str">
            <v>Medical Records Exp&gt;Equip-Minor</v>
          </cell>
          <cell r="E880">
            <v>0</v>
          </cell>
          <cell r="F880">
            <v>2</v>
          </cell>
          <cell r="G880">
            <v>0</v>
          </cell>
          <cell r="H880">
            <v>0</v>
          </cell>
          <cell r="I880">
            <v>859</v>
          </cell>
          <cell r="J880" t="str">
            <v>T.7749 (Reporting)</v>
          </cell>
          <cell r="L880" t="str">
            <v>7930-001-23</v>
          </cell>
          <cell r="N880" t="str">
            <v/>
          </cell>
        </row>
        <row r="881">
          <cell r="B881">
            <v>952</v>
          </cell>
          <cell r="C881" t="str">
            <v>T.7749 (Reporting)</v>
          </cell>
          <cell r="D881" t="str">
            <v>Medical Records Exp</v>
          </cell>
          <cell r="E881">
            <v>1</v>
          </cell>
          <cell r="F881">
            <v>0</v>
          </cell>
          <cell r="G881">
            <v>16</v>
          </cell>
          <cell r="H881">
            <v>73</v>
          </cell>
          <cell r="I881">
            <v>875</v>
          </cell>
          <cell r="J881" t="str">
            <v>T.770 (Reporting)</v>
          </cell>
          <cell r="L881" t="str">
            <v>7930-001-57</v>
          </cell>
          <cell r="N881" t="str">
            <v/>
          </cell>
        </row>
        <row r="882">
          <cell r="B882">
            <v>954</v>
          </cell>
          <cell r="C882" t="str">
            <v>7930-000-00</v>
          </cell>
          <cell r="D882" t="str">
            <v>Dietary Exp</v>
          </cell>
          <cell r="E882">
            <v>0</v>
          </cell>
          <cell r="F882">
            <v>2</v>
          </cell>
          <cell r="G882">
            <v>0</v>
          </cell>
          <cell r="H882">
            <v>0</v>
          </cell>
          <cell r="I882">
            <v>875</v>
          </cell>
          <cell r="J882" t="str">
            <v>T.7930 (Reporting)</v>
          </cell>
          <cell r="L882" t="str">
            <v>7930-001-58</v>
          </cell>
          <cell r="N882" t="str">
            <v/>
          </cell>
        </row>
        <row r="883">
          <cell r="B883">
            <v>955</v>
          </cell>
          <cell r="C883" t="str">
            <v>7930-001-00</v>
          </cell>
          <cell r="D883" t="str">
            <v>Dietary Exp&gt;Wages</v>
          </cell>
          <cell r="E883">
            <v>0</v>
          </cell>
          <cell r="F883">
            <v>2</v>
          </cell>
          <cell r="G883">
            <v>0</v>
          </cell>
          <cell r="H883">
            <v>0</v>
          </cell>
          <cell r="I883">
            <v>875</v>
          </cell>
          <cell r="J883" t="str">
            <v>T.7930 (Reporting)</v>
          </cell>
          <cell r="L883" t="str">
            <v>7930-001-66</v>
          </cell>
          <cell r="N883" t="str">
            <v/>
          </cell>
        </row>
        <row r="884">
          <cell r="B884">
            <v>956</v>
          </cell>
          <cell r="C884" t="str">
            <v>7930-001-20</v>
          </cell>
          <cell r="D884" t="str">
            <v>Dietary Exp&gt;Wages&gt;Director</v>
          </cell>
          <cell r="E884">
            <v>0</v>
          </cell>
          <cell r="F884">
            <v>2</v>
          </cell>
          <cell r="G884">
            <v>0</v>
          </cell>
          <cell r="H884">
            <v>0</v>
          </cell>
          <cell r="I884">
            <v>875</v>
          </cell>
          <cell r="J884" t="str">
            <v>T.7930 (Reporting)</v>
          </cell>
          <cell r="L884" t="str">
            <v>7930-001-67</v>
          </cell>
          <cell r="N884" t="str">
            <v/>
          </cell>
        </row>
        <row r="885">
          <cell r="B885">
            <v>957</v>
          </cell>
          <cell r="C885" t="str">
            <v>7930-001-22</v>
          </cell>
          <cell r="D885" t="str">
            <v>Dietary Exp&gt;Wages&gt;Staff</v>
          </cell>
          <cell r="E885">
            <v>0</v>
          </cell>
          <cell r="F885">
            <v>2</v>
          </cell>
          <cell r="G885">
            <v>0</v>
          </cell>
          <cell r="H885">
            <v>0</v>
          </cell>
          <cell r="I885">
            <v>875</v>
          </cell>
          <cell r="J885" t="str">
            <v>T.7930 (Reporting)</v>
          </cell>
          <cell r="L885" t="str">
            <v>7930-001-71</v>
          </cell>
          <cell r="N885" t="str">
            <v/>
          </cell>
        </row>
        <row r="886">
          <cell r="B886">
            <v>958</v>
          </cell>
          <cell r="C886" t="str">
            <v>7930-001-23</v>
          </cell>
          <cell r="D886" t="str">
            <v>Dietary Exp&gt;Wages&gt;Assistant</v>
          </cell>
          <cell r="E886">
            <v>0</v>
          </cell>
          <cell r="F886">
            <v>2</v>
          </cell>
          <cell r="G886">
            <v>0</v>
          </cell>
          <cell r="H886">
            <v>0</v>
          </cell>
          <cell r="I886">
            <v>875</v>
          </cell>
          <cell r="J886" t="str">
            <v>T.7930 (Reporting)</v>
          </cell>
          <cell r="L886" t="str">
            <v>7930-001-76</v>
          </cell>
          <cell r="N886" t="str">
            <v/>
          </cell>
        </row>
        <row r="887">
          <cell r="B887">
            <v>959</v>
          </cell>
          <cell r="C887" t="str">
            <v>7930-001-57</v>
          </cell>
          <cell r="D887" t="str">
            <v>Dietary Exp&gt;Wages&gt;Cook</v>
          </cell>
          <cell r="E887">
            <v>0</v>
          </cell>
          <cell r="F887">
            <v>2</v>
          </cell>
          <cell r="G887">
            <v>0</v>
          </cell>
          <cell r="H887">
            <v>0</v>
          </cell>
          <cell r="I887">
            <v>875</v>
          </cell>
          <cell r="J887" t="str">
            <v>T.7930 (Reporting)</v>
          </cell>
          <cell r="L887" t="str">
            <v>7930-003-20</v>
          </cell>
          <cell r="N887" t="str">
            <v/>
          </cell>
        </row>
        <row r="888">
          <cell r="B888">
            <v>960</v>
          </cell>
          <cell r="C888" t="str">
            <v>7930-001-58</v>
          </cell>
          <cell r="D888" t="str">
            <v>Dietary Exp&gt;Wages&gt;Dietician</v>
          </cell>
          <cell r="E888">
            <v>0</v>
          </cell>
          <cell r="F888">
            <v>2</v>
          </cell>
          <cell r="G888">
            <v>0</v>
          </cell>
          <cell r="H888">
            <v>0</v>
          </cell>
          <cell r="I888">
            <v>875</v>
          </cell>
          <cell r="J888" t="str">
            <v>T.7930 (Reporting)</v>
          </cell>
          <cell r="L888" t="str">
            <v>7930-003-58</v>
          </cell>
          <cell r="N888" t="str">
            <v/>
          </cell>
        </row>
        <row r="889">
          <cell r="B889">
            <v>961</v>
          </cell>
          <cell r="C889" t="str">
            <v>7930-001-66</v>
          </cell>
          <cell r="D889" t="str">
            <v>Dietary Exp&gt;Wages&gt;Director</v>
          </cell>
          <cell r="E889">
            <v>0</v>
          </cell>
          <cell r="F889">
            <v>2</v>
          </cell>
          <cell r="G889">
            <v>0</v>
          </cell>
          <cell r="H889">
            <v>0</v>
          </cell>
          <cell r="I889">
            <v>875</v>
          </cell>
          <cell r="J889" t="str">
            <v>T.7930 (Reporting)</v>
          </cell>
          <cell r="L889" t="str">
            <v>7930-008-00</v>
          </cell>
          <cell r="N889" t="str">
            <v/>
          </cell>
        </row>
        <row r="890">
          <cell r="B890">
            <v>962</v>
          </cell>
          <cell r="C890" t="str">
            <v>7930-001-67</v>
          </cell>
          <cell r="D890" t="str">
            <v>Dietary Exp&gt;Wages&gt;Assistant</v>
          </cell>
          <cell r="E890">
            <v>0</v>
          </cell>
          <cell r="F890">
            <v>2</v>
          </cell>
          <cell r="G890">
            <v>0</v>
          </cell>
          <cell r="H890">
            <v>0</v>
          </cell>
          <cell r="I890">
            <v>875</v>
          </cell>
          <cell r="J890" t="str">
            <v>T.7930 (Reporting)</v>
          </cell>
          <cell r="L890" t="str">
            <v>7930-008-20</v>
          </cell>
          <cell r="N890" t="str">
            <v/>
          </cell>
        </row>
        <row r="891">
          <cell r="B891">
            <v>963</v>
          </cell>
          <cell r="C891" t="str">
            <v>7930-001-71</v>
          </cell>
          <cell r="D891" t="str">
            <v>Dietary Exp&gt;Wages&gt;Cook</v>
          </cell>
          <cell r="E891">
            <v>0</v>
          </cell>
          <cell r="F891">
            <v>2</v>
          </cell>
          <cell r="G891">
            <v>0</v>
          </cell>
          <cell r="H891">
            <v>0</v>
          </cell>
          <cell r="I891">
            <v>875</v>
          </cell>
          <cell r="J891" t="str">
            <v>T.7930 (Reporting)</v>
          </cell>
          <cell r="L891" t="str">
            <v>7930-008-23</v>
          </cell>
          <cell r="N891" t="str">
            <v/>
          </cell>
        </row>
        <row r="892">
          <cell r="B892">
            <v>964</v>
          </cell>
          <cell r="C892" t="str">
            <v>7930-001-76</v>
          </cell>
          <cell r="D892" t="str">
            <v>Dietary Exp&gt;Wages&gt;Dual Bad Debts</v>
          </cell>
          <cell r="E892">
            <v>0</v>
          </cell>
          <cell r="F892">
            <v>2</v>
          </cell>
          <cell r="G892">
            <v>0</v>
          </cell>
          <cell r="H892">
            <v>0</v>
          </cell>
          <cell r="I892">
            <v>875</v>
          </cell>
          <cell r="J892" t="str">
            <v>T.7930 (Reporting)</v>
          </cell>
          <cell r="L892" t="str">
            <v>7930-008-57</v>
          </cell>
          <cell r="N892" t="str">
            <v/>
          </cell>
        </row>
        <row r="893">
          <cell r="B893">
            <v>965</v>
          </cell>
          <cell r="C893" t="str">
            <v>7930-003-20</v>
          </cell>
          <cell r="D893" t="str">
            <v>Dietary Exp&gt;1099 Pay&gt;Director</v>
          </cell>
          <cell r="E893">
            <v>0</v>
          </cell>
          <cell r="F893">
            <v>2</v>
          </cell>
          <cell r="G893">
            <v>0</v>
          </cell>
          <cell r="H893">
            <v>0</v>
          </cell>
          <cell r="I893">
            <v>875</v>
          </cell>
          <cell r="J893" t="str">
            <v>T.7930 (Reporting)</v>
          </cell>
          <cell r="L893" t="str">
            <v>7930-008-58</v>
          </cell>
          <cell r="N893" t="str">
            <v/>
          </cell>
        </row>
        <row r="894">
          <cell r="B894">
            <v>966</v>
          </cell>
          <cell r="C894" t="str">
            <v>7930-003-58</v>
          </cell>
          <cell r="D894" t="str">
            <v>Dietary Exp&gt;1099 Pay&gt;Dietician</v>
          </cell>
          <cell r="E894">
            <v>0</v>
          </cell>
          <cell r="F894">
            <v>2</v>
          </cell>
          <cell r="G894">
            <v>0</v>
          </cell>
          <cell r="H894">
            <v>0</v>
          </cell>
          <cell r="I894">
            <v>875</v>
          </cell>
          <cell r="J894" t="str">
            <v>T.7930 (Reporting)</v>
          </cell>
          <cell r="L894" t="str">
            <v>7930-010-00</v>
          </cell>
          <cell r="N894" t="str">
            <v/>
          </cell>
        </row>
        <row r="895">
          <cell r="B895">
            <v>967</v>
          </cell>
          <cell r="C895" t="str">
            <v>7930-008-00</v>
          </cell>
          <cell r="D895" t="str">
            <v>Dietary Exp&gt;Bonus Pay</v>
          </cell>
          <cell r="E895">
            <v>0</v>
          </cell>
          <cell r="F895">
            <v>2</v>
          </cell>
          <cell r="G895">
            <v>0</v>
          </cell>
          <cell r="H895">
            <v>0</v>
          </cell>
          <cell r="I895">
            <v>875</v>
          </cell>
          <cell r="J895" t="str">
            <v>T.7930 (Reporting)</v>
          </cell>
          <cell r="L895" t="str">
            <v>7930-011-00</v>
          </cell>
          <cell r="N895" t="str">
            <v/>
          </cell>
        </row>
        <row r="896">
          <cell r="B896">
            <v>968</v>
          </cell>
          <cell r="C896" t="str">
            <v>7930-008-20</v>
          </cell>
          <cell r="D896" t="str">
            <v>Dietary Exp&gt;Bonus Pay&gt;Director</v>
          </cell>
          <cell r="E896">
            <v>0</v>
          </cell>
          <cell r="F896">
            <v>2</v>
          </cell>
          <cell r="G896">
            <v>0</v>
          </cell>
          <cell r="H896">
            <v>0</v>
          </cell>
          <cell r="I896">
            <v>875</v>
          </cell>
          <cell r="J896" t="str">
            <v>T.7930 (Reporting)</v>
          </cell>
          <cell r="L896" t="str">
            <v>7930-015-00</v>
          </cell>
          <cell r="N896" t="str">
            <v/>
          </cell>
        </row>
        <row r="897">
          <cell r="B897">
            <v>969</v>
          </cell>
          <cell r="C897" t="str">
            <v>7930-008-23</v>
          </cell>
          <cell r="D897" t="str">
            <v>Dietary Exp&gt;Bonus Pay&gt;Assistant</v>
          </cell>
          <cell r="E897">
            <v>0</v>
          </cell>
          <cell r="F897">
            <v>2</v>
          </cell>
          <cell r="G897">
            <v>0</v>
          </cell>
          <cell r="H897">
            <v>0</v>
          </cell>
          <cell r="I897">
            <v>875</v>
          </cell>
          <cell r="J897" t="str">
            <v>T.7930 (Reporting)</v>
          </cell>
          <cell r="L897" t="str">
            <v>7930-017-00</v>
          </cell>
          <cell r="N897" t="str">
            <v/>
          </cell>
        </row>
        <row r="898">
          <cell r="B898">
            <v>970</v>
          </cell>
          <cell r="C898" t="str">
            <v>7930-008-57</v>
          </cell>
          <cell r="D898" t="str">
            <v>Dietary Exp&gt;Bonus Pay&gt;Cook</v>
          </cell>
          <cell r="E898">
            <v>0</v>
          </cell>
          <cell r="F898">
            <v>2</v>
          </cell>
          <cell r="G898">
            <v>0</v>
          </cell>
          <cell r="H898">
            <v>0</v>
          </cell>
          <cell r="I898">
            <v>875</v>
          </cell>
          <cell r="J898" t="str">
            <v>T.7930 (Reporting)</v>
          </cell>
          <cell r="L898" t="str">
            <v>7930-019-00</v>
          </cell>
          <cell r="N898" t="str">
            <v/>
          </cell>
        </row>
        <row r="899">
          <cell r="B899">
            <v>971</v>
          </cell>
          <cell r="C899" t="str">
            <v>7930-008-58</v>
          </cell>
          <cell r="D899" t="str">
            <v>Dietary Exp&gt;Bonus Pay&gt;Dietician</v>
          </cell>
          <cell r="E899">
            <v>0</v>
          </cell>
          <cell r="F899">
            <v>2</v>
          </cell>
          <cell r="G899">
            <v>0</v>
          </cell>
          <cell r="H899">
            <v>0</v>
          </cell>
          <cell r="I899">
            <v>875</v>
          </cell>
          <cell r="J899" t="str">
            <v>T.7930 (Reporting)</v>
          </cell>
          <cell r="L899" t="str">
            <v>7930-019-12</v>
          </cell>
          <cell r="N899" t="str">
            <v/>
          </cell>
        </row>
        <row r="900">
          <cell r="B900">
            <v>972</v>
          </cell>
          <cell r="C900" t="str">
            <v>7930-010-00</v>
          </cell>
          <cell r="D900" t="str">
            <v>Dietary Exp&gt;Wages-V,H,S</v>
          </cell>
          <cell r="E900">
            <v>0</v>
          </cell>
          <cell r="F900">
            <v>2</v>
          </cell>
          <cell r="G900">
            <v>0</v>
          </cell>
          <cell r="H900">
            <v>0</v>
          </cell>
          <cell r="I900">
            <v>875</v>
          </cell>
          <cell r="J900" t="str">
            <v>T.7930 (Reporting)</v>
          </cell>
          <cell r="L900" t="str">
            <v>7930-019-13</v>
          </cell>
          <cell r="N900" t="str">
            <v/>
          </cell>
        </row>
        <row r="901">
          <cell r="B901">
            <v>973</v>
          </cell>
          <cell r="C901" t="str">
            <v>7930-011-00</v>
          </cell>
          <cell r="D901" t="str">
            <v>Dietary Exp&gt;Wages-Holiday</v>
          </cell>
          <cell r="E901">
            <v>0</v>
          </cell>
          <cell r="F901">
            <v>2</v>
          </cell>
          <cell r="G901">
            <v>0</v>
          </cell>
          <cell r="H901">
            <v>0</v>
          </cell>
          <cell r="I901">
            <v>875</v>
          </cell>
          <cell r="J901" t="str">
            <v>T.7930 (Reporting)</v>
          </cell>
          <cell r="L901" t="str">
            <v>7930-019-14</v>
          </cell>
          <cell r="N901" t="str">
            <v/>
          </cell>
        </row>
        <row r="902">
          <cell r="B902">
            <v>974</v>
          </cell>
          <cell r="C902" t="str">
            <v>7930-015-00</v>
          </cell>
          <cell r="D902" t="str">
            <v>Dietary Exp&gt;Employee Benefits</v>
          </cell>
          <cell r="E902">
            <v>0</v>
          </cell>
          <cell r="F902">
            <v>2</v>
          </cell>
          <cell r="G902">
            <v>0</v>
          </cell>
          <cell r="H902">
            <v>0</v>
          </cell>
          <cell r="I902">
            <v>875</v>
          </cell>
          <cell r="J902" t="str">
            <v>T.7930 (Reporting)</v>
          </cell>
          <cell r="L902" t="str">
            <v>7930-019-15</v>
          </cell>
          <cell r="N902" t="str">
            <v/>
          </cell>
        </row>
        <row r="903">
          <cell r="B903">
            <v>975</v>
          </cell>
          <cell r="C903" t="str">
            <v>7930-017-00</v>
          </cell>
          <cell r="D903" t="str">
            <v>Dietary Exp&gt;Workers Comp</v>
          </cell>
          <cell r="E903">
            <v>0</v>
          </cell>
          <cell r="F903">
            <v>2</v>
          </cell>
          <cell r="G903">
            <v>0</v>
          </cell>
          <cell r="H903">
            <v>0</v>
          </cell>
          <cell r="I903">
            <v>875</v>
          </cell>
          <cell r="J903" t="str">
            <v>T.7930 (Reporting)</v>
          </cell>
          <cell r="L903" t="str">
            <v>7930-022-00</v>
          </cell>
          <cell r="N903" t="str">
            <v/>
          </cell>
        </row>
        <row r="904">
          <cell r="B904">
            <v>976</v>
          </cell>
          <cell r="C904" t="str">
            <v>7930-019-00</v>
          </cell>
          <cell r="D904" t="str">
            <v>Dietary Exp&gt;PR Taxes</v>
          </cell>
          <cell r="E904">
            <v>0</v>
          </cell>
          <cell r="F904">
            <v>2</v>
          </cell>
          <cell r="G904">
            <v>0</v>
          </cell>
          <cell r="H904">
            <v>0</v>
          </cell>
          <cell r="I904">
            <v>875</v>
          </cell>
          <cell r="J904" t="str">
            <v>T.7930 (Reporting)</v>
          </cell>
          <cell r="L904" t="str">
            <v>7930-022-84</v>
          </cell>
          <cell r="N904" t="str">
            <v/>
          </cell>
        </row>
        <row r="905">
          <cell r="B905">
            <v>977</v>
          </cell>
          <cell r="C905" t="str">
            <v>7930-019-12</v>
          </cell>
          <cell r="D905" t="str">
            <v>Dietary Exp&gt;PR Taxes&gt;Fica</v>
          </cell>
          <cell r="E905">
            <v>0</v>
          </cell>
          <cell r="F905">
            <v>2</v>
          </cell>
          <cell r="G905">
            <v>0</v>
          </cell>
          <cell r="H905">
            <v>0</v>
          </cell>
          <cell r="I905">
            <v>875</v>
          </cell>
          <cell r="J905" t="str">
            <v>T.7930 (Reporting)</v>
          </cell>
          <cell r="L905" t="str">
            <v>7930-023-00</v>
          </cell>
          <cell r="N905" t="str">
            <v/>
          </cell>
        </row>
        <row r="906">
          <cell r="B906">
            <v>978</v>
          </cell>
          <cell r="C906" t="str">
            <v>7930-019-13</v>
          </cell>
          <cell r="D906" t="str">
            <v>Dietary Exp&gt;PR Taxes&gt;SUI</v>
          </cell>
          <cell r="E906">
            <v>0</v>
          </cell>
          <cell r="F906">
            <v>2</v>
          </cell>
          <cell r="G906">
            <v>0</v>
          </cell>
          <cell r="H906">
            <v>0</v>
          </cell>
          <cell r="I906">
            <v>875</v>
          </cell>
          <cell r="J906" t="str">
            <v>T.7930 (Reporting)</v>
          </cell>
          <cell r="L906" t="str">
            <v>7930-024-00</v>
          </cell>
          <cell r="N906" t="str">
            <v/>
          </cell>
        </row>
        <row r="907">
          <cell r="B907">
            <v>979</v>
          </cell>
          <cell r="C907" t="str">
            <v>7930-019-14</v>
          </cell>
          <cell r="D907" t="str">
            <v>Dietary Exp&gt;PR Taxes&gt;FUI</v>
          </cell>
          <cell r="E907">
            <v>0</v>
          </cell>
          <cell r="F907">
            <v>2</v>
          </cell>
          <cell r="G907">
            <v>0</v>
          </cell>
          <cell r="H907">
            <v>0</v>
          </cell>
          <cell r="I907">
            <v>875</v>
          </cell>
          <cell r="J907" t="str">
            <v>T.7930 (Reporting)</v>
          </cell>
          <cell r="L907" t="str">
            <v>7930-024-20</v>
          </cell>
          <cell r="N907" t="str">
            <v/>
          </cell>
        </row>
        <row r="908">
          <cell r="B908">
            <v>980</v>
          </cell>
          <cell r="C908" t="str">
            <v>7930-019-15</v>
          </cell>
          <cell r="D908" t="str">
            <v>Dietary Exp&gt;PR Taxes&gt;Other</v>
          </cell>
          <cell r="E908">
            <v>0</v>
          </cell>
          <cell r="F908">
            <v>2</v>
          </cell>
          <cell r="G908">
            <v>0</v>
          </cell>
          <cell r="H908">
            <v>0</v>
          </cell>
          <cell r="I908">
            <v>875</v>
          </cell>
          <cell r="J908" t="str">
            <v>T.7930 (Reporting)</v>
          </cell>
          <cell r="L908" t="str">
            <v>7930-024-23</v>
          </cell>
          <cell r="N908" t="str">
            <v/>
          </cell>
        </row>
        <row r="909">
          <cell r="B909">
            <v>981</v>
          </cell>
          <cell r="C909" t="str">
            <v>7930-022-00</v>
          </cell>
          <cell r="D909" t="str">
            <v>Dietary Exp&gt;Supplies</v>
          </cell>
          <cell r="E909">
            <v>0</v>
          </cell>
          <cell r="F909">
            <v>2</v>
          </cell>
          <cell r="G909">
            <v>0</v>
          </cell>
          <cell r="H909">
            <v>0</v>
          </cell>
          <cell r="I909">
            <v>875</v>
          </cell>
          <cell r="J909" t="str">
            <v>T.7930 (Reporting)</v>
          </cell>
          <cell r="L909" t="str">
            <v>7930-024-57</v>
          </cell>
          <cell r="N909" t="str">
            <v/>
          </cell>
        </row>
        <row r="910">
          <cell r="B910">
            <v>982</v>
          </cell>
          <cell r="C910" t="str">
            <v>7930-022-84</v>
          </cell>
          <cell r="D910" t="str">
            <v>Dietary Exp&gt;Supplies&gt;Chemicals</v>
          </cell>
          <cell r="E910">
            <v>0</v>
          </cell>
          <cell r="F910">
            <v>2</v>
          </cell>
          <cell r="G910">
            <v>0</v>
          </cell>
          <cell r="H910">
            <v>0</v>
          </cell>
          <cell r="I910">
            <v>875</v>
          </cell>
          <cell r="J910" t="str">
            <v>T.7930 (Reporting)</v>
          </cell>
          <cell r="L910" t="str">
            <v>7930-024-58</v>
          </cell>
          <cell r="N910" t="str">
            <v/>
          </cell>
        </row>
        <row r="911">
          <cell r="B911">
            <v>983</v>
          </cell>
          <cell r="C911" t="str">
            <v>7930-023-00</v>
          </cell>
          <cell r="D911" t="str">
            <v>Dietary Exp&gt;Repairs &amp; Maint</v>
          </cell>
          <cell r="E911">
            <v>0</v>
          </cell>
          <cell r="F911">
            <v>2</v>
          </cell>
          <cell r="G911">
            <v>0</v>
          </cell>
          <cell r="H911">
            <v>0</v>
          </cell>
          <cell r="I911">
            <v>875</v>
          </cell>
          <cell r="J911" t="str">
            <v>T.7930 (Reporting)</v>
          </cell>
          <cell r="L911" t="str">
            <v>7930-024-64</v>
          </cell>
          <cell r="N911" t="str">
            <v/>
          </cell>
        </row>
        <row r="912">
          <cell r="B912">
            <v>984</v>
          </cell>
          <cell r="C912" t="str">
            <v>7930-024-00</v>
          </cell>
          <cell r="D912" t="str">
            <v>Dietary Exp&gt;Contracted Service</v>
          </cell>
          <cell r="E912">
            <v>0</v>
          </cell>
          <cell r="F912">
            <v>2</v>
          </cell>
          <cell r="G912">
            <v>0</v>
          </cell>
          <cell r="H912">
            <v>0</v>
          </cell>
          <cell r="I912">
            <v>875</v>
          </cell>
          <cell r="J912" t="str">
            <v>T.7930 (Reporting)</v>
          </cell>
          <cell r="L912" t="str">
            <v>7930-025-00</v>
          </cell>
          <cell r="N912" t="str">
            <v/>
          </cell>
        </row>
        <row r="913">
          <cell r="B913">
            <v>985</v>
          </cell>
          <cell r="C913" t="str">
            <v>7930-024-20</v>
          </cell>
          <cell r="D913" t="str">
            <v>Dietary Exp&gt;Contracted Service&gt;Director</v>
          </cell>
          <cell r="E913">
            <v>0</v>
          </cell>
          <cell r="F913">
            <v>2</v>
          </cell>
          <cell r="G913">
            <v>0</v>
          </cell>
          <cell r="H913">
            <v>0</v>
          </cell>
          <cell r="I913">
            <v>875</v>
          </cell>
          <cell r="J913" t="str">
            <v>T.7930 (Reporting)</v>
          </cell>
          <cell r="L913" t="str">
            <v>7930-026-00</v>
          </cell>
          <cell r="N913" t="str">
            <v/>
          </cell>
        </row>
        <row r="914">
          <cell r="B914">
            <v>986</v>
          </cell>
          <cell r="C914" t="str">
            <v>7930-024-23</v>
          </cell>
          <cell r="D914" t="str">
            <v>Dietary Exp&gt;Contracted Service&gt;Assistant</v>
          </cell>
          <cell r="E914">
            <v>0</v>
          </cell>
          <cell r="F914">
            <v>2</v>
          </cell>
          <cell r="G914">
            <v>0</v>
          </cell>
          <cell r="H914">
            <v>0</v>
          </cell>
          <cell r="I914">
            <v>875</v>
          </cell>
          <cell r="J914" t="str">
            <v>T.7930 (Reporting)</v>
          </cell>
          <cell r="L914" t="str">
            <v>7930-028-00</v>
          </cell>
          <cell r="N914" t="str">
            <v/>
          </cell>
        </row>
        <row r="915">
          <cell r="B915">
            <v>987</v>
          </cell>
          <cell r="C915" t="str">
            <v>7930-024-57</v>
          </cell>
          <cell r="D915" t="str">
            <v>Dietary Exp&gt;Contracted Service&gt;Cook</v>
          </cell>
          <cell r="E915">
            <v>0</v>
          </cell>
          <cell r="F915">
            <v>2</v>
          </cell>
          <cell r="G915">
            <v>0</v>
          </cell>
          <cell r="H915">
            <v>0</v>
          </cell>
          <cell r="I915">
            <v>875</v>
          </cell>
          <cell r="J915" t="str">
            <v>T.7930 (Reporting)</v>
          </cell>
          <cell r="L915" t="str">
            <v>7930-029-00</v>
          </cell>
          <cell r="N915" t="str">
            <v/>
          </cell>
        </row>
        <row r="916">
          <cell r="B916">
            <v>988</v>
          </cell>
          <cell r="C916" t="str">
            <v>7930-024-58</v>
          </cell>
          <cell r="D916" t="str">
            <v>Dietary Exp&gt;Contracted Service&gt;Dietician</v>
          </cell>
          <cell r="E916">
            <v>0</v>
          </cell>
          <cell r="F916">
            <v>2</v>
          </cell>
          <cell r="G916">
            <v>0</v>
          </cell>
          <cell r="H916">
            <v>0</v>
          </cell>
          <cell r="I916">
            <v>875</v>
          </cell>
          <cell r="J916" t="str">
            <v>T.7930 (Reporting)</v>
          </cell>
          <cell r="L916" t="str">
            <v>7930-031-00</v>
          </cell>
          <cell r="N916" t="str">
            <v/>
          </cell>
        </row>
        <row r="917">
          <cell r="B917">
            <v>989</v>
          </cell>
          <cell r="C917" t="str">
            <v>7930-024-64</v>
          </cell>
          <cell r="D917" t="str">
            <v>Dietary Exp&gt;Contracted Service&gt;Religious Services</v>
          </cell>
          <cell r="E917">
            <v>0</v>
          </cell>
          <cell r="F917">
            <v>2</v>
          </cell>
          <cell r="G917">
            <v>0</v>
          </cell>
          <cell r="H917">
            <v>0</v>
          </cell>
          <cell r="I917">
            <v>875</v>
          </cell>
          <cell r="J917" t="str">
            <v>T.7930 (Reporting)</v>
          </cell>
          <cell r="L917" t="str">
            <v>7930-032-00</v>
          </cell>
          <cell r="N917" t="str">
            <v/>
          </cell>
        </row>
        <row r="918">
          <cell r="B918">
            <v>990</v>
          </cell>
          <cell r="C918" t="str">
            <v>7930-025-00</v>
          </cell>
          <cell r="D918" t="str">
            <v>Dietary Exp&gt;Miscellaneous</v>
          </cell>
          <cell r="E918">
            <v>0</v>
          </cell>
          <cell r="F918">
            <v>2</v>
          </cell>
          <cell r="G918">
            <v>0</v>
          </cell>
          <cell r="H918">
            <v>0</v>
          </cell>
          <cell r="I918">
            <v>875</v>
          </cell>
          <cell r="J918" t="str">
            <v>T.7930 (Reporting)</v>
          </cell>
          <cell r="L918" t="str">
            <v>7930-033-00</v>
          </cell>
          <cell r="N918" t="str">
            <v/>
          </cell>
        </row>
        <row r="919">
          <cell r="B919">
            <v>991</v>
          </cell>
          <cell r="C919" t="str">
            <v>7930-026-00</v>
          </cell>
          <cell r="D919" t="str">
            <v>Dietary Exp&gt;Forms &amp; Printing</v>
          </cell>
          <cell r="E919">
            <v>0</v>
          </cell>
          <cell r="F919">
            <v>2</v>
          </cell>
          <cell r="G919">
            <v>0</v>
          </cell>
          <cell r="H919">
            <v>0</v>
          </cell>
          <cell r="I919">
            <v>875</v>
          </cell>
          <cell r="J919" t="str">
            <v>T.7930 (Reporting)</v>
          </cell>
          <cell r="L919" t="str">
            <v>7930-034-00</v>
          </cell>
          <cell r="N919" t="str">
            <v/>
          </cell>
        </row>
        <row r="920">
          <cell r="B920">
            <v>992</v>
          </cell>
          <cell r="C920" t="str">
            <v>7930-028-00</v>
          </cell>
          <cell r="D920" t="str">
            <v>Dietary Exp&gt;Fringe Benefits</v>
          </cell>
          <cell r="E920">
            <v>0</v>
          </cell>
          <cell r="F920">
            <v>2</v>
          </cell>
          <cell r="G920">
            <v>0</v>
          </cell>
          <cell r="H920">
            <v>0</v>
          </cell>
          <cell r="I920">
            <v>875</v>
          </cell>
          <cell r="J920" t="str">
            <v>T.7930 (Reporting)</v>
          </cell>
          <cell r="L920" t="str">
            <v>7930-035-00</v>
          </cell>
          <cell r="N920" t="str">
            <v/>
          </cell>
        </row>
        <row r="921">
          <cell r="B921">
            <v>993</v>
          </cell>
          <cell r="C921" t="str">
            <v>7930-029-00</v>
          </cell>
          <cell r="D921" t="str">
            <v>Dietary Exp&gt;Uniforms</v>
          </cell>
          <cell r="E921">
            <v>0</v>
          </cell>
          <cell r="F921">
            <v>2</v>
          </cell>
          <cell r="G921">
            <v>0</v>
          </cell>
          <cell r="H921">
            <v>0</v>
          </cell>
          <cell r="I921">
            <v>875</v>
          </cell>
          <cell r="J921" t="str">
            <v>T.7930 (Reporting)</v>
          </cell>
          <cell r="L921" t="str">
            <v>7930-036-00</v>
          </cell>
          <cell r="N921" t="str">
            <v/>
          </cell>
        </row>
        <row r="922">
          <cell r="B922">
            <v>994</v>
          </cell>
          <cell r="C922" t="str">
            <v>7930-031-00</v>
          </cell>
          <cell r="D922" t="str">
            <v>Dietary Exp&gt;Travel</v>
          </cell>
          <cell r="E922">
            <v>0</v>
          </cell>
          <cell r="F922">
            <v>2</v>
          </cell>
          <cell r="G922">
            <v>0</v>
          </cell>
          <cell r="H922">
            <v>0</v>
          </cell>
          <cell r="I922">
            <v>875</v>
          </cell>
          <cell r="J922" t="str">
            <v>T.7930 (Reporting)</v>
          </cell>
          <cell r="L922" t="str">
            <v>7930-037-00</v>
          </cell>
          <cell r="N922" t="str">
            <v/>
          </cell>
        </row>
        <row r="923">
          <cell r="B923">
            <v>995</v>
          </cell>
          <cell r="C923" t="str">
            <v>7930-032-00</v>
          </cell>
          <cell r="D923" t="str">
            <v>Dietary Exp&gt;Training &amp; Educ</v>
          </cell>
          <cell r="E923">
            <v>0</v>
          </cell>
          <cell r="F923">
            <v>2</v>
          </cell>
          <cell r="G923">
            <v>0</v>
          </cell>
          <cell r="H923">
            <v>0</v>
          </cell>
          <cell r="I923">
            <v>875</v>
          </cell>
          <cell r="J923" t="str">
            <v>T.7930 (Reporting)</v>
          </cell>
          <cell r="L923" t="str">
            <v>7930-067-00</v>
          </cell>
          <cell r="N923" t="str">
            <v/>
          </cell>
        </row>
        <row r="924">
          <cell r="B924">
            <v>996</v>
          </cell>
          <cell r="C924" t="str">
            <v>7930-033-00</v>
          </cell>
          <cell r="D924" t="str">
            <v>Dietary Exp&gt;Meals &amp; Ent</v>
          </cell>
          <cell r="E924">
            <v>0</v>
          </cell>
          <cell r="F924">
            <v>2</v>
          </cell>
          <cell r="G924">
            <v>0</v>
          </cell>
          <cell r="H924">
            <v>0</v>
          </cell>
          <cell r="I924">
            <v>875</v>
          </cell>
          <cell r="J924" t="str">
            <v>T.7930 (Reporting)</v>
          </cell>
          <cell r="L924" t="str">
            <v>7930-068-00</v>
          </cell>
          <cell r="N924" t="str">
            <v/>
          </cell>
        </row>
        <row r="925">
          <cell r="B925">
            <v>997</v>
          </cell>
          <cell r="C925" t="str">
            <v>7930-034-00</v>
          </cell>
          <cell r="D925" t="str">
            <v>Dietary Exp&gt;Dues &amp; Subscriptions</v>
          </cell>
          <cell r="E925">
            <v>0</v>
          </cell>
          <cell r="F925">
            <v>2</v>
          </cell>
          <cell r="G925">
            <v>0</v>
          </cell>
          <cell r="H925">
            <v>0</v>
          </cell>
          <cell r="I925">
            <v>875</v>
          </cell>
          <cell r="J925" t="str">
            <v>T.7930 (Reporting)</v>
          </cell>
          <cell r="L925" t="str">
            <v>7930-069-00</v>
          </cell>
          <cell r="N925" t="str">
            <v/>
          </cell>
        </row>
        <row r="926">
          <cell r="B926">
            <v>998</v>
          </cell>
          <cell r="C926" t="str">
            <v>7930-035-00</v>
          </cell>
          <cell r="D926" t="str">
            <v>Dietary Exp&gt;Supplements</v>
          </cell>
          <cell r="E926">
            <v>0</v>
          </cell>
          <cell r="F926">
            <v>2</v>
          </cell>
          <cell r="G926">
            <v>0</v>
          </cell>
          <cell r="H926">
            <v>0</v>
          </cell>
          <cell r="I926">
            <v>875</v>
          </cell>
          <cell r="J926" t="str">
            <v>T.7930 (Reporting)</v>
          </cell>
          <cell r="L926" t="str">
            <v>7930-073-00</v>
          </cell>
          <cell r="N926" t="str">
            <v/>
          </cell>
        </row>
        <row r="927">
          <cell r="B927">
            <v>999</v>
          </cell>
          <cell r="C927" t="str">
            <v>7930-036-00</v>
          </cell>
          <cell r="D927" t="str">
            <v>Dietary Exp&gt;Food</v>
          </cell>
          <cell r="E927">
            <v>0</v>
          </cell>
          <cell r="F927">
            <v>2</v>
          </cell>
          <cell r="G927">
            <v>0</v>
          </cell>
          <cell r="H927">
            <v>0</v>
          </cell>
          <cell r="I927">
            <v>875</v>
          </cell>
          <cell r="J927" t="str">
            <v>T.7930 (Reporting)</v>
          </cell>
          <cell r="L927" t="str">
            <v>7930-080-00</v>
          </cell>
          <cell r="N927" t="str">
            <v/>
          </cell>
        </row>
        <row r="928">
          <cell r="B928">
            <v>1000</v>
          </cell>
          <cell r="C928" t="str">
            <v>7930-037-00</v>
          </cell>
          <cell r="D928" t="str">
            <v>Dietary Exp&gt;Utensils</v>
          </cell>
          <cell r="E928">
            <v>0</v>
          </cell>
          <cell r="F928">
            <v>2</v>
          </cell>
          <cell r="G928">
            <v>0</v>
          </cell>
          <cell r="H928">
            <v>0</v>
          </cell>
          <cell r="I928">
            <v>875</v>
          </cell>
          <cell r="J928" t="str">
            <v>T.7930 (Reporting)</v>
          </cell>
          <cell r="L928" t="str">
            <v>7930-081-00</v>
          </cell>
          <cell r="N928" t="str">
            <v/>
          </cell>
        </row>
        <row r="929">
          <cell r="B929">
            <v>1001</v>
          </cell>
          <cell r="C929" t="str">
            <v>7930-067-00</v>
          </cell>
          <cell r="D929" t="str">
            <v>Dietary Exp&gt;Hiring</v>
          </cell>
          <cell r="E929">
            <v>0</v>
          </cell>
          <cell r="F929">
            <v>2</v>
          </cell>
          <cell r="G929">
            <v>0</v>
          </cell>
          <cell r="H929">
            <v>0</v>
          </cell>
          <cell r="I929">
            <v>875</v>
          </cell>
          <cell r="J929" t="str">
            <v>T.7930 (Reporting)</v>
          </cell>
          <cell r="L929" t="str">
            <v>8010-000-00</v>
          </cell>
          <cell r="N929" t="str">
            <v/>
          </cell>
        </row>
        <row r="930">
          <cell r="B930">
            <v>1002</v>
          </cell>
          <cell r="C930" t="str">
            <v>7930-068-00</v>
          </cell>
          <cell r="D930" t="str">
            <v>Dietary Exp&gt;Ads &amp; PR</v>
          </cell>
          <cell r="E930">
            <v>0</v>
          </cell>
          <cell r="F930">
            <v>2</v>
          </cell>
          <cell r="G930">
            <v>0</v>
          </cell>
          <cell r="H930">
            <v>0</v>
          </cell>
          <cell r="I930">
            <v>875</v>
          </cell>
          <cell r="J930" t="str">
            <v>T.7930 (Reporting)</v>
          </cell>
          <cell r="L930" t="str">
            <v>8010-001-00</v>
          </cell>
          <cell r="N930" t="str">
            <v/>
          </cell>
        </row>
        <row r="931">
          <cell r="B931">
            <v>1003</v>
          </cell>
          <cell r="C931" t="str">
            <v>7930-069-00</v>
          </cell>
          <cell r="D931" t="str">
            <v>Dietary Exp&gt;Licenses</v>
          </cell>
          <cell r="E931">
            <v>0</v>
          </cell>
          <cell r="F931">
            <v>2</v>
          </cell>
          <cell r="G931">
            <v>0</v>
          </cell>
          <cell r="H931">
            <v>0</v>
          </cell>
          <cell r="I931">
            <v>875</v>
          </cell>
          <cell r="J931" t="str">
            <v>T.7930 (Reporting)</v>
          </cell>
          <cell r="L931" t="str">
            <v>8010-001-20</v>
          </cell>
          <cell r="N931" t="str">
            <v/>
          </cell>
        </row>
        <row r="932">
          <cell r="B932">
            <v>1004</v>
          </cell>
          <cell r="C932" t="str">
            <v>7930-073-00</v>
          </cell>
          <cell r="D932" t="str">
            <v>Dietary Exp&gt;Relocation</v>
          </cell>
          <cell r="E932">
            <v>0</v>
          </cell>
          <cell r="F932">
            <v>2</v>
          </cell>
          <cell r="G932">
            <v>0</v>
          </cell>
          <cell r="H932">
            <v>0</v>
          </cell>
          <cell r="I932">
            <v>875</v>
          </cell>
          <cell r="J932" t="str">
            <v>T.7930 (Reporting)</v>
          </cell>
          <cell r="L932" t="str">
            <v>8010-001-21</v>
          </cell>
          <cell r="N932" t="str">
            <v/>
          </cell>
        </row>
        <row r="933">
          <cell r="B933">
            <v>1005</v>
          </cell>
          <cell r="C933" t="str">
            <v>7930-080-00</v>
          </cell>
          <cell r="D933" t="str">
            <v>Dietary Exp&gt;Equip-Minor</v>
          </cell>
          <cell r="E933">
            <v>0</v>
          </cell>
          <cell r="F933">
            <v>2</v>
          </cell>
          <cell r="G933">
            <v>0</v>
          </cell>
          <cell r="H933">
            <v>0</v>
          </cell>
          <cell r="I933">
            <v>875</v>
          </cell>
          <cell r="J933" t="str">
            <v>T.7930 (Reporting)</v>
          </cell>
          <cell r="L933" t="str">
            <v>8010-001-23</v>
          </cell>
          <cell r="N933" t="str">
            <v/>
          </cell>
        </row>
        <row r="934">
          <cell r="B934">
            <v>1006</v>
          </cell>
          <cell r="C934" t="str">
            <v>7930-081-00</v>
          </cell>
          <cell r="D934" t="str">
            <v>Dietary Exp&gt;Equip-Rental</v>
          </cell>
          <cell r="E934">
            <v>0</v>
          </cell>
          <cell r="F934">
            <v>2</v>
          </cell>
          <cell r="G934">
            <v>0</v>
          </cell>
          <cell r="H934">
            <v>0</v>
          </cell>
          <cell r="I934">
            <v>875</v>
          </cell>
          <cell r="J934" t="str">
            <v>T.7930 (Reporting)</v>
          </cell>
          <cell r="L934" t="str">
            <v>8010-001-32</v>
          </cell>
          <cell r="N934" t="str">
            <v/>
          </cell>
        </row>
        <row r="935">
          <cell r="B935">
            <v>1007</v>
          </cell>
          <cell r="C935" t="str">
            <v>T.7930 (Reporting)</v>
          </cell>
          <cell r="D935" t="str">
            <v>Dietary Exp</v>
          </cell>
          <cell r="E935">
            <v>1</v>
          </cell>
          <cell r="F935">
            <v>0</v>
          </cell>
          <cell r="G935">
            <v>53</v>
          </cell>
          <cell r="H935">
            <v>74</v>
          </cell>
          <cell r="I935">
            <v>928</v>
          </cell>
          <cell r="J935" t="str">
            <v>T.770 (Reporting)</v>
          </cell>
          <cell r="L935" t="str">
            <v>8010-001-34</v>
          </cell>
          <cell r="N935" t="str">
            <v/>
          </cell>
        </row>
        <row r="936">
          <cell r="B936">
            <v>1009</v>
          </cell>
          <cell r="C936" t="str">
            <v>8010-000-00</v>
          </cell>
          <cell r="D936" t="str">
            <v>Admin Exp</v>
          </cell>
          <cell r="E936">
            <v>0</v>
          </cell>
          <cell r="F936">
            <v>2</v>
          </cell>
          <cell r="G936">
            <v>0</v>
          </cell>
          <cell r="H936">
            <v>0</v>
          </cell>
          <cell r="I936">
            <v>928</v>
          </cell>
          <cell r="J936" t="str">
            <v>T.8010 (Reporting)</v>
          </cell>
          <cell r="L936" t="str">
            <v>8010-001-46</v>
          </cell>
          <cell r="N936" t="str">
            <v/>
          </cell>
        </row>
        <row r="937">
          <cell r="B937">
            <v>1010</v>
          </cell>
          <cell r="C937" t="str">
            <v>8010-001-00</v>
          </cell>
          <cell r="D937" t="str">
            <v>Admin Exp&gt;Wages</v>
          </cell>
          <cell r="E937">
            <v>0</v>
          </cell>
          <cell r="F937">
            <v>2</v>
          </cell>
          <cell r="G937">
            <v>0</v>
          </cell>
          <cell r="H937">
            <v>0</v>
          </cell>
          <cell r="I937">
            <v>928</v>
          </cell>
          <cell r="J937" t="str">
            <v>T.8010 (Reporting)</v>
          </cell>
          <cell r="L937" t="str">
            <v>8010-001-47</v>
          </cell>
          <cell r="N937" t="str">
            <v/>
          </cell>
        </row>
        <row r="938">
          <cell r="B938">
            <v>1011</v>
          </cell>
          <cell r="C938" t="str">
            <v>8010-001-20</v>
          </cell>
          <cell r="D938" t="str">
            <v>Admin Exp&gt;Wages&gt;Director</v>
          </cell>
          <cell r="E938">
            <v>0</v>
          </cell>
          <cell r="F938">
            <v>2</v>
          </cell>
          <cell r="G938">
            <v>0</v>
          </cell>
          <cell r="H938">
            <v>0</v>
          </cell>
          <cell r="I938">
            <v>928</v>
          </cell>
          <cell r="J938" t="str">
            <v>T.8010 (Reporting)</v>
          </cell>
          <cell r="L938" t="str">
            <v>8010-001-48</v>
          </cell>
          <cell r="N938" t="str">
            <v/>
          </cell>
        </row>
        <row r="939">
          <cell r="B939">
            <v>1012</v>
          </cell>
          <cell r="C939" t="str">
            <v>8010-001-21</v>
          </cell>
          <cell r="D939" t="str">
            <v>Admin Exp&gt;Wages&gt;Assistant Director</v>
          </cell>
          <cell r="E939">
            <v>0</v>
          </cell>
          <cell r="F939">
            <v>2</v>
          </cell>
          <cell r="G939">
            <v>0</v>
          </cell>
          <cell r="H939">
            <v>0</v>
          </cell>
          <cell r="I939">
            <v>928</v>
          </cell>
          <cell r="J939" t="str">
            <v>T.8010 (Reporting)</v>
          </cell>
          <cell r="L939" t="str">
            <v>8010-001-49</v>
          </cell>
          <cell r="N939" t="str">
            <v/>
          </cell>
        </row>
        <row r="940">
          <cell r="B940">
            <v>1013</v>
          </cell>
          <cell r="C940" t="str">
            <v>8010-001-23</v>
          </cell>
          <cell r="D940" t="str">
            <v>Admin Exp&gt;Wages&gt;Assistant</v>
          </cell>
          <cell r="E940">
            <v>0</v>
          </cell>
          <cell r="F940">
            <v>2</v>
          </cell>
          <cell r="G940">
            <v>0</v>
          </cell>
          <cell r="H940">
            <v>0</v>
          </cell>
          <cell r="I940">
            <v>928</v>
          </cell>
          <cell r="J940" t="str">
            <v>T.8010 (Reporting)</v>
          </cell>
          <cell r="L940" t="str">
            <v>8010-001-60</v>
          </cell>
          <cell r="N940" t="str">
            <v/>
          </cell>
        </row>
        <row r="941">
          <cell r="B941">
            <v>1014</v>
          </cell>
          <cell r="C941" t="str">
            <v>8010-001-32</v>
          </cell>
          <cell r="D941" t="str">
            <v>Admin Exp&gt;Wages&gt;Medical Records</v>
          </cell>
          <cell r="E941">
            <v>0</v>
          </cell>
          <cell r="F941">
            <v>2</v>
          </cell>
          <cell r="G941">
            <v>0</v>
          </cell>
          <cell r="H941">
            <v>0</v>
          </cell>
          <cell r="I941">
            <v>928</v>
          </cell>
          <cell r="J941" t="str">
            <v>T.8010 (Reporting)</v>
          </cell>
          <cell r="L941" t="str">
            <v>8010-001-61</v>
          </cell>
          <cell r="N941" t="str">
            <v/>
          </cell>
        </row>
        <row r="942">
          <cell r="B942">
            <v>1015</v>
          </cell>
          <cell r="C942" t="str">
            <v>8010-001-34</v>
          </cell>
          <cell r="D942" t="str">
            <v>Admin Exp&gt;Wages&gt;Case Manager</v>
          </cell>
          <cell r="E942">
            <v>0</v>
          </cell>
          <cell r="F942">
            <v>2</v>
          </cell>
          <cell r="G942">
            <v>0</v>
          </cell>
          <cell r="H942">
            <v>0</v>
          </cell>
          <cell r="I942">
            <v>928</v>
          </cell>
          <cell r="J942" t="str">
            <v>T.8010 (Reporting)</v>
          </cell>
          <cell r="L942" t="str">
            <v>8010-001-67</v>
          </cell>
          <cell r="N942" t="str">
            <v/>
          </cell>
        </row>
        <row r="943">
          <cell r="B943">
            <v>1016</v>
          </cell>
          <cell r="C943" t="str">
            <v>8010-001-46</v>
          </cell>
          <cell r="D943" t="str">
            <v>Admin Exp&gt;Wages&gt;Executive</v>
          </cell>
          <cell r="E943">
            <v>0</v>
          </cell>
          <cell r="F943">
            <v>2</v>
          </cell>
          <cell r="G943">
            <v>0</v>
          </cell>
          <cell r="H943">
            <v>0</v>
          </cell>
          <cell r="I943">
            <v>928</v>
          </cell>
          <cell r="J943" t="str">
            <v>T.8010 (Reporting)</v>
          </cell>
          <cell r="L943" t="str">
            <v>8010-003-20</v>
          </cell>
          <cell r="N943" t="str">
            <v/>
          </cell>
        </row>
        <row r="944">
          <cell r="B944">
            <v>1017</v>
          </cell>
          <cell r="C944" t="str">
            <v>8010-001-47</v>
          </cell>
          <cell r="D944" t="str">
            <v>Admin Exp&gt;Wages&gt;Human Resources</v>
          </cell>
          <cell r="E944">
            <v>0</v>
          </cell>
          <cell r="F944">
            <v>2</v>
          </cell>
          <cell r="G944">
            <v>0</v>
          </cell>
          <cell r="H944">
            <v>0</v>
          </cell>
          <cell r="I944">
            <v>928</v>
          </cell>
          <cell r="J944" t="str">
            <v>T.8010 (Reporting)</v>
          </cell>
          <cell r="L944" t="str">
            <v>8010-007-00</v>
          </cell>
          <cell r="N944" t="str">
            <v/>
          </cell>
        </row>
        <row r="945">
          <cell r="B945">
            <v>1018</v>
          </cell>
          <cell r="C945" t="str">
            <v>8010-001-48</v>
          </cell>
          <cell r="D945" t="str">
            <v>Admin Exp&gt;Wages&gt;Business Office</v>
          </cell>
          <cell r="E945">
            <v>0</v>
          </cell>
          <cell r="F945">
            <v>2</v>
          </cell>
          <cell r="G945">
            <v>0</v>
          </cell>
          <cell r="H945">
            <v>0</v>
          </cell>
          <cell r="I945">
            <v>928</v>
          </cell>
          <cell r="J945" t="str">
            <v>T.8010 (Reporting)</v>
          </cell>
          <cell r="L945" t="str">
            <v>8010-008-00</v>
          </cell>
          <cell r="N945" t="str">
            <v/>
          </cell>
        </row>
        <row r="946">
          <cell r="B946">
            <v>1019</v>
          </cell>
          <cell r="C946" t="str">
            <v>8010-001-49</v>
          </cell>
          <cell r="D946" t="str">
            <v>Admin Exp&gt;Wages&gt;BDS</v>
          </cell>
          <cell r="E946">
            <v>0</v>
          </cell>
          <cell r="F946">
            <v>2</v>
          </cell>
          <cell r="G946">
            <v>0</v>
          </cell>
          <cell r="H946">
            <v>0</v>
          </cell>
          <cell r="I946">
            <v>928</v>
          </cell>
          <cell r="J946" t="str">
            <v>T.8010 (Reporting)</v>
          </cell>
          <cell r="L946" t="str">
            <v>8010-008-20</v>
          </cell>
          <cell r="N946" t="str">
            <v/>
          </cell>
        </row>
        <row r="947">
          <cell r="B947">
            <v>1020</v>
          </cell>
          <cell r="C947" t="str">
            <v>8010-001-60</v>
          </cell>
          <cell r="D947" t="str">
            <v>Admin Exp&gt;Wages&gt;Security Desk</v>
          </cell>
          <cell r="E947">
            <v>0</v>
          </cell>
          <cell r="F947">
            <v>2</v>
          </cell>
          <cell r="G947">
            <v>0</v>
          </cell>
          <cell r="H947">
            <v>0</v>
          </cell>
          <cell r="I947">
            <v>928</v>
          </cell>
          <cell r="J947" t="str">
            <v>T.8010 (Reporting)</v>
          </cell>
          <cell r="L947" t="str">
            <v>8010-008-21</v>
          </cell>
          <cell r="N947" t="str">
            <v/>
          </cell>
        </row>
        <row r="948">
          <cell r="B948">
            <v>1021</v>
          </cell>
          <cell r="C948" t="str">
            <v>8010-001-61</v>
          </cell>
          <cell r="D948" t="str">
            <v>Admin Exp&gt;Wages&gt;Security</v>
          </cell>
          <cell r="E948">
            <v>0</v>
          </cell>
          <cell r="F948">
            <v>2</v>
          </cell>
          <cell r="G948">
            <v>0</v>
          </cell>
          <cell r="H948">
            <v>0</v>
          </cell>
          <cell r="I948">
            <v>928</v>
          </cell>
          <cell r="J948" t="str">
            <v>T.8010 (Reporting)</v>
          </cell>
          <cell r="L948" t="str">
            <v>8010-008-23</v>
          </cell>
          <cell r="N948" t="str">
            <v/>
          </cell>
        </row>
        <row r="949">
          <cell r="B949">
            <v>1022</v>
          </cell>
          <cell r="C949" t="str">
            <v>8010-001-67</v>
          </cell>
          <cell r="D949" t="str">
            <v>Admin Exp&gt;Wages&gt;Assistant</v>
          </cell>
          <cell r="E949">
            <v>0</v>
          </cell>
          <cell r="F949">
            <v>2</v>
          </cell>
          <cell r="G949">
            <v>0</v>
          </cell>
          <cell r="H949">
            <v>0</v>
          </cell>
          <cell r="I949">
            <v>928</v>
          </cell>
          <cell r="J949" t="str">
            <v>T.8010 (Reporting)</v>
          </cell>
          <cell r="L949" t="str">
            <v>8010-008-47</v>
          </cell>
          <cell r="N949" t="str">
            <v/>
          </cell>
        </row>
        <row r="950">
          <cell r="B950">
            <v>1023</v>
          </cell>
          <cell r="C950" t="str">
            <v>8010-003-20</v>
          </cell>
          <cell r="D950" t="str">
            <v>Admin Exp&gt;1099 Pay&gt;Director</v>
          </cell>
          <cell r="E950">
            <v>0</v>
          </cell>
          <cell r="F950">
            <v>2</v>
          </cell>
          <cell r="G950">
            <v>0</v>
          </cell>
          <cell r="H950">
            <v>0</v>
          </cell>
          <cell r="I950">
            <v>928</v>
          </cell>
          <cell r="J950" t="str">
            <v>T.8010 (Reporting)</v>
          </cell>
          <cell r="L950" t="str">
            <v>8010-008-48</v>
          </cell>
          <cell r="N950" t="str">
            <v/>
          </cell>
        </row>
        <row r="951">
          <cell r="B951">
            <v>1024</v>
          </cell>
          <cell r="C951" t="str">
            <v>8010-007-00</v>
          </cell>
          <cell r="D951" t="str">
            <v>Admin Exp&gt;Incentives</v>
          </cell>
          <cell r="E951">
            <v>0</v>
          </cell>
          <cell r="F951">
            <v>2</v>
          </cell>
          <cell r="G951">
            <v>0</v>
          </cell>
          <cell r="H951">
            <v>0</v>
          </cell>
          <cell r="I951">
            <v>928</v>
          </cell>
          <cell r="J951" t="str">
            <v>T.8010 (Reporting)</v>
          </cell>
          <cell r="L951" t="str">
            <v>8010-008-49</v>
          </cell>
          <cell r="N951" t="str">
            <v/>
          </cell>
        </row>
        <row r="952">
          <cell r="B952">
            <v>1025</v>
          </cell>
          <cell r="C952" t="str">
            <v>8010-008-00</v>
          </cell>
          <cell r="D952" t="str">
            <v>Admin Exp&gt;Bonus Pay</v>
          </cell>
          <cell r="E952">
            <v>0</v>
          </cell>
          <cell r="F952">
            <v>2</v>
          </cell>
          <cell r="G952">
            <v>0</v>
          </cell>
          <cell r="H952">
            <v>0</v>
          </cell>
          <cell r="I952">
            <v>928</v>
          </cell>
          <cell r="J952" t="str">
            <v>T.8010 (Reporting)</v>
          </cell>
          <cell r="L952" t="str">
            <v>8010-010-00</v>
          </cell>
          <cell r="N952" t="str">
            <v/>
          </cell>
        </row>
        <row r="953">
          <cell r="B953">
            <v>1026</v>
          </cell>
          <cell r="C953" t="str">
            <v>8010-008-20</v>
          </cell>
          <cell r="D953" t="str">
            <v>Admin Exp&gt;Bonus Pay&gt;Director</v>
          </cell>
          <cell r="E953">
            <v>0</v>
          </cell>
          <cell r="F953">
            <v>2</v>
          </cell>
          <cell r="G953">
            <v>0</v>
          </cell>
          <cell r="H953">
            <v>0</v>
          </cell>
          <cell r="I953">
            <v>928</v>
          </cell>
          <cell r="J953" t="str">
            <v>T.8010 (Reporting)</v>
          </cell>
          <cell r="L953" t="str">
            <v>8010-011-00</v>
          </cell>
          <cell r="N953" t="str">
            <v/>
          </cell>
        </row>
        <row r="954">
          <cell r="B954">
            <v>1027</v>
          </cell>
          <cell r="C954" t="str">
            <v>8010-008-21</v>
          </cell>
          <cell r="D954" t="str">
            <v>Admin Exp&gt;Bonus Pay&gt;Assistant Director</v>
          </cell>
          <cell r="E954">
            <v>0</v>
          </cell>
          <cell r="F954">
            <v>2</v>
          </cell>
          <cell r="G954">
            <v>0</v>
          </cell>
          <cell r="H954">
            <v>0</v>
          </cell>
          <cell r="I954">
            <v>928</v>
          </cell>
          <cell r="J954" t="str">
            <v>T.8010 (Reporting)</v>
          </cell>
          <cell r="L954" t="str">
            <v>8010-015-00</v>
          </cell>
          <cell r="N954" t="str">
            <v/>
          </cell>
        </row>
        <row r="955">
          <cell r="B955">
            <v>1028</v>
          </cell>
          <cell r="C955" t="str">
            <v>8010-008-23</v>
          </cell>
          <cell r="D955" t="str">
            <v>Admin Exp&gt;Bonus Pay&gt;Assistant</v>
          </cell>
          <cell r="E955">
            <v>0</v>
          </cell>
          <cell r="F955">
            <v>2</v>
          </cell>
          <cell r="G955">
            <v>0</v>
          </cell>
          <cell r="H955">
            <v>0</v>
          </cell>
          <cell r="I955">
            <v>928</v>
          </cell>
          <cell r="J955" t="str">
            <v>T.8010 (Reporting)</v>
          </cell>
          <cell r="L955" t="str">
            <v>8010-017-00</v>
          </cell>
          <cell r="N955" t="str">
            <v/>
          </cell>
        </row>
        <row r="956">
          <cell r="B956">
            <v>1029</v>
          </cell>
          <cell r="C956" t="str">
            <v>8010-008-47</v>
          </cell>
          <cell r="D956" t="str">
            <v>Admin Exp&gt;Bonus Pay&gt;Human Resources</v>
          </cell>
          <cell r="E956">
            <v>0</v>
          </cell>
          <cell r="F956">
            <v>2</v>
          </cell>
          <cell r="G956">
            <v>0</v>
          </cell>
          <cell r="H956">
            <v>0</v>
          </cell>
          <cell r="I956">
            <v>928</v>
          </cell>
          <cell r="J956" t="str">
            <v>T.8010 (Reporting)</v>
          </cell>
          <cell r="L956" t="str">
            <v>8010-019-00</v>
          </cell>
          <cell r="N956" t="str">
            <v/>
          </cell>
        </row>
        <row r="957">
          <cell r="B957">
            <v>1030</v>
          </cell>
          <cell r="C957" t="str">
            <v>8010-008-48</v>
          </cell>
          <cell r="D957" t="str">
            <v>Admin Exp&gt;Bonus Pay&gt;Business Office</v>
          </cell>
          <cell r="E957">
            <v>0</v>
          </cell>
          <cell r="F957">
            <v>2</v>
          </cell>
          <cell r="G957">
            <v>0</v>
          </cell>
          <cell r="H957">
            <v>0</v>
          </cell>
          <cell r="I957">
            <v>928</v>
          </cell>
          <cell r="J957" t="str">
            <v>T.8010 (Reporting)</v>
          </cell>
          <cell r="L957" t="str">
            <v>8010-019-12</v>
          </cell>
          <cell r="N957" t="str">
            <v/>
          </cell>
        </row>
        <row r="958">
          <cell r="B958">
            <v>1031</v>
          </cell>
          <cell r="C958" t="str">
            <v>8010-008-49</v>
          </cell>
          <cell r="D958" t="str">
            <v>Admin Exp&gt;Bonus Pay&gt;BDS</v>
          </cell>
          <cell r="E958">
            <v>0</v>
          </cell>
          <cell r="F958">
            <v>2</v>
          </cell>
          <cell r="G958">
            <v>0</v>
          </cell>
          <cell r="H958">
            <v>0</v>
          </cell>
          <cell r="I958">
            <v>928</v>
          </cell>
          <cell r="J958" t="str">
            <v>T.8010 (Reporting)</v>
          </cell>
          <cell r="L958" t="str">
            <v>8010-019-13</v>
          </cell>
          <cell r="N958" t="str">
            <v/>
          </cell>
        </row>
        <row r="959">
          <cell r="B959">
            <v>1032</v>
          </cell>
          <cell r="C959" t="str">
            <v>8010-010-00</v>
          </cell>
          <cell r="D959" t="str">
            <v>Admin Exp&gt;Wages-V,H,S</v>
          </cell>
          <cell r="E959">
            <v>0</v>
          </cell>
          <cell r="F959">
            <v>2</v>
          </cell>
          <cell r="G959">
            <v>0</v>
          </cell>
          <cell r="H959">
            <v>0</v>
          </cell>
          <cell r="I959">
            <v>928</v>
          </cell>
          <cell r="J959" t="str">
            <v>T.8010 (Reporting)</v>
          </cell>
          <cell r="L959" t="str">
            <v>8010-019-14</v>
          </cell>
          <cell r="N959" t="str">
            <v/>
          </cell>
        </row>
        <row r="960">
          <cell r="B960">
            <v>1033</v>
          </cell>
          <cell r="C960" t="str">
            <v>8010-011-00</v>
          </cell>
          <cell r="D960" t="str">
            <v>Admin Exp&gt;Wages-Holiday</v>
          </cell>
          <cell r="E960">
            <v>0</v>
          </cell>
          <cell r="F960">
            <v>2</v>
          </cell>
          <cell r="G960">
            <v>0</v>
          </cell>
          <cell r="H960">
            <v>0</v>
          </cell>
          <cell r="I960">
            <v>928</v>
          </cell>
          <cell r="J960" t="str">
            <v>T.8010 (Reporting)</v>
          </cell>
          <cell r="L960" t="str">
            <v>8010-019-15</v>
          </cell>
          <cell r="N960" t="str">
            <v/>
          </cell>
        </row>
        <row r="961">
          <cell r="B961">
            <v>1034</v>
          </cell>
          <cell r="C961" t="str">
            <v>8010-015-00</v>
          </cell>
          <cell r="D961" t="str">
            <v>Admin Exp&gt;Employee Benefits</v>
          </cell>
          <cell r="E961">
            <v>0</v>
          </cell>
          <cell r="F961">
            <v>2</v>
          </cell>
          <cell r="G961">
            <v>0</v>
          </cell>
          <cell r="H961">
            <v>0</v>
          </cell>
          <cell r="I961">
            <v>928</v>
          </cell>
          <cell r="J961" t="str">
            <v>T.8010 (Reporting)</v>
          </cell>
          <cell r="L961" t="str">
            <v>8010-022-00</v>
          </cell>
          <cell r="N961" t="str">
            <v/>
          </cell>
        </row>
        <row r="962">
          <cell r="B962">
            <v>1035</v>
          </cell>
          <cell r="C962" t="str">
            <v>8010-017-00</v>
          </cell>
          <cell r="D962" t="str">
            <v>Admin Exp&gt;Workers Comp</v>
          </cell>
          <cell r="E962">
            <v>0</v>
          </cell>
          <cell r="F962">
            <v>2</v>
          </cell>
          <cell r="G962">
            <v>0</v>
          </cell>
          <cell r="H962">
            <v>0</v>
          </cell>
          <cell r="I962">
            <v>928</v>
          </cell>
          <cell r="J962" t="str">
            <v>T.8010 (Reporting)</v>
          </cell>
          <cell r="L962" t="str">
            <v>8010-023-00</v>
          </cell>
          <cell r="N962" t="str">
            <v/>
          </cell>
        </row>
        <row r="963">
          <cell r="B963">
            <v>1036</v>
          </cell>
          <cell r="C963" t="str">
            <v>8010-019-00</v>
          </cell>
          <cell r="D963" t="str">
            <v>Admin Exp&gt;PR Taxes</v>
          </cell>
          <cell r="E963">
            <v>0</v>
          </cell>
          <cell r="F963">
            <v>2</v>
          </cell>
          <cell r="G963">
            <v>0</v>
          </cell>
          <cell r="H963">
            <v>0</v>
          </cell>
          <cell r="I963">
            <v>928</v>
          </cell>
          <cell r="J963" t="str">
            <v>T.8010 (Reporting)</v>
          </cell>
          <cell r="L963" t="str">
            <v>8010-024-00</v>
          </cell>
          <cell r="N963" t="str">
            <v/>
          </cell>
        </row>
        <row r="964">
          <cell r="B964">
            <v>1037</v>
          </cell>
          <cell r="C964" t="str">
            <v>8010-019-12</v>
          </cell>
          <cell r="D964" t="str">
            <v>Admin Exp&gt;PR Taxes&gt;Fica</v>
          </cell>
          <cell r="E964">
            <v>0</v>
          </cell>
          <cell r="F964">
            <v>2</v>
          </cell>
          <cell r="G964">
            <v>0</v>
          </cell>
          <cell r="H964">
            <v>0</v>
          </cell>
          <cell r="I964">
            <v>928</v>
          </cell>
          <cell r="J964" t="str">
            <v>T.8010 (Reporting)</v>
          </cell>
          <cell r="L964" t="str">
            <v>8010-024-15</v>
          </cell>
          <cell r="N964" t="str">
            <v/>
          </cell>
        </row>
        <row r="965">
          <cell r="B965">
            <v>1038</v>
          </cell>
          <cell r="C965" t="str">
            <v>8010-019-13</v>
          </cell>
          <cell r="D965" t="str">
            <v>Admin Exp&gt;PR Taxes&gt;SUI</v>
          </cell>
          <cell r="E965">
            <v>0</v>
          </cell>
          <cell r="F965">
            <v>2</v>
          </cell>
          <cell r="G965">
            <v>0</v>
          </cell>
          <cell r="H965">
            <v>0</v>
          </cell>
          <cell r="I965">
            <v>928</v>
          </cell>
          <cell r="J965" t="str">
            <v>T.8010 (Reporting)</v>
          </cell>
          <cell r="L965" t="str">
            <v>8010-024-20</v>
          </cell>
          <cell r="N965" t="str">
            <v/>
          </cell>
        </row>
        <row r="966">
          <cell r="B966">
            <v>1039</v>
          </cell>
          <cell r="C966" t="str">
            <v>8010-019-14</v>
          </cell>
          <cell r="D966" t="str">
            <v>Admin Exp&gt;PR Taxes&gt;FUI</v>
          </cell>
          <cell r="E966">
            <v>0</v>
          </cell>
          <cell r="F966">
            <v>2</v>
          </cell>
          <cell r="G966">
            <v>0</v>
          </cell>
          <cell r="H966">
            <v>0</v>
          </cell>
          <cell r="I966">
            <v>928</v>
          </cell>
          <cell r="J966" t="str">
            <v>T.8010 (Reporting)</v>
          </cell>
          <cell r="L966" t="str">
            <v>8010-024-32</v>
          </cell>
          <cell r="N966" t="str">
            <v/>
          </cell>
        </row>
        <row r="967">
          <cell r="B967">
            <v>1040</v>
          </cell>
          <cell r="C967" t="str">
            <v>8010-019-15</v>
          </cell>
          <cell r="D967" t="str">
            <v>Admin Exp&gt;PR Taxes&gt;Other</v>
          </cell>
          <cell r="E967">
            <v>0</v>
          </cell>
          <cell r="F967">
            <v>2</v>
          </cell>
          <cell r="G967">
            <v>0</v>
          </cell>
          <cell r="H967">
            <v>0</v>
          </cell>
          <cell r="I967">
            <v>928</v>
          </cell>
          <cell r="J967" t="str">
            <v>T.8010 (Reporting)</v>
          </cell>
          <cell r="L967" t="str">
            <v>8010-024-48</v>
          </cell>
          <cell r="N967" t="str">
            <v/>
          </cell>
        </row>
        <row r="968">
          <cell r="B968">
            <v>1041</v>
          </cell>
          <cell r="C968" t="str">
            <v>8010-022-00</v>
          </cell>
          <cell r="D968" t="str">
            <v>Admin Exp&gt;Supplies</v>
          </cell>
          <cell r="E968">
            <v>0</v>
          </cell>
          <cell r="F968">
            <v>2</v>
          </cell>
          <cell r="G968">
            <v>0</v>
          </cell>
          <cell r="H968">
            <v>0</v>
          </cell>
          <cell r="I968">
            <v>928</v>
          </cell>
          <cell r="J968" t="str">
            <v>T.8010 (Reporting)</v>
          </cell>
          <cell r="L968" t="str">
            <v>8010-024-87</v>
          </cell>
          <cell r="N968" t="str">
            <v/>
          </cell>
        </row>
        <row r="969">
          <cell r="B969">
            <v>1042</v>
          </cell>
          <cell r="C969" t="str">
            <v>8010-023-00</v>
          </cell>
          <cell r="D969" t="str">
            <v>Admin Exp&gt;Repairs &amp; Maint</v>
          </cell>
          <cell r="E969">
            <v>0</v>
          </cell>
          <cell r="F969">
            <v>2</v>
          </cell>
          <cell r="G969">
            <v>0</v>
          </cell>
          <cell r="H969">
            <v>0</v>
          </cell>
          <cell r="I969">
            <v>928</v>
          </cell>
          <cell r="J969" t="str">
            <v>T.8010 (Reporting)</v>
          </cell>
          <cell r="L969" t="str">
            <v>8010-024-91</v>
          </cell>
          <cell r="N969" t="str">
            <v/>
          </cell>
        </row>
        <row r="970">
          <cell r="B970">
            <v>1043</v>
          </cell>
          <cell r="C970" t="str">
            <v>8010-024-00</v>
          </cell>
          <cell r="D970" t="str">
            <v>Admin Exp&gt;Contracted Service</v>
          </cell>
          <cell r="E970">
            <v>0</v>
          </cell>
          <cell r="F970">
            <v>2</v>
          </cell>
          <cell r="G970">
            <v>0</v>
          </cell>
          <cell r="H970">
            <v>0</v>
          </cell>
          <cell r="I970">
            <v>928</v>
          </cell>
          <cell r="J970" t="str">
            <v>T.8010 (Reporting)</v>
          </cell>
          <cell r="L970" t="str">
            <v>8010-024-92</v>
          </cell>
          <cell r="N970" t="str">
            <v/>
          </cell>
        </row>
        <row r="971">
          <cell r="B971">
            <v>1044</v>
          </cell>
          <cell r="C971" t="str">
            <v>8010-024-15</v>
          </cell>
          <cell r="D971" t="str">
            <v>Admin Exp&gt;Contracted Service&gt;Other</v>
          </cell>
          <cell r="E971">
            <v>0</v>
          </cell>
          <cell r="F971">
            <v>2</v>
          </cell>
          <cell r="G971">
            <v>0</v>
          </cell>
          <cell r="H971">
            <v>0</v>
          </cell>
          <cell r="I971">
            <v>928</v>
          </cell>
          <cell r="J971" t="str">
            <v>T.8010 (Reporting)</v>
          </cell>
          <cell r="L971" t="str">
            <v>8010-024-95</v>
          </cell>
          <cell r="N971" t="str">
            <v/>
          </cell>
        </row>
        <row r="972">
          <cell r="B972">
            <v>1045</v>
          </cell>
          <cell r="C972" t="str">
            <v>8010-024-20</v>
          </cell>
          <cell r="D972" t="str">
            <v>Admin Exp&gt;Contracted Service&gt;Director</v>
          </cell>
          <cell r="E972">
            <v>0</v>
          </cell>
          <cell r="F972">
            <v>2</v>
          </cell>
          <cell r="G972">
            <v>0</v>
          </cell>
          <cell r="H972">
            <v>0</v>
          </cell>
          <cell r="I972">
            <v>928</v>
          </cell>
          <cell r="J972" t="str">
            <v>T.8010 (Reporting)</v>
          </cell>
          <cell r="L972" t="str">
            <v>8010-024-99</v>
          </cell>
          <cell r="N972" t="str">
            <v/>
          </cell>
        </row>
        <row r="973">
          <cell r="B973">
            <v>1046</v>
          </cell>
          <cell r="C973" t="str">
            <v>8010-024-32</v>
          </cell>
          <cell r="D973" t="str">
            <v>Admin Exp&gt;Contracted Service&gt;Medical Records</v>
          </cell>
          <cell r="E973">
            <v>0</v>
          </cell>
          <cell r="F973">
            <v>2</v>
          </cell>
          <cell r="G973">
            <v>0</v>
          </cell>
          <cell r="H973">
            <v>0</v>
          </cell>
          <cell r="I973">
            <v>928</v>
          </cell>
          <cell r="J973" t="str">
            <v>T.8010 (Reporting)</v>
          </cell>
          <cell r="L973" t="str">
            <v>8010-025-00</v>
          </cell>
          <cell r="N973" t="str">
            <v/>
          </cell>
        </row>
        <row r="974">
          <cell r="B974">
            <v>1047</v>
          </cell>
          <cell r="C974" t="str">
            <v>8010-024-48</v>
          </cell>
          <cell r="D974" t="str">
            <v>Admin Exp&gt;Contracted Service&gt;Business Office</v>
          </cell>
          <cell r="E974">
            <v>0</v>
          </cell>
          <cell r="F974">
            <v>2</v>
          </cell>
          <cell r="G974">
            <v>0</v>
          </cell>
          <cell r="H974">
            <v>0</v>
          </cell>
          <cell r="I974">
            <v>928</v>
          </cell>
          <cell r="J974" t="str">
            <v>T.8010 (Reporting)</v>
          </cell>
          <cell r="L974" t="str">
            <v>8010-026-00</v>
          </cell>
          <cell r="N974" t="str">
            <v/>
          </cell>
        </row>
        <row r="975">
          <cell r="B975">
            <v>1048</v>
          </cell>
          <cell r="C975" t="str">
            <v>8010-024-87</v>
          </cell>
          <cell r="D975" t="str">
            <v>Admin Exp&gt;Contracted Service&gt;Advanced HC Solutions</v>
          </cell>
          <cell r="E975">
            <v>0</v>
          </cell>
          <cell r="F975">
            <v>2</v>
          </cell>
          <cell r="G975">
            <v>0</v>
          </cell>
          <cell r="H975">
            <v>0</v>
          </cell>
          <cell r="I975">
            <v>928</v>
          </cell>
          <cell r="J975" t="str">
            <v>T.8010 (Reporting)</v>
          </cell>
          <cell r="L975" t="str">
            <v>8010-027-00</v>
          </cell>
          <cell r="N975" t="str">
            <v/>
          </cell>
        </row>
        <row r="976">
          <cell r="B976">
            <v>1049</v>
          </cell>
          <cell r="C976" t="str">
            <v>8010-024-91</v>
          </cell>
          <cell r="D976" t="str">
            <v>Admin Exp&gt;Contracted Service&gt;Platinum</v>
          </cell>
          <cell r="E976">
            <v>0</v>
          </cell>
          <cell r="F976">
            <v>2</v>
          </cell>
          <cell r="G976">
            <v>0</v>
          </cell>
          <cell r="H976">
            <v>0</v>
          </cell>
          <cell r="I976">
            <v>928</v>
          </cell>
          <cell r="J976" t="str">
            <v>T.8010 (Reporting)</v>
          </cell>
          <cell r="L976" t="str">
            <v>8010-028-00</v>
          </cell>
          <cell r="N976" t="str">
            <v/>
          </cell>
        </row>
        <row r="977">
          <cell r="B977">
            <v>1050</v>
          </cell>
          <cell r="C977" t="str">
            <v>8010-024-92</v>
          </cell>
          <cell r="D977" t="str">
            <v>Admin Exp&gt;Contracted Service&gt;Global</v>
          </cell>
          <cell r="E977">
            <v>0</v>
          </cell>
          <cell r="F977">
            <v>2</v>
          </cell>
          <cell r="G977">
            <v>0</v>
          </cell>
          <cell r="H977">
            <v>0</v>
          </cell>
          <cell r="I977">
            <v>928</v>
          </cell>
          <cell r="J977" t="str">
            <v>T.8010 (Reporting)</v>
          </cell>
          <cell r="L977" t="str">
            <v>8010-029-00</v>
          </cell>
          <cell r="N977" t="str">
            <v/>
          </cell>
        </row>
        <row r="978">
          <cell r="B978">
            <v>1051</v>
          </cell>
          <cell r="C978" t="str">
            <v>8010-024-95</v>
          </cell>
          <cell r="D978" t="str">
            <v>Admin Exp&gt;Contracted Service&gt;NB Facilities</v>
          </cell>
          <cell r="E978">
            <v>0</v>
          </cell>
          <cell r="F978">
            <v>2</v>
          </cell>
          <cell r="G978">
            <v>0</v>
          </cell>
          <cell r="H978">
            <v>0</v>
          </cell>
          <cell r="I978">
            <v>928</v>
          </cell>
          <cell r="J978" t="str">
            <v>T.8010 (Reporting)</v>
          </cell>
          <cell r="L978" t="str">
            <v>8010-031-00</v>
          </cell>
          <cell r="N978" t="str">
            <v/>
          </cell>
        </row>
        <row r="979">
          <cell r="B979">
            <v>1052</v>
          </cell>
          <cell r="C979" t="str">
            <v>8010-024-99</v>
          </cell>
          <cell r="D979" t="str">
            <v>Admin Exp&gt;Contracted Service&gt;Apex Healthcare</v>
          </cell>
          <cell r="E979">
            <v>0</v>
          </cell>
          <cell r="F979">
            <v>2</v>
          </cell>
          <cell r="G979">
            <v>0</v>
          </cell>
          <cell r="H979">
            <v>0</v>
          </cell>
          <cell r="I979">
            <v>928</v>
          </cell>
          <cell r="J979" t="str">
            <v>T.8010 (Reporting)</v>
          </cell>
          <cell r="L979" t="str">
            <v>8010-031-87</v>
          </cell>
          <cell r="N979" t="str">
            <v/>
          </cell>
        </row>
        <row r="980">
          <cell r="B980">
            <v>1053</v>
          </cell>
          <cell r="C980" t="str">
            <v>8010-025-00</v>
          </cell>
          <cell r="D980" t="str">
            <v>Admin Exp&gt;Miscellaneous</v>
          </cell>
          <cell r="E980">
            <v>0</v>
          </cell>
          <cell r="F980">
            <v>2</v>
          </cell>
          <cell r="G980">
            <v>0</v>
          </cell>
          <cell r="H980">
            <v>0</v>
          </cell>
          <cell r="I980">
            <v>928</v>
          </cell>
          <cell r="J980" t="str">
            <v>T.8010 (Reporting)</v>
          </cell>
          <cell r="L980" t="str">
            <v>8010-031-89</v>
          </cell>
          <cell r="N980" t="str">
            <v/>
          </cell>
        </row>
        <row r="981">
          <cell r="B981">
            <v>1054</v>
          </cell>
          <cell r="C981" t="str">
            <v>8010-026-00</v>
          </cell>
          <cell r="D981" t="str">
            <v>Admin Exp&gt;Forms &amp; Printing</v>
          </cell>
          <cell r="E981">
            <v>0</v>
          </cell>
          <cell r="F981">
            <v>2</v>
          </cell>
          <cell r="G981">
            <v>0</v>
          </cell>
          <cell r="H981">
            <v>0</v>
          </cell>
          <cell r="I981">
            <v>928</v>
          </cell>
          <cell r="J981" t="str">
            <v>T.8010 (Reporting)</v>
          </cell>
          <cell r="L981" t="str">
            <v>8010-032-00</v>
          </cell>
          <cell r="N981" t="str">
            <v/>
          </cell>
        </row>
        <row r="982">
          <cell r="B982">
            <v>1055</v>
          </cell>
          <cell r="C982" t="str">
            <v>8010-027-00</v>
          </cell>
          <cell r="D982" t="str">
            <v>Admin Exp&gt;Retirement Plan</v>
          </cell>
          <cell r="E982">
            <v>0</v>
          </cell>
          <cell r="F982">
            <v>2</v>
          </cell>
          <cell r="G982">
            <v>0</v>
          </cell>
          <cell r="H982">
            <v>0</v>
          </cell>
          <cell r="I982">
            <v>928</v>
          </cell>
          <cell r="J982" t="str">
            <v>T.8010 (Reporting)</v>
          </cell>
          <cell r="L982" t="str">
            <v>8010-033-00</v>
          </cell>
          <cell r="N982" t="str">
            <v/>
          </cell>
        </row>
        <row r="983">
          <cell r="B983">
            <v>1056</v>
          </cell>
          <cell r="C983" t="str">
            <v>8010-028-00</v>
          </cell>
          <cell r="D983" t="str">
            <v>Admin Exp&gt;Fringe Benefits</v>
          </cell>
          <cell r="E983">
            <v>0</v>
          </cell>
          <cell r="F983">
            <v>2</v>
          </cell>
          <cell r="G983">
            <v>0</v>
          </cell>
          <cell r="H983">
            <v>0</v>
          </cell>
          <cell r="I983">
            <v>928</v>
          </cell>
          <cell r="J983" t="str">
            <v>T.8010 (Reporting)</v>
          </cell>
          <cell r="L983" t="str">
            <v>8010-033-89</v>
          </cell>
          <cell r="N983" t="str">
            <v/>
          </cell>
        </row>
        <row r="984">
          <cell r="B984">
            <v>1057</v>
          </cell>
          <cell r="C984" t="str">
            <v>8010-029-00</v>
          </cell>
          <cell r="D984" t="str">
            <v>Admin Exp&gt;Uniforms</v>
          </cell>
          <cell r="E984">
            <v>0</v>
          </cell>
          <cell r="F984">
            <v>2</v>
          </cell>
          <cell r="G984">
            <v>0</v>
          </cell>
          <cell r="H984">
            <v>0</v>
          </cell>
          <cell r="I984">
            <v>928</v>
          </cell>
          <cell r="J984" t="str">
            <v>T.8010 (Reporting)</v>
          </cell>
          <cell r="L984" t="str">
            <v>8010-034-00</v>
          </cell>
          <cell r="N984" t="str">
            <v/>
          </cell>
        </row>
        <row r="985">
          <cell r="B985">
            <v>1058</v>
          </cell>
          <cell r="C985" t="str">
            <v>8010-031-00</v>
          </cell>
          <cell r="D985" t="str">
            <v>Admin Exp&gt;Travel</v>
          </cell>
          <cell r="E985">
            <v>0</v>
          </cell>
          <cell r="F985">
            <v>2</v>
          </cell>
          <cell r="G985">
            <v>0</v>
          </cell>
          <cell r="H985">
            <v>0</v>
          </cell>
          <cell r="I985">
            <v>928</v>
          </cell>
          <cell r="J985" t="str">
            <v>T.8010 (Reporting)</v>
          </cell>
          <cell r="L985" t="str">
            <v>8010-046-00</v>
          </cell>
          <cell r="N985" t="str">
            <v/>
          </cell>
        </row>
        <row r="986">
          <cell r="B986">
            <v>1059</v>
          </cell>
          <cell r="C986" t="str">
            <v>8010-031-87</v>
          </cell>
          <cell r="D986" t="str">
            <v>Admin Exp&gt;Travel&gt;Advanced HC Solutions</v>
          </cell>
          <cell r="E986">
            <v>0</v>
          </cell>
          <cell r="F986">
            <v>2</v>
          </cell>
          <cell r="G986">
            <v>0</v>
          </cell>
          <cell r="H986">
            <v>0</v>
          </cell>
          <cell r="I986">
            <v>928</v>
          </cell>
          <cell r="J986" t="str">
            <v>T.8010 (Reporting)</v>
          </cell>
          <cell r="L986" t="str">
            <v>8010-057-00</v>
          </cell>
          <cell r="N986" t="str">
            <v/>
          </cell>
        </row>
        <row r="987">
          <cell r="B987">
            <v>1060</v>
          </cell>
          <cell r="C987" t="str">
            <v>8010-031-89</v>
          </cell>
          <cell r="D987" t="str">
            <v>Admin Exp&gt;Travel&gt;CRG Management</v>
          </cell>
          <cell r="E987">
            <v>0</v>
          </cell>
          <cell r="F987">
            <v>2</v>
          </cell>
          <cell r="G987">
            <v>0</v>
          </cell>
          <cell r="H987">
            <v>0</v>
          </cell>
          <cell r="I987">
            <v>928</v>
          </cell>
          <cell r="J987" t="str">
            <v>T.8010 (Reporting)</v>
          </cell>
          <cell r="L987" t="str">
            <v>8010-058-00</v>
          </cell>
          <cell r="N987" t="str">
            <v/>
          </cell>
        </row>
        <row r="988">
          <cell r="B988">
            <v>1061</v>
          </cell>
          <cell r="C988" t="str">
            <v>8010-032-00</v>
          </cell>
          <cell r="D988" t="str">
            <v>Admin Exp&gt;Training &amp; Educ</v>
          </cell>
          <cell r="E988">
            <v>0</v>
          </cell>
          <cell r="F988">
            <v>2</v>
          </cell>
          <cell r="G988">
            <v>0</v>
          </cell>
          <cell r="H988">
            <v>0</v>
          </cell>
          <cell r="I988">
            <v>928</v>
          </cell>
          <cell r="J988" t="str">
            <v>T.8010 (Reporting)</v>
          </cell>
          <cell r="L988" t="str">
            <v>8010-060-00</v>
          </cell>
          <cell r="N988" t="str">
            <v/>
          </cell>
        </row>
        <row r="989">
          <cell r="B989">
            <v>1062</v>
          </cell>
          <cell r="C989" t="str">
            <v>8010-033-00</v>
          </cell>
          <cell r="D989" t="str">
            <v>Admin Exp&gt;Meals &amp; Ent</v>
          </cell>
          <cell r="E989">
            <v>0</v>
          </cell>
          <cell r="F989">
            <v>2</v>
          </cell>
          <cell r="G989">
            <v>0</v>
          </cell>
          <cell r="H989">
            <v>0</v>
          </cell>
          <cell r="I989">
            <v>928</v>
          </cell>
          <cell r="J989" t="str">
            <v>T.8010 (Reporting)</v>
          </cell>
          <cell r="L989" t="str">
            <v>8010-061-00</v>
          </cell>
          <cell r="N989" t="str">
            <v/>
          </cell>
        </row>
        <row r="990">
          <cell r="B990">
            <v>1063</v>
          </cell>
          <cell r="C990" t="str">
            <v>8010-033-89</v>
          </cell>
          <cell r="D990" t="str">
            <v>Admin Exp&gt;Meals &amp; Ent&gt;CRG Management</v>
          </cell>
          <cell r="E990">
            <v>0</v>
          </cell>
          <cell r="F990">
            <v>2</v>
          </cell>
          <cell r="G990">
            <v>0</v>
          </cell>
          <cell r="H990">
            <v>0</v>
          </cell>
          <cell r="I990">
            <v>928</v>
          </cell>
          <cell r="J990" t="str">
            <v>T.8010 (Reporting)</v>
          </cell>
          <cell r="L990" t="str">
            <v>8010-061-15</v>
          </cell>
          <cell r="N990" t="str">
            <v/>
          </cell>
        </row>
        <row r="991">
          <cell r="B991">
            <v>1064</v>
          </cell>
          <cell r="C991" t="str">
            <v>8010-034-00</v>
          </cell>
          <cell r="D991" t="str">
            <v>Admin Exp&gt;Dues &amp; Subscriptions</v>
          </cell>
          <cell r="E991">
            <v>0</v>
          </cell>
          <cell r="F991">
            <v>2</v>
          </cell>
          <cell r="G991">
            <v>0</v>
          </cell>
          <cell r="H991">
            <v>0</v>
          </cell>
          <cell r="I991">
            <v>928</v>
          </cell>
          <cell r="J991" t="str">
            <v>T.8010 (Reporting)</v>
          </cell>
          <cell r="L991" t="str">
            <v>8010-061-87</v>
          </cell>
          <cell r="N991" t="str">
            <v/>
          </cell>
        </row>
        <row r="992">
          <cell r="B992">
            <v>1065</v>
          </cell>
          <cell r="C992" t="str">
            <v>8010-046-00</v>
          </cell>
          <cell r="D992" t="str">
            <v>Admin Exp&gt;Med Director Fees</v>
          </cell>
          <cell r="E992">
            <v>0</v>
          </cell>
          <cell r="F992">
            <v>2</v>
          </cell>
          <cell r="G992">
            <v>0</v>
          </cell>
          <cell r="H992">
            <v>0</v>
          </cell>
          <cell r="I992">
            <v>928</v>
          </cell>
          <cell r="J992" t="str">
            <v>T.8010 (Reporting)</v>
          </cell>
          <cell r="L992" t="str">
            <v>8010-061-88</v>
          </cell>
          <cell r="N992" t="str">
            <v/>
          </cell>
        </row>
        <row r="993">
          <cell r="B993">
            <v>1066</v>
          </cell>
          <cell r="C993" t="str">
            <v>8010-057-00</v>
          </cell>
          <cell r="D993" t="str">
            <v>Admin Exp&gt;Professional Fees</v>
          </cell>
          <cell r="E993">
            <v>0</v>
          </cell>
          <cell r="F993">
            <v>2</v>
          </cell>
          <cell r="G993">
            <v>0</v>
          </cell>
          <cell r="H993">
            <v>0</v>
          </cell>
          <cell r="I993">
            <v>928</v>
          </cell>
          <cell r="J993" t="str">
            <v>T.8010 (Reporting)</v>
          </cell>
          <cell r="L993" t="str">
            <v>8010-061-92</v>
          </cell>
          <cell r="N993" t="str">
            <v/>
          </cell>
        </row>
        <row r="994">
          <cell r="B994">
            <v>1067</v>
          </cell>
          <cell r="C994" t="str">
            <v>8010-058-00</v>
          </cell>
          <cell r="D994" t="str">
            <v>Admin Exp&gt;Cost Report Fees</v>
          </cell>
          <cell r="E994">
            <v>0</v>
          </cell>
          <cell r="F994">
            <v>2</v>
          </cell>
          <cell r="G994">
            <v>0</v>
          </cell>
          <cell r="H994">
            <v>0</v>
          </cell>
          <cell r="I994">
            <v>928</v>
          </cell>
          <cell r="J994" t="str">
            <v>T.8010 (Reporting)</v>
          </cell>
          <cell r="L994" t="str">
            <v>8010-063-00</v>
          </cell>
          <cell r="N994" t="str">
            <v/>
          </cell>
        </row>
        <row r="995">
          <cell r="B995">
            <v>1068</v>
          </cell>
          <cell r="C995" t="str">
            <v>8010-060-00</v>
          </cell>
          <cell r="D995" t="str">
            <v>Admin Exp&gt;Fines &amp; Penalties</v>
          </cell>
          <cell r="E995">
            <v>0</v>
          </cell>
          <cell r="F995">
            <v>2</v>
          </cell>
          <cell r="G995">
            <v>0</v>
          </cell>
          <cell r="H995">
            <v>0</v>
          </cell>
          <cell r="I995">
            <v>928</v>
          </cell>
          <cell r="J995" t="str">
            <v>T.8010 (Reporting)</v>
          </cell>
          <cell r="L995" t="str">
            <v>8010-064-00</v>
          </cell>
          <cell r="N995" t="str">
            <v/>
          </cell>
        </row>
        <row r="996">
          <cell r="B996">
            <v>1069</v>
          </cell>
          <cell r="C996" t="str">
            <v>8010-061-00</v>
          </cell>
          <cell r="D996" t="str">
            <v>Admin Exp&gt;IT Fees</v>
          </cell>
          <cell r="E996">
            <v>0</v>
          </cell>
          <cell r="F996">
            <v>2</v>
          </cell>
          <cell r="G996">
            <v>0</v>
          </cell>
          <cell r="H996">
            <v>0</v>
          </cell>
          <cell r="I996">
            <v>928</v>
          </cell>
          <cell r="J996" t="str">
            <v>T.8010 (Reporting)</v>
          </cell>
          <cell r="L996" t="str">
            <v>8010-065-00</v>
          </cell>
          <cell r="N996" t="str">
            <v/>
          </cell>
        </row>
        <row r="997">
          <cell r="B997">
            <v>1070</v>
          </cell>
          <cell r="C997" t="str">
            <v>8010-061-15</v>
          </cell>
          <cell r="D997" t="str">
            <v>Admin Exp&gt;IT Fees&gt;Other</v>
          </cell>
          <cell r="E997">
            <v>0</v>
          </cell>
          <cell r="F997">
            <v>2</v>
          </cell>
          <cell r="G997">
            <v>0</v>
          </cell>
          <cell r="H997">
            <v>0</v>
          </cell>
          <cell r="I997">
            <v>928</v>
          </cell>
          <cell r="J997" t="str">
            <v>T.8010 (Reporting)</v>
          </cell>
          <cell r="L997" t="str">
            <v>8010-067-00</v>
          </cell>
          <cell r="N997" t="str">
            <v/>
          </cell>
        </row>
        <row r="998">
          <cell r="B998">
            <v>1071</v>
          </cell>
          <cell r="C998" t="str">
            <v>8010-061-87</v>
          </cell>
          <cell r="D998" t="str">
            <v>Admin Exp&gt;IT Fees&gt;Advanced HC Solutions</v>
          </cell>
          <cell r="E998">
            <v>0</v>
          </cell>
          <cell r="F998">
            <v>2</v>
          </cell>
          <cell r="G998">
            <v>0</v>
          </cell>
          <cell r="H998">
            <v>0</v>
          </cell>
          <cell r="I998">
            <v>928</v>
          </cell>
          <cell r="J998" t="str">
            <v>T.8010 (Reporting)</v>
          </cell>
          <cell r="L998" t="str">
            <v>8010-067-87</v>
          </cell>
          <cell r="N998" t="str">
            <v/>
          </cell>
        </row>
        <row r="999">
          <cell r="B999">
            <v>1072</v>
          </cell>
          <cell r="C999" t="str">
            <v>8010-061-88</v>
          </cell>
          <cell r="D999" t="str">
            <v>Admin Exp&gt;IT Fees&gt;Texas Ops Mgnt.</v>
          </cell>
          <cell r="E999">
            <v>0</v>
          </cell>
          <cell r="F999">
            <v>2</v>
          </cell>
          <cell r="G999">
            <v>0</v>
          </cell>
          <cell r="H999">
            <v>0</v>
          </cell>
          <cell r="I999">
            <v>928</v>
          </cell>
          <cell r="J999" t="str">
            <v>T.8010 (Reporting)</v>
          </cell>
          <cell r="L999" t="str">
            <v>8010-068-00</v>
          </cell>
          <cell r="N999" t="str">
            <v/>
          </cell>
        </row>
        <row r="1000">
          <cell r="B1000">
            <v>1073</v>
          </cell>
          <cell r="C1000" t="str">
            <v>8010-061-92</v>
          </cell>
          <cell r="D1000" t="str">
            <v>Admin Exp&gt;IT Fees&gt;Global</v>
          </cell>
          <cell r="E1000">
            <v>0</v>
          </cell>
          <cell r="F1000">
            <v>2</v>
          </cell>
          <cell r="G1000">
            <v>0</v>
          </cell>
          <cell r="H1000">
            <v>0</v>
          </cell>
          <cell r="I1000">
            <v>928</v>
          </cell>
          <cell r="J1000" t="str">
            <v>T.8010 (Reporting)</v>
          </cell>
          <cell r="L1000" t="str">
            <v>8010-068-87</v>
          </cell>
          <cell r="N1000" t="str">
            <v/>
          </cell>
        </row>
        <row r="1001">
          <cell r="B1001">
            <v>1074</v>
          </cell>
          <cell r="C1001" t="str">
            <v>8010-063-00</v>
          </cell>
          <cell r="D1001" t="str">
            <v>Admin Exp&gt;Legal Fees</v>
          </cell>
          <cell r="E1001">
            <v>0</v>
          </cell>
          <cell r="F1001">
            <v>2</v>
          </cell>
          <cell r="G1001">
            <v>0</v>
          </cell>
          <cell r="H1001">
            <v>0</v>
          </cell>
          <cell r="I1001">
            <v>928</v>
          </cell>
          <cell r="J1001" t="str">
            <v>T.8010 (Reporting)</v>
          </cell>
          <cell r="L1001" t="str">
            <v>8010-069-00</v>
          </cell>
          <cell r="N1001" t="str">
            <v/>
          </cell>
        </row>
        <row r="1002">
          <cell r="B1002">
            <v>1075</v>
          </cell>
          <cell r="C1002" t="str">
            <v>8010-064-00</v>
          </cell>
          <cell r="D1002" t="str">
            <v>Admin Exp&gt;Accounting Fees</v>
          </cell>
          <cell r="E1002">
            <v>0</v>
          </cell>
          <cell r="F1002">
            <v>2</v>
          </cell>
          <cell r="G1002">
            <v>0</v>
          </cell>
          <cell r="H1002">
            <v>0</v>
          </cell>
          <cell r="I1002">
            <v>928</v>
          </cell>
          <cell r="J1002" t="str">
            <v>T.8010 (Reporting)</v>
          </cell>
          <cell r="L1002" t="str">
            <v>8010-071-00</v>
          </cell>
          <cell r="N1002" t="str">
            <v/>
          </cell>
        </row>
        <row r="1003">
          <cell r="B1003">
            <v>1076</v>
          </cell>
          <cell r="C1003" t="str">
            <v>8010-065-00</v>
          </cell>
          <cell r="D1003" t="str">
            <v>Admin Exp&gt;Criminal Checks</v>
          </cell>
          <cell r="E1003">
            <v>0</v>
          </cell>
          <cell r="F1003">
            <v>2</v>
          </cell>
          <cell r="G1003">
            <v>0</v>
          </cell>
          <cell r="H1003">
            <v>0</v>
          </cell>
          <cell r="I1003">
            <v>928</v>
          </cell>
          <cell r="J1003" t="str">
            <v>T.8010 (Reporting)</v>
          </cell>
          <cell r="L1003" t="str">
            <v>8010-072-00</v>
          </cell>
          <cell r="N1003" t="str">
            <v/>
          </cell>
        </row>
        <row r="1004">
          <cell r="B1004">
            <v>1077</v>
          </cell>
          <cell r="C1004" t="str">
            <v>8010-067-00</v>
          </cell>
          <cell r="D1004" t="str">
            <v>Admin Exp&gt;Hiring</v>
          </cell>
          <cell r="E1004">
            <v>0</v>
          </cell>
          <cell r="F1004">
            <v>2</v>
          </cell>
          <cell r="G1004">
            <v>0</v>
          </cell>
          <cell r="H1004">
            <v>0</v>
          </cell>
          <cell r="I1004">
            <v>928</v>
          </cell>
          <cell r="J1004" t="str">
            <v>T.8010 (Reporting)</v>
          </cell>
          <cell r="L1004" t="str">
            <v>8010-073-00</v>
          </cell>
          <cell r="N1004" t="str">
            <v/>
          </cell>
        </row>
        <row r="1005">
          <cell r="B1005">
            <v>1078</v>
          </cell>
          <cell r="C1005" t="str">
            <v>8010-067-87</v>
          </cell>
          <cell r="D1005" t="str">
            <v>Admin Exp&gt;Hiring&gt;Advanced HC Solutions</v>
          </cell>
          <cell r="E1005">
            <v>0</v>
          </cell>
          <cell r="F1005">
            <v>2</v>
          </cell>
          <cell r="G1005">
            <v>0</v>
          </cell>
          <cell r="H1005">
            <v>0</v>
          </cell>
          <cell r="I1005">
            <v>928</v>
          </cell>
          <cell r="J1005" t="str">
            <v>T.8010 (Reporting)</v>
          </cell>
          <cell r="L1005" t="str">
            <v>8010-074-00</v>
          </cell>
          <cell r="N1005" t="str">
            <v/>
          </cell>
        </row>
        <row r="1006">
          <cell r="B1006">
            <v>1079</v>
          </cell>
          <cell r="C1006" t="str">
            <v>8010-068-00</v>
          </cell>
          <cell r="D1006" t="str">
            <v>Admin Exp&gt;Ads &amp; PR</v>
          </cell>
          <cell r="E1006">
            <v>0</v>
          </cell>
          <cell r="F1006">
            <v>2</v>
          </cell>
          <cell r="G1006">
            <v>0</v>
          </cell>
          <cell r="H1006">
            <v>0</v>
          </cell>
          <cell r="I1006">
            <v>928</v>
          </cell>
          <cell r="J1006" t="str">
            <v>T.8010 (Reporting)</v>
          </cell>
          <cell r="L1006" t="str">
            <v>8010-075-00</v>
          </cell>
          <cell r="N1006" t="str">
            <v/>
          </cell>
        </row>
        <row r="1007">
          <cell r="B1007">
            <v>1080</v>
          </cell>
          <cell r="C1007" t="str">
            <v>8010-068-87</v>
          </cell>
          <cell r="D1007" t="str">
            <v>Admin Exp&gt;Ads &amp; PR&gt;Advanced HC Solutions</v>
          </cell>
          <cell r="E1007">
            <v>0</v>
          </cell>
          <cell r="F1007">
            <v>2</v>
          </cell>
          <cell r="G1007">
            <v>0</v>
          </cell>
          <cell r="H1007">
            <v>0</v>
          </cell>
          <cell r="I1007">
            <v>928</v>
          </cell>
          <cell r="J1007" t="str">
            <v>T.8010 (Reporting)</v>
          </cell>
          <cell r="L1007" t="str">
            <v>8010-076-00</v>
          </cell>
          <cell r="N1007" t="str">
            <v/>
          </cell>
        </row>
        <row r="1008">
          <cell r="B1008">
            <v>1081</v>
          </cell>
          <cell r="C1008" t="str">
            <v>8010-069-00</v>
          </cell>
          <cell r="D1008" t="str">
            <v>Admin Exp&gt;Licenses</v>
          </cell>
          <cell r="E1008">
            <v>0</v>
          </cell>
          <cell r="F1008">
            <v>2</v>
          </cell>
          <cell r="G1008">
            <v>0</v>
          </cell>
          <cell r="H1008">
            <v>0</v>
          </cell>
          <cell r="I1008">
            <v>928</v>
          </cell>
          <cell r="J1008" t="str">
            <v>T.8010 (Reporting)</v>
          </cell>
          <cell r="L1008" t="str">
            <v>8010-077-00</v>
          </cell>
          <cell r="N1008" t="str">
            <v/>
          </cell>
        </row>
        <row r="1009">
          <cell r="B1009">
            <v>1082</v>
          </cell>
          <cell r="C1009" t="str">
            <v>8010-071-00</v>
          </cell>
          <cell r="D1009" t="str">
            <v>Admin Exp&gt;Donations/Contributions</v>
          </cell>
          <cell r="E1009">
            <v>0</v>
          </cell>
          <cell r="F1009">
            <v>2</v>
          </cell>
          <cell r="G1009">
            <v>0</v>
          </cell>
          <cell r="H1009">
            <v>0</v>
          </cell>
          <cell r="I1009">
            <v>928</v>
          </cell>
          <cell r="J1009" t="str">
            <v>T.8010 (Reporting)</v>
          </cell>
          <cell r="L1009" t="str">
            <v>8010-079-00</v>
          </cell>
          <cell r="N1009" t="str">
            <v/>
          </cell>
        </row>
        <row r="1010">
          <cell r="B1010">
            <v>1083</v>
          </cell>
          <cell r="C1010" t="str">
            <v>8010-072-00</v>
          </cell>
          <cell r="D1010" t="str">
            <v>Admin Exp&gt;Community Relations</v>
          </cell>
          <cell r="E1010">
            <v>0</v>
          </cell>
          <cell r="F1010">
            <v>2</v>
          </cell>
          <cell r="G1010">
            <v>0</v>
          </cell>
          <cell r="H1010">
            <v>0</v>
          </cell>
          <cell r="I1010">
            <v>928</v>
          </cell>
          <cell r="J1010" t="str">
            <v>T.8010 (Reporting)</v>
          </cell>
          <cell r="L1010" t="str">
            <v>8010-080-00</v>
          </cell>
          <cell r="N1010" t="str">
            <v/>
          </cell>
        </row>
        <row r="1011">
          <cell r="B1011">
            <v>1084</v>
          </cell>
          <cell r="C1011" t="str">
            <v>8010-073-00</v>
          </cell>
          <cell r="D1011" t="str">
            <v>Admin Exp&gt;Relocation</v>
          </cell>
          <cell r="E1011">
            <v>0</v>
          </cell>
          <cell r="F1011">
            <v>2</v>
          </cell>
          <cell r="G1011">
            <v>0</v>
          </cell>
          <cell r="H1011">
            <v>0</v>
          </cell>
          <cell r="I1011">
            <v>928</v>
          </cell>
          <cell r="J1011" t="str">
            <v>T.8010 (Reporting)</v>
          </cell>
          <cell r="L1011" t="str">
            <v>8010-081-00</v>
          </cell>
          <cell r="N1011" t="str">
            <v/>
          </cell>
        </row>
        <row r="1012">
          <cell r="B1012">
            <v>1085</v>
          </cell>
          <cell r="C1012" t="str">
            <v>8010-074-00</v>
          </cell>
          <cell r="D1012" t="str">
            <v>Admin Exp&gt;Postage</v>
          </cell>
          <cell r="E1012">
            <v>0</v>
          </cell>
          <cell r="F1012">
            <v>2</v>
          </cell>
          <cell r="G1012">
            <v>0</v>
          </cell>
          <cell r="H1012">
            <v>0</v>
          </cell>
          <cell r="I1012">
            <v>928</v>
          </cell>
          <cell r="J1012" t="str">
            <v>T.8010 (Reporting)</v>
          </cell>
          <cell r="L1012" t="str">
            <v>8010-082-00</v>
          </cell>
          <cell r="N1012" t="str">
            <v/>
          </cell>
        </row>
        <row r="1013">
          <cell r="B1013">
            <v>1086</v>
          </cell>
          <cell r="C1013" t="str">
            <v>8010-075-00</v>
          </cell>
          <cell r="D1013" t="str">
            <v>Admin Exp&gt;Vendor Service Charges</v>
          </cell>
          <cell r="E1013">
            <v>0</v>
          </cell>
          <cell r="F1013">
            <v>2</v>
          </cell>
          <cell r="G1013">
            <v>0</v>
          </cell>
          <cell r="H1013">
            <v>0</v>
          </cell>
          <cell r="I1013">
            <v>928</v>
          </cell>
          <cell r="J1013" t="str">
            <v>T.8010 (Reporting)</v>
          </cell>
          <cell r="L1013" t="str">
            <v>8010-091-00</v>
          </cell>
          <cell r="N1013" t="str">
            <v/>
          </cell>
        </row>
        <row r="1014">
          <cell r="B1014">
            <v>1087</v>
          </cell>
          <cell r="C1014" t="str">
            <v>8010-076-00</v>
          </cell>
          <cell r="D1014" t="str">
            <v>Admin Exp&gt;Bank Fees</v>
          </cell>
          <cell r="E1014">
            <v>0</v>
          </cell>
          <cell r="F1014">
            <v>2</v>
          </cell>
          <cell r="G1014">
            <v>0</v>
          </cell>
          <cell r="H1014">
            <v>0</v>
          </cell>
          <cell r="I1014">
            <v>928</v>
          </cell>
          <cell r="J1014" t="str">
            <v>T.8010 (Reporting)</v>
          </cell>
          <cell r="L1014" t="str">
            <v>8010-092-00</v>
          </cell>
          <cell r="N1014" t="str">
            <v/>
          </cell>
        </row>
        <row r="1015">
          <cell r="B1015">
            <v>1088</v>
          </cell>
          <cell r="C1015" t="str">
            <v>8010-077-00</v>
          </cell>
          <cell r="D1015" t="str">
            <v>Admin Exp&gt;Freight</v>
          </cell>
          <cell r="E1015">
            <v>0</v>
          </cell>
          <cell r="F1015">
            <v>2</v>
          </cell>
          <cell r="G1015">
            <v>0</v>
          </cell>
          <cell r="H1015">
            <v>0</v>
          </cell>
          <cell r="I1015">
            <v>928</v>
          </cell>
          <cell r="J1015" t="str">
            <v>T.8010 (Reporting)</v>
          </cell>
          <cell r="L1015" t="str">
            <v>8010-093-00</v>
          </cell>
          <cell r="N1015" t="str">
            <v/>
          </cell>
        </row>
        <row r="1016">
          <cell r="B1016">
            <v>1089</v>
          </cell>
          <cell r="C1016" t="str">
            <v>8010-079-00</v>
          </cell>
          <cell r="D1016" t="str">
            <v>Admin Exp&gt;Flowers &amp; Gifts</v>
          </cell>
          <cell r="E1016">
            <v>0</v>
          </cell>
          <cell r="F1016">
            <v>2</v>
          </cell>
          <cell r="G1016">
            <v>0</v>
          </cell>
          <cell r="H1016">
            <v>0</v>
          </cell>
          <cell r="I1016">
            <v>928</v>
          </cell>
          <cell r="J1016" t="str">
            <v>T.8010 (Reporting)</v>
          </cell>
          <cell r="L1016" t="str">
            <v>8010-108-00</v>
          </cell>
          <cell r="N1016" t="str">
            <v/>
          </cell>
        </row>
        <row r="1017">
          <cell r="B1017">
            <v>1090</v>
          </cell>
          <cell r="C1017" t="str">
            <v>8010-080-00</v>
          </cell>
          <cell r="D1017" t="str">
            <v>Admin Exp&gt;Equip-Minor</v>
          </cell>
          <cell r="E1017">
            <v>0</v>
          </cell>
          <cell r="F1017">
            <v>2</v>
          </cell>
          <cell r="G1017">
            <v>0</v>
          </cell>
          <cell r="H1017">
            <v>0</v>
          </cell>
          <cell r="I1017">
            <v>928</v>
          </cell>
          <cell r="J1017" t="str">
            <v>T.8010 (Reporting)</v>
          </cell>
          <cell r="L1017" t="str">
            <v>8010-116-00</v>
          </cell>
          <cell r="N1017" t="str">
            <v/>
          </cell>
        </row>
        <row r="1018">
          <cell r="B1018">
            <v>1091</v>
          </cell>
          <cell r="C1018" t="str">
            <v>8010-081-00</v>
          </cell>
          <cell r="D1018" t="str">
            <v>Admin Exp&gt;Equip-Rental</v>
          </cell>
          <cell r="E1018">
            <v>0</v>
          </cell>
          <cell r="F1018">
            <v>2</v>
          </cell>
          <cell r="G1018">
            <v>0</v>
          </cell>
          <cell r="H1018">
            <v>0</v>
          </cell>
          <cell r="I1018">
            <v>928</v>
          </cell>
          <cell r="J1018" t="str">
            <v>T.8010 (Reporting)</v>
          </cell>
          <cell r="L1018" t="str">
            <v>8010-279-00</v>
          </cell>
          <cell r="N1018" t="str">
            <v/>
          </cell>
        </row>
        <row r="1019">
          <cell r="B1019">
            <v>1092</v>
          </cell>
          <cell r="C1019" t="str">
            <v>8010-082-00</v>
          </cell>
          <cell r="D1019" t="str">
            <v>Admin Exp&gt;Software Rental</v>
          </cell>
          <cell r="E1019">
            <v>0</v>
          </cell>
          <cell r="F1019">
            <v>2</v>
          </cell>
          <cell r="G1019">
            <v>0</v>
          </cell>
          <cell r="H1019">
            <v>0</v>
          </cell>
          <cell r="I1019">
            <v>928</v>
          </cell>
          <cell r="J1019" t="str">
            <v>T.8010 (Reporting)</v>
          </cell>
          <cell r="L1019" t="str">
            <v>8010-283-00</v>
          </cell>
          <cell r="N1019" t="str">
            <v/>
          </cell>
        </row>
        <row r="1020">
          <cell r="B1020">
            <v>1093</v>
          </cell>
          <cell r="C1020" t="str">
            <v>8010-091-00</v>
          </cell>
          <cell r="D1020" t="str">
            <v>Admin Exp&gt;Home Office Fees</v>
          </cell>
          <cell r="E1020">
            <v>0</v>
          </cell>
          <cell r="F1020">
            <v>2</v>
          </cell>
          <cell r="G1020">
            <v>0</v>
          </cell>
          <cell r="H1020">
            <v>0</v>
          </cell>
          <cell r="I1020">
            <v>928</v>
          </cell>
          <cell r="J1020" t="str">
            <v>T.8010 (Reporting)</v>
          </cell>
          <cell r="L1020" t="str">
            <v>8250-000-00</v>
          </cell>
          <cell r="N1020" t="str">
            <v/>
          </cell>
        </row>
        <row r="1021">
          <cell r="B1021">
            <v>1094</v>
          </cell>
          <cell r="C1021" t="str">
            <v>8010-092-00</v>
          </cell>
          <cell r="D1021" t="str">
            <v>Admin Exp&gt;HCA Dues</v>
          </cell>
          <cell r="E1021">
            <v>0</v>
          </cell>
          <cell r="F1021">
            <v>2</v>
          </cell>
          <cell r="G1021">
            <v>0</v>
          </cell>
          <cell r="H1021">
            <v>0</v>
          </cell>
          <cell r="I1021">
            <v>928</v>
          </cell>
          <cell r="J1021" t="str">
            <v>T.8010 (Reporting)</v>
          </cell>
          <cell r="L1021" t="str">
            <v>8250-001-00</v>
          </cell>
          <cell r="N1021" t="str">
            <v/>
          </cell>
        </row>
        <row r="1022">
          <cell r="B1022">
            <v>1095</v>
          </cell>
          <cell r="C1022" t="str">
            <v>8010-093-00</v>
          </cell>
          <cell r="D1022" t="str">
            <v>Admin Exp&gt;Cell Phone</v>
          </cell>
          <cell r="E1022">
            <v>0</v>
          </cell>
          <cell r="F1022">
            <v>2</v>
          </cell>
          <cell r="G1022">
            <v>0</v>
          </cell>
          <cell r="H1022">
            <v>0</v>
          </cell>
          <cell r="I1022">
            <v>928</v>
          </cell>
          <cell r="J1022" t="str">
            <v>T.8010 (Reporting)</v>
          </cell>
          <cell r="L1022" t="str">
            <v>8250-001-15</v>
          </cell>
          <cell r="N1022" t="str">
            <v/>
          </cell>
        </row>
        <row r="1023">
          <cell r="B1023">
            <v>1096</v>
          </cell>
          <cell r="C1023" t="str">
            <v>8010-108-00</v>
          </cell>
          <cell r="D1023" t="str">
            <v>Admin Exp&gt;Non Allowable</v>
          </cell>
          <cell r="E1023">
            <v>0</v>
          </cell>
          <cell r="F1023">
            <v>2</v>
          </cell>
          <cell r="G1023">
            <v>0</v>
          </cell>
          <cell r="H1023">
            <v>0</v>
          </cell>
          <cell r="I1023">
            <v>928</v>
          </cell>
          <cell r="J1023" t="str">
            <v>T.8010 (Reporting)</v>
          </cell>
          <cell r="L1023" t="str">
            <v>8250-001-20</v>
          </cell>
          <cell r="N1023" t="str">
            <v/>
          </cell>
        </row>
        <row r="1024">
          <cell r="B1024">
            <v>1097</v>
          </cell>
          <cell r="C1024" t="str">
            <v>8010-116-00</v>
          </cell>
          <cell r="D1024" t="str">
            <v>Admin Exp&gt;Auto</v>
          </cell>
          <cell r="E1024">
            <v>0</v>
          </cell>
          <cell r="F1024">
            <v>2</v>
          </cell>
          <cell r="G1024">
            <v>0</v>
          </cell>
          <cell r="H1024">
            <v>0</v>
          </cell>
          <cell r="I1024">
            <v>928</v>
          </cell>
          <cell r="J1024" t="str">
            <v>T.8010 (Reporting)</v>
          </cell>
          <cell r="L1024" t="str">
            <v>8250-001-22</v>
          </cell>
          <cell r="N1024" t="str">
            <v/>
          </cell>
        </row>
        <row r="1025">
          <cell r="B1025">
            <v>1098</v>
          </cell>
          <cell r="C1025" t="str">
            <v>8010-279-00</v>
          </cell>
          <cell r="D1025" t="str">
            <v>Admin Exp&gt;Transportation</v>
          </cell>
          <cell r="E1025">
            <v>0</v>
          </cell>
          <cell r="F1025">
            <v>2</v>
          </cell>
          <cell r="G1025">
            <v>0</v>
          </cell>
          <cell r="H1025">
            <v>0</v>
          </cell>
          <cell r="I1025">
            <v>928</v>
          </cell>
          <cell r="J1025" t="str">
            <v>T.8010 (Reporting)</v>
          </cell>
          <cell r="L1025" t="str">
            <v>8250-001-23</v>
          </cell>
          <cell r="N1025" t="str">
            <v/>
          </cell>
        </row>
        <row r="1026">
          <cell r="B1026">
            <v>1099</v>
          </cell>
          <cell r="C1026" t="str">
            <v>8010-283-00</v>
          </cell>
          <cell r="D1026" t="str">
            <v>Admin Exp&gt;Gift Shop</v>
          </cell>
          <cell r="E1026">
            <v>0</v>
          </cell>
          <cell r="F1026">
            <v>2</v>
          </cell>
          <cell r="G1026">
            <v>0</v>
          </cell>
          <cell r="H1026">
            <v>0</v>
          </cell>
          <cell r="I1026">
            <v>928</v>
          </cell>
          <cell r="J1026" t="str">
            <v>T.8010 (Reporting)</v>
          </cell>
          <cell r="L1026" t="str">
            <v>8250-001-59</v>
          </cell>
          <cell r="N1026" t="str">
            <v/>
          </cell>
        </row>
        <row r="1027">
          <cell r="B1027">
            <v>1100</v>
          </cell>
          <cell r="C1027" t="str">
            <v>T.8010 (Reporting)</v>
          </cell>
          <cell r="D1027" t="str">
            <v>Admin Exp</v>
          </cell>
          <cell r="E1027">
            <v>1</v>
          </cell>
          <cell r="F1027">
            <v>0</v>
          </cell>
          <cell r="G1027">
            <v>91</v>
          </cell>
          <cell r="H1027">
            <v>75</v>
          </cell>
          <cell r="I1027">
            <v>1019</v>
          </cell>
          <cell r="J1027" t="str">
            <v>T.770 (Reporting)</v>
          </cell>
          <cell r="L1027" t="str">
            <v>8250-001-60</v>
          </cell>
          <cell r="N1027" t="str">
            <v/>
          </cell>
        </row>
        <row r="1028">
          <cell r="B1028">
            <v>1102</v>
          </cell>
          <cell r="C1028" t="str">
            <v>8250-000-00</v>
          </cell>
          <cell r="D1028" t="str">
            <v>Maintenance Exp</v>
          </cell>
          <cell r="E1028">
            <v>0</v>
          </cell>
          <cell r="F1028">
            <v>2</v>
          </cell>
          <cell r="G1028">
            <v>0</v>
          </cell>
          <cell r="H1028">
            <v>0</v>
          </cell>
          <cell r="I1028">
            <v>1019</v>
          </cell>
          <cell r="J1028" t="str">
            <v>T.8250 (Reporting)</v>
          </cell>
          <cell r="L1028" t="str">
            <v>8250-001-62</v>
          </cell>
          <cell r="N1028" t="str">
            <v/>
          </cell>
        </row>
        <row r="1029">
          <cell r="B1029">
            <v>1103</v>
          </cell>
          <cell r="C1029" t="str">
            <v>8250-001-00</v>
          </cell>
          <cell r="D1029" t="str">
            <v>Maintenance Exp&gt;Wages</v>
          </cell>
          <cell r="E1029">
            <v>0</v>
          </cell>
          <cell r="F1029">
            <v>2</v>
          </cell>
          <cell r="G1029">
            <v>0</v>
          </cell>
          <cell r="H1029">
            <v>0</v>
          </cell>
          <cell r="I1029">
            <v>1019</v>
          </cell>
          <cell r="J1029" t="str">
            <v>T.8250 (Reporting)</v>
          </cell>
          <cell r="L1029" t="str">
            <v>8250-001-66</v>
          </cell>
          <cell r="N1029" t="str">
            <v/>
          </cell>
        </row>
        <row r="1030">
          <cell r="B1030">
            <v>1104</v>
          </cell>
          <cell r="C1030" t="str">
            <v>8250-001-15</v>
          </cell>
          <cell r="D1030" t="str">
            <v>Maintenance Exp&gt;Wages&gt;Other</v>
          </cell>
          <cell r="E1030">
            <v>0</v>
          </cell>
          <cell r="F1030">
            <v>2</v>
          </cell>
          <cell r="G1030">
            <v>0</v>
          </cell>
          <cell r="H1030">
            <v>0</v>
          </cell>
          <cell r="I1030">
            <v>1019</v>
          </cell>
          <cell r="J1030" t="str">
            <v>T.8250 (Reporting)</v>
          </cell>
          <cell r="L1030" t="str">
            <v>8250-001-67</v>
          </cell>
          <cell r="N1030" t="str">
            <v/>
          </cell>
        </row>
        <row r="1031">
          <cell r="B1031">
            <v>1105</v>
          </cell>
          <cell r="C1031" t="str">
            <v>8250-001-20</v>
          </cell>
          <cell r="D1031" t="str">
            <v>Maintenance Exp&gt;Wages&gt;Director</v>
          </cell>
          <cell r="E1031">
            <v>0</v>
          </cell>
          <cell r="F1031">
            <v>2</v>
          </cell>
          <cell r="G1031">
            <v>0</v>
          </cell>
          <cell r="H1031">
            <v>0</v>
          </cell>
          <cell r="I1031">
            <v>1019</v>
          </cell>
          <cell r="J1031" t="str">
            <v>T.8250 (Reporting)</v>
          </cell>
          <cell r="L1031" t="str">
            <v>8250-001-72</v>
          </cell>
          <cell r="N1031" t="str">
            <v/>
          </cell>
        </row>
        <row r="1032">
          <cell r="B1032">
            <v>1106</v>
          </cell>
          <cell r="C1032" t="str">
            <v>8250-001-22</v>
          </cell>
          <cell r="D1032" t="str">
            <v>Maintenance Exp&gt;Wages&gt;Staff</v>
          </cell>
          <cell r="E1032">
            <v>0</v>
          </cell>
          <cell r="F1032">
            <v>2</v>
          </cell>
          <cell r="G1032">
            <v>0</v>
          </cell>
          <cell r="H1032">
            <v>0</v>
          </cell>
          <cell r="I1032">
            <v>1019</v>
          </cell>
          <cell r="J1032" t="str">
            <v>T.8250 (Reporting)</v>
          </cell>
          <cell r="L1032" t="str">
            <v>8250-001-73</v>
          </cell>
          <cell r="N1032" t="str">
            <v/>
          </cell>
        </row>
        <row r="1033">
          <cell r="B1033">
            <v>1107</v>
          </cell>
          <cell r="C1033" t="str">
            <v>8250-001-23</v>
          </cell>
          <cell r="D1033" t="str">
            <v>Maintenance Exp&gt;Wages&gt;Assistant</v>
          </cell>
          <cell r="E1033">
            <v>0</v>
          </cell>
          <cell r="F1033">
            <v>2</v>
          </cell>
          <cell r="G1033">
            <v>0</v>
          </cell>
          <cell r="H1033">
            <v>0</v>
          </cell>
          <cell r="I1033">
            <v>1019</v>
          </cell>
          <cell r="J1033" t="str">
            <v>T.8250 (Reporting)</v>
          </cell>
          <cell r="L1033" t="str">
            <v>8250-008-00</v>
          </cell>
          <cell r="N1033" t="str">
            <v/>
          </cell>
        </row>
        <row r="1034">
          <cell r="B1034">
            <v>1108</v>
          </cell>
          <cell r="C1034" t="str">
            <v>8250-001-59</v>
          </cell>
          <cell r="D1034" t="str">
            <v>Maintenance Exp&gt;Wages&gt;Building Services</v>
          </cell>
          <cell r="E1034">
            <v>0</v>
          </cell>
          <cell r="F1034">
            <v>2</v>
          </cell>
          <cell r="G1034">
            <v>0</v>
          </cell>
          <cell r="H1034">
            <v>0</v>
          </cell>
          <cell r="I1034">
            <v>1019</v>
          </cell>
          <cell r="J1034" t="str">
            <v>T.8250 (Reporting)</v>
          </cell>
          <cell r="L1034" t="str">
            <v>8250-008-15</v>
          </cell>
          <cell r="N1034" t="str">
            <v/>
          </cell>
        </row>
        <row r="1035">
          <cell r="B1035">
            <v>1109</v>
          </cell>
          <cell r="C1035" t="str">
            <v>8250-001-60</v>
          </cell>
          <cell r="D1035" t="str">
            <v>Maintenance Exp&gt;Wages&gt;Security Desk</v>
          </cell>
          <cell r="E1035">
            <v>0</v>
          </cell>
          <cell r="F1035">
            <v>2</v>
          </cell>
          <cell r="G1035">
            <v>0</v>
          </cell>
          <cell r="H1035">
            <v>0</v>
          </cell>
          <cell r="I1035">
            <v>1019</v>
          </cell>
          <cell r="J1035" t="str">
            <v>T.8250 (Reporting)</v>
          </cell>
          <cell r="L1035" t="str">
            <v>8250-008-20</v>
          </cell>
          <cell r="N1035" t="str">
            <v/>
          </cell>
        </row>
        <row r="1036">
          <cell r="B1036">
            <v>1110</v>
          </cell>
          <cell r="C1036" t="str">
            <v>8250-001-62</v>
          </cell>
          <cell r="D1036" t="str">
            <v>Maintenance Exp&gt;Wages&gt;Driver</v>
          </cell>
          <cell r="E1036">
            <v>0</v>
          </cell>
          <cell r="F1036">
            <v>2</v>
          </cell>
          <cell r="G1036">
            <v>0</v>
          </cell>
          <cell r="H1036">
            <v>0</v>
          </cell>
          <cell r="I1036">
            <v>1019</v>
          </cell>
          <cell r="J1036" t="str">
            <v>T.8250 (Reporting)</v>
          </cell>
          <cell r="L1036" t="str">
            <v>8250-008-23</v>
          </cell>
          <cell r="N1036" t="str">
            <v/>
          </cell>
        </row>
        <row r="1037">
          <cell r="B1037">
            <v>1111</v>
          </cell>
          <cell r="C1037" t="str">
            <v>8250-001-66</v>
          </cell>
          <cell r="D1037" t="str">
            <v>Maintenance Exp&gt;Wages&gt;Director</v>
          </cell>
          <cell r="E1037">
            <v>0</v>
          </cell>
          <cell r="F1037">
            <v>2</v>
          </cell>
          <cell r="G1037">
            <v>0</v>
          </cell>
          <cell r="H1037">
            <v>0</v>
          </cell>
          <cell r="I1037">
            <v>1019</v>
          </cell>
          <cell r="J1037" t="str">
            <v>T.8250 (Reporting)</v>
          </cell>
          <cell r="L1037" t="str">
            <v>8250-008-59</v>
          </cell>
          <cell r="N1037" t="str">
            <v/>
          </cell>
        </row>
        <row r="1038">
          <cell r="B1038">
            <v>1112</v>
          </cell>
          <cell r="C1038" t="str">
            <v>8250-001-67</v>
          </cell>
          <cell r="D1038" t="str">
            <v>Maintenance Exp&gt;Wages&gt;Assistant</v>
          </cell>
          <cell r="E1038">
            <v>0</v>
          </cell>
          <cell r="F1038">
            <v>2</v>
          </cell>
          <cell r="G1038">
            <v>0</v>
          </cell>
          <cell r="H1038">
            <v>0</v>
          </cell>
          <cell r="I1038">
            <v>1019</v>
          </cell>
          <cell r="J1038" t="str">
            <v>T.8250 (Reporting)</v>
          </cell>
          <cell r="L1038" t="str">
            <v>8250-008-60</v>
          </cell>
          <cell r="N1038" t="str">
            <v/>
          </cell>
        </row>
        <row r="1039">
          <cell r="B1039">
            <v>1113</v>
          </cell>
          <cell r="C1039" t="str">
            <v>8250-001-72</v>
          </cell>
          <cell r="D1039" t="str">
            <v>Maintenance Exp&gt;Wages&gt;Security</v>
          </cell>
          <cell r="E1039">
            <v>0</v>
          </cell>
          <cell r="F1039">
            <v>2</v>
          </cell>
          <cell r="G1039">
            <v>0</v>
          </cell>
          <cell r="H1039">
            <v>0</v>
          </cell>
          <cell r="I1039">
            <v>1019</v>
          </cell>
          <cell r="J1039" t="str">
            <v>T.8250 (Reporting)</v>
          </cell>
          <cell r="L1039" t="str">
            <v>8250-008-62</v>
          </cell>
          <cell r="N1039" t="str">
            <v/>
          </cell>
        </row>
        <row r="1040">
          <cell r="B1040">
            <v>1114</v>
          </cell>
          <cell r="C1040" t="str">
            <v>8250-001-73</v>
          </cell>
          <cell r="D1040" t="str">
            <v>Maintenance Exp&gt;Wages&gt;Driver</v>
          </cell>
          <cell r="E1040">
            <v>0</v>
          </cell>
          <cell r="F1040">
            <v>2</v>
          </cell>
          <cell r="G1040">
            <v>0</v>
          </cell>
          <cell r="H1040">
            <v>0</v>
          </cell>
          <cell r="I1040">
            <v>1019</v>
          </cell>
          <cell r="J1040" t="str">
            <v>T.8250 (Reporting)</v>
          </cell>
          <cell r="L1040" t="str">
            <v>8250-010-00</v>
          </cell>
          <cell r="N1040" t="str">
            <v/>
          </cell>
        </row>
        <row r="1041">
          <cell r="B1041">
            <v>1115</v>
          </cell>
          <cell r="C1041" t="str">
            <v>8250-008-00</v>
          </cell>
          <cell r="D1041" t="str">
            <v>Maintenance Exp&gt;Bonus Pay</v>
          </cell>
          <cell r="E1041">
            <v>0</v>
          </cell>
          <cell r="F1041">
            <v>2</v>
          </cell>
          <cell r="G1041">
            <v>0</v>
          </cell>
          <cell r="H1041">
            <v>0</v>
          </cell>
          <cell r="I1041">
            <v>1019</v>
          </cell>
          <cell r="J1041" t="str">
            <v>T.8250 (Reporting)</v>
          </cell>
          <cell r="L1041" t="str">
            <v>8250-011-00</v>
          </cell>
          <cell r="N1041" t="str">
            <v/>
          </cell>
        </row>
        <row r="1042">
          <cell r="B1042">
            <v>1116</v>
          </cell>
          <cell r="C1042" t="str">
            <v>8250-008-15</v>
          </cell>
          <cell r="D1042" t="str">
            <v>Maintenance Exp&gt;Bonus Pay&gt;Other</v>
          </cell>
          <cell r="E1042">
            <v>0</v>
          </cell>
          <cell r="F1042">
            <v>2</v>
          </cell>
          <cell r="G1042">
            <v>0</v>
          </cell>
          <cell r="H1042">
            <v>0</v>
          </cell>
          <cell r="I1042">
            <v>1019</v>
          </cell>
          <cell r="J1042" t="str">
            <v>T.8250 (Reporting)</v>
          </cell>
          <cell r="L1042" t="str">
            <v>8250-015-00</v>
          </cell>
          <cell r="N1042" t="str">
            <v/>
          </cell>
        </row>
        <row r="1043">
          <cell r="B1043">
            <v>1117</v>
          </cell>
          <cell r="C1043" t="str">
            <v>8250-008-20</v>
          </cell>
          <cell r="D1043" t="str">
            <v>Maintenance Exp&gt;Bonus Pay&gt;Director</v>
          </cell>
          <cell r="E1043">
            <v>0</v>
          </cell>
          <cell r="F1043">
            <v>2</v>
          </cell>
          <cell r="G1043">
            <v>0</v>
          </cell>
          <cell r="H1043">
            <v>0</v>
          </cell>
          <cell r="I1043">
            <v>1019</v>
          </cell>
          <cell r="J1043" t="str">
            <v>T.8250 (Reporting)</v>
          </cell>
          <cell r="L1043" t="str">
            <v>8250-017-00</v>
          </cell>
          <cell r="N1043" t="str">
            <v/>
          </cell>
        </row>
        <row r="1044">
          <cell r="B1044">
            <v>1118</v>
          </cell>
          <cell r="C1044" t="str">
            <v>8250-008-23</v>
          </cell>
          <cell r="D1044" t="str">
            <v>Maintenance Exp&gt;Bonus Pay&gt;Assistant</v>
          </cell>
          <cell r="E1044">
            <v>0</v>
          </cell>
          <cell r="F1044">
            <v>2</v>
          </cell>
          <cell r="G1044">
            <v>0</v>
          </cell>
          <cell r="H1044">
            <v>0</v>
          </cell>
          <cell r="I1044">
            <v>1019</v>
          </cell>
          <cell r="J1044" t="str">
            <v>T.8250 (Reporting)</v>
          </cell>
          <cell r="L1044" t="str">
            <v>8250-019-00</v>
          </cell>
          <cell r="N1044" t="str">
            <v/>
          </cell>
        </row>
        <row r="1045">
          <cell r="B1045">
            <v>1119</v>
          </cell>
          <cell r="C1045" t="str">
            <v>8250-008-59</v>
          </cell>
          <cell r="D1045" t="str">
            <v>Maintenance Exp&gt;Bonus Pay&gt;Building Services</v>
          </cell>
          <cell r="E1045">
            <v>0</v>
          </cell>
          <cell r="F1045">
            <v>2</v>
          </cell>
          <cell r="G1045">
            <v>0</v>
          </cell>
          <cell r="H1045">
            <v>0</v>
          </cell>
          <cell r="I1045">
            <v>1019</v>
          </cell>
          <cell r="J1045" t="str">
            <v>T.8250 (Reporting)</v>
          </cell>
          <cell r="L1045" t="str">
            <v>8250-019-12</v>
          </cell>
          <cell r="N1045" t="str">
            <v/>
          </cell>
        </row>
        <row r="1046">
          <cell r="B1046">
            <v>1120</v>
          </cell>
          <cell r="C1046" t="str">
            <v>8250-008-60</v>
          </cell>
          <cell r="D1046" t="str">
            <v>Maintenance Exp&gt;Bonus Pay&gt;Security Desk</v>
          </cell>
          <cell r="E1046">
            <v>0</v>
          </cell>
          <cell r="F1046">
            <v>2</v>
          </cell>
          <cell r="G1046">
            <v>0</v>
          </cell>
          <cell r="H1046">
            <v>0</v>
          </cell>
          <cell r="I1046">
            <v>1019</v>
          </cell>
          <cell r="J1046" t="str">
            <v>T.8250 (Reporting)</v>
          </cell>
          <cell r="L1046" t="str">
            <v>8250-019-13</v>
          </cell>
          <cell r="N1046" t="str">
            <v/>
          </cell>
        </row>
        <row r="1047">
          <cell r="B1047">
            <v>1121</v>
          </cell>
          <cell r="C1047" t="str">
            <v>8250-008-62</v>
          </cell>
          <cell r="D1047" t="str">
            <v>Maintenance Exp&gt;Bonus Pay&gt;Driver</v>
          </cell>
          <cell r="E1047">
            <v>0</v>
          </cell>
          <cell r="F1047">
            <v>2</v>
          </cell>
          <cell r="G1047">
            <v>0</v>
          </cell>
          <cell r="H1047">
            <v>0</v>
          </cell>
          <cell r="I1047">
            <v>1019</v>
          </cell>
          <cell r="J1047" t="str">
            <v>T.8250 (Reporting)</v>
          </cell>
          <cell r="L1047" t="str">
            <v>8250-019-14</v>
          </cell>
          <cell r="N1047" t="str">
            <v/>
          </cell>
        </row>
        <row r="1048">
          <cell r="B1048">
            <v>1122</v>
          </cell>
          <cell r="C1048" t="str">
            <v>8250-010-00</v>
          </cell>
          <cell r="D1048" t="str">
            <v>Maintenance Exp&gt;Wages-V,H,S</v>
          </cell>
          <cell r="E1048">
            <v>0</v>
          </cell>
          <cell r="F1048">
            <v>2</v>
          </cell>
          <cell r="G1048">
            <v>0</v>
          </cell>
          <cell r="H1048">
            <v>0</v>
          </cell>
          <cell r="I1048">
            <v>1019</v>
          </cell>
          <cell r="J1048" t="str">
            <v>T.8250 (Reporting)</v>
          </cell>
          <cell r="L1048" t="str">
            <v>8250-019-15</v>
          </cell>
          <cell r="N1048" t="str">
            <v/>
          </cell>
        </row>
        <row r="1049">
          <cell r="B1049">
            <v>1123</v>
          </cell>
          <cell r="C1049" t="str">
            <v>8250-011-00</v>
          </cell>
          <cell r="D1049" t="str">
            <v>Maintenance Exp&gt;Wages-Holiday</v>
          </cell>
          <cell r="E1049">
            <v>0</v>
          </cell>
          <cell r="F1049">
            <v>2</v>
          </cell>
          <cell r="G1049">
            <v>0</v>
          </cell>
          <cell r="H1049">
            <v>0</v>
          </cell>
          <cell r="I1049">
            <v>1019</v>
          </cell>
          <cell r="J1049" t="str">
            <v>T.8250 (Reporting)</v>
          </cell>
          <cell r="L1049" t="str">
            <v>8250-022-00</v>
          </cell>
          <cell r="N1049" t="str">
            <v/>
          </cell>
        </row>
        <row r="1050">
          <cell r="B1050">
            <v>1124</v>
          </cell>
          <cell r="C1050" t="str">
            <v>8250-015-00</v>
          </cell>
          <cell r="D1050" t="str">
            <v>Maintenance Exp&gt;Employee Benefits</v>
          </cell>
          <cell r="E1050">
            <v>0</v>
          </cell>
          <cell r="F1050">
            <v>2</v>
          </cell>
          <cell r="G1050">
            <v>0</v>
          </cell>
          <cell r="H1050">
            <v>0</v>
          </cell>
          <cell r="I1050">
            <v>1019</v>
          </cell>
          <cell r="J1050" t="str">
            <v>T.8250 (Reporting)</v>
          </cell>
          <cell r="L1050" t="str">
            <v>8250-023-00</v>
          </cell>
          <cell r="N1050" t="str">
            <v/>
          </cell>
        </row>
        <row r="1051">
          <cell r="B1051">
            <v>1125</v>
          </cell>
          <cell r="C1051" t="str">
            <v>8250-017-00</v>
          </cell>
          <cell r="D1051" t="str">
            <v>Maintenance Exp&gt;Workers Comp</v>
          </cell>
          <cell r="E1051">
            <v>0</v>
          </cell>
          <cell r="F1051">
            <v>2</v>
          </cell>
          <cell r="G1051">
            <v>0</v>
          </cell>
          <cell r="H1051">
            <v>0</v>
          </cell>
          <cell r="I1051">
            <v>1019</v>
          </cell>
          <cell r="J1051" t="str">
            <v>T.8250 (Reporting)</v>
          </cell>
          <cell r="L1051" t="str">
            <v>8250-024-00</v>
          </cell>
          <cell r="N1051" t="str">
            <v/>
          </cell>
        </row>
        <row r="1052">
          <cell r="B1052">
            <v>1126</v>
          </cell>
          <cell r="C1052" t="str">
            <v>8250-019-00</v>
          </cell>
          <cell r="D1052" t="str">
            <v>Maintenance Exp&gt;PR Taxes</v>
          </cell>
          <cell r="E1052">
            <v>0</v>
          </cell>
          <cell r="F1052">
            <v>2</v>
          </cell>
          <cell r="G1052">
            <v>0</v>
          </cell>
          <cell r="H1052">
            <v>0</v>
          </cell>
          <cell r="I1052">
            <v>1019</v>
          </cell>
          <cell r="J1052" t="str">
            <v>T.8250 (Reporting)</v>
          </cell>
          <cell r="L1052" t="str">
            <v>8250-024-20</v>
          </cell>
          <cell r="N1052" t="str">
            <v/>
          </cell>
        </row>
        <row r="1053">
          <cell r="B1053">
            <v>1127</v>
          </cell>
          <cell r="C1053" t="str">
            <v>8250-019-12</v>
          </cell>
          <cell r="D1053" t="str">
            <v>Maintenance Exp&gt;PR Taxes&gt;Fica</v>
          </cell>
          <cell r="E1053">
            <v>0</v>
          </cell>
          <cell r="F1053">
            <v>2</v>
          </cell>
          <cell r="G1053">
            <v>0</v>
          </cell>
          <cell r="H1053">
            <v>0</v>
          </cell>
          <cell r="I1053">
            <v>1019</v>
          </cell>
          <cell r="J1053" t="str">
            <v>T.8250 (Reporting)</v>
          </cell>
          <cell r="L1053" t="str">
            <v>8250-024-23</v>
          </cell>
          <cell r="N1053" t="str">
            <v/>
          </cell>
        </row>
        <row r="1054">
          <cell r="B1054">
            <v>1128</v>
          </cell>
          <cell r="C1054" t="str">
            <v>8250-019-13</v>
          </cell>
          <cell r="D1054" t="str">
            <v>Maintenance Exp&gt;PR Taxes&gt;SUI</v>
          </cell>
          <cell r="E1054">
            <v>0</v>
          </cell>
          <cell r="F1054">
            <v>2</v>
          </cell>
          <cell r="G1054">
            <v>0</v>
          </cell>
          <cell r="H1054">
            <v>0</v>
          </cell>
          <cell r="I1054">
            <v>1019</v>
          </cell>
          <cell r="J1054" t="str">
            <v>T.8250 (Reporting)</v>
          </cell>
          <cell r="L1054" t="str">
            <v>8250-024-60</v>
          </cell>
          <cell r="N1054" t="str">
            <v/>
          </cell>
        </row>
        <row r="1055">
          <cell r="B1055">
            <v>1129</v>
          </cell>
          <cell r="C1055" t="str">
            <v>8250-019-14</v>
          </cell>
          <cell r="D1055" t="str">
            <v>Maintenance Exp&gt;PR Taxes&gt;FUI</v>
          </cell>
          <cell r="E1055">
            <v>0</v>
          </cell>
          <cell r="F1055">
            <v>2</v>
          </cell>
          <cell r="G1055">
            <v>0</v>
          </cell>
          <cell r="H1055">
            <v>0</v>
          </cell>
          <cell r="I1055">
            <v>1019</v>
          </cell>
          <cell r="J1055" t="str">
            <v>T.8250 (Reporting)</v>
          </cell>
          <cell r="L1055" t="str">
            <v>8250-024-61</v>
          </cell>
          <cell r="N1055" t="str">
            <v/>
          </cell>
        </row>
        <row r="1056">
          <cell r="B1056">
            <v>1130</v>
          </cell>
          <cell r="C1056" t="str">
            <v>8250-019-15</v>
          </cell>
          <cell r="D1056" t="str">
            <v>Maintenance Exp&gt;PR Taxes&gt;Other</v>
          </cell>
          <cell r="E1056">
            <v>0</v>
          </cell>
          <cell r="F1056">
            <v>2</v>
          </cell>
          <cell r="G1056">
            <v>0</v>
          </cell>
          <cell r="H1056">
            <v>0</v>
          </cell>
          <cell r="I1056">
            <v>1019</v>
          </cell>
          <cell r="J1056" t="str">
            <v>T.8250 (Reporting)</v>
          </cell>
          <cell r="L1056" t="str">
            <v>8250-025-00</v>
          </cell>
          <cell r="N1056" t="str">
            <v/>
          </cell>
        </row>
        <row r="1057">
          <cell r="B1057">
            <v>1131</v>
          </cell>
          <cell r="C1057" t="str">
            <v>8250-022-00</v>
          </cell>
          <cell r="D1057" t="str">
            <v>Maintenance Exp&gt;Supplies</v>
          </cell>
          <cell r="E1057">
            <v>0</v>
          </cell>
          <cell r="F1057">
            <v>2</v>
          </cell>
          <cell r="G1057">
            <v>0</v>
          </cell>
          <cell r="H1057">
            <v>0</v>
          </cell>
          <cell r="I1057">
            <v>1019</v>
          </cell>
          <cell r="J1057" t="str">
            <v>T.8250 (Reporting)</v>
          </cell>
          <cell r="L1057" t="str">
            <v>8250-026-00</v>
          </cell>
          <cell r="N1057" t="str">
            <v/>
          </cell>
        </row>
        <row r="1058">
          <cell r="B1058">
            <v>1132</v>
          </cell>
          <cell r="C1058" t="str">
            <v>8250-023-00</v>
          </cell>
          <cell r="D1058" t="str">
            <v>Maintenance Exp&gt;Repairs &amp; Maint</v>
          </cell>
          <cell r="E1058">
            <v>0</v>
          </cell>
          <cell r="F1058">
            <v>2</v>
          </cell>
          <cell r="G1058">
            <v>0</v>
          </cell>
          <cell r="H1058">
            <v>0</v>
          </cell>
          <cell r="I1058">
            <v>1019</v>
          </cell>
          <cell r="J1058" t="str">
            <v>T.8250 (Reporting)</v>
          </cell>
          <cell r="L1058" t="str">
            <v>8250-028-00</v>
          </cell>
          <cell r="N1058" t="str">
            <v/>
          </cell>
        </row>
        <row r="1059">
          <cell r="B1059">
            <v>1133</v>
          </cell>
          <cell r="C1059" t="str">
            <v>8250-024-00</v>
          </cell>
          <cell r="D1059" t="str">
            <v>Maintenance Exp&gt;Contracted Service</v>
          </cell>
          <cell r="E1059">
            <v>0</v>
          </cell>
          <cell r="F1059">
            <v>2</v>
          </cell>
          <cell r="G1059">
            <v>0</v>
          </cell>
          <cell r="H1059">
            <v>0</v>
          </cell>
          <cell r="I1059">
            <v>1019</v>
          </cell>
          <cell r="J1059" t="str">
            <v>T.8250 (Reporting)</v>
          </cell>
          <cell r="L1059" t="str">
            <v>8250-029-00</v>
          </cell>
          <cell r="N1059" t="str">
            <v/>
          </cell>
        </row>
        <row r="1060">
          <cell r="B1060">
            <v>1134</v>
          </cell>
          <cell r="C1060" t="str">
            <v>8250-024-20</v>
          </cell>
          <cell r="D1060" t="str">
            <v>Maintenance Exp&gt;Contracted Service&gt;Director</v>
          </cell>
          <cell r="E1060">
            <v>0</v>
          </cell>
          <cell r="F1060">
            <v>2</v>
          </cell>
          <cell r="G1060">
            <v>0</v>
          </cell>
          <cell r="H1060">
            <v>0</v>
          </cell>
          <cell r="I1060">
            <v>1019</v>
          </cell>
          <cell r="J1060" t="str">
            <v>T.8250 (Reporting)</v>
          </cell>
          <cell r="L1060" t="str">
            <v>8250-031-00</v>
          </cell>
          <cell r="N1060" t="str">
            <v/>
          </cell>
        </row>
        <row r="1061">
          <cell r="B1061">
            <v>1135</v>
          </cell>
          <cell r="C1061" t="str">
            <v>8250-024-23</v>
          </cell>
          <cell r="D1061" t="str">
            <v>Maintenance Exp&gt;Contracted Service&gt;Assistant</v>
          </cell>
          <cell r="E1061">
            <v>0</v>
          </cell>
          <cell r="F1061">
            <v>2</v>
          </cell>
          <cell r="G1061">
            <v>0</v>
          </cell>
          <cell r="H1061">
            <v>0</v>
          </cell>
          <cell r="I1061">
            <v>1019</v>
          </cell>
          <cell r="J1061" t="str">
            <v>T.8250 (Reporting)</v>
          </cell>
          <cell r="L1061" t="str">
            <v>8250-032-00</v>
          </cell>
          <cell r="N1061" t="str">
            <v/>
          </cell>
        </row>
        <row r="1062">
          <cell r="B1062">
            <v>1136</v>
          </cell>
          <cell r="C1062" t="str">
            <v>8250-024-60</v>
          </cell>
          <cell r="D1062" t="str">
            <v>Maintenance Exp&gt;Contracted Service&gt;Security Desk</v>
          </cell>
          <cell r="E1062">
            <v>0</v>
          </cell>
          <cell r="F1062">
            <v>2</v>
          </cell>
          <cell r="G1062">
            <v>0</v>
          </cell>
          <cell r="H1062">
            <v>0</v>
          </cell>
          <cell r="I1062">
            <v>1019</v>
          </cell>
          <cell r="J1062" t="str">
            <v>T.8250 (Reporting)</v>
          </cell>
          <cell r="L1062" t="str">
            <v>8250-033-00</v>
          </cell>
          <cell r="N1062" t="str">
            <v/>
          </cell>
        </row>
        <row r="1063">
          <cell r="B1063">
            <v>1137</v>
          </cell>
          <cell r="C1063" t="str">
            <v>8250-024-61</v>
          </cell>
          <cell r="D1063" t="str">
            <v>Maintenance Exp&gt;Contracted Service&gt;Security</v>
          </cell>
          <cell r="E1063">
            <v>0</v>
          </cell>
          <cell r="F1063">
            <v>2</v>
          </cell>
          <cell r="G1063">
            <v>0</v>
          </cell>
          <cell r="H1063">
            <v>0</v>
          </cell>
          <cell r="I1063">
            <v>1019</v>
          </cell>
          <cell r="J1063" t="str">
            <v>T.8250 (Reporting)</v>
          </cell>
          <cell r="L1063" t="str">
            <v>8250-034-00</v>
          </cell>
          <cell r="N1063" t="str">
            <v/>
          </cell>
        </row>
        <row r="1064">
          <cell r="B1064">
            <v>1138</v>
          </cell>
          <cell r="C1064" t="str">
            <v>8250-025-00</v>
          </cell>
          <cell r="D1064" t="str">
            <v>Maintenance Exp&gt;Miscellaneous</v>
          </cell>
          <cell r="E1064">
            <v>0</v>
          </cell>
          <cell r="F1064">
            <v>2</v>
          </cell>
          <cell r="G1064">
            <v>0</v>
          </cell>
          <cell r="H1064">
            <v>0</v>
          </cell>
          <cell r="I1064">
            <v>1019</v>
          </cell>
          <cell r="J1064" t="str">
            <v>T.8250 (Reporting)</v>
          </cell>
          <cell r="L1064" t="str">
            <v>8250-040-00</v>
          </cell>
          <cell r="N1064" t="str">
            <v/>
          </cell>
        </row>
        <row r="1065">
          <cell r="B1065">
            <v>1139</v>
          </cell>
          <cell r="C1065" t="str">
            <v>8250-026-00</v>
          </cell>
          <cell r="D1065" t="str">
            <v>Maintenance Exp&gt;Forms &amp; Printing</v>
          </cell>
          <cell r="E1065">
            <v>0</v>
          </cell>
          <cell r="F1065">
            <v>2</v>
          </cell>
          <cell r="G1065">
            <v>0</v>
          </cell>
          <cell r="H1065">
            <v>0</v>
          </cell>
          <cell r="I1065">
            <v>1019</v>
          </cell>
          <cell r="J1065" t="str">
            <v>T.8250 (Reporting)</v>
          </cell>
          <cell r="L1065" t="str">
            <v>8250-041-00</v>
          </cell>
          <cell r="N1065" t="str">
            <v/>
          </cell>
        </row>
        <row r="1066">
          <cell r="B1066">
            <v>1140</v>
          </cell>
          <cell r="C1066" t="str">
            <v>8250-028-00</v>
          </cell>
          <cell r="D1066" t="str">
            <v>Maintenance Exp&gt;Fringe Benefits</v>
          </cell>
          <cell r="E1066">
            <v>0</v>
          </cell>
          <cell r="F1066">
            <v>2</v>
          </cell>
          <cell r="G1066">
            <v>0</v>
          </cell>
          <cell r="H1066">
            <v>0</v>
          </cell>
          <cell r="I1066">
            <v>1019</v>
          </cell>
          <cell r="J1066" t="str">
            <v>T.8250 (Reporting)</v>
          </cell>
          <cell r="L1066" t="str">
            <v>8250-043-00</v>
          </cell>
          <cell r="N1066" t="str">
            <v/>
          </cell>
        </row>
        <row r="1067">
          <cell r="B1067">
            <v>1141</v>
          </cell>
          <cell r="C1067" t="str">
            <v>8250-029-00</v>
          </cell>
          <cell r="D1067" t="str">
            <v>Maintenance Exp&gt;Uniforms</v>
          </cell>
          <cell r="E1067">
            <v>0</v>
          </cell>
          <cell r="F1067">
            <v>2</v>
          </cell>
          <cell r="G1067">
            <v>0</v>
          </cell>
          <cell r="H1067">
            <v>0</v>
          </cell>
          <cell r="I1067">
            <v>1019</v>
          </cell>
          <cell r="J1067" t="str">
            <v>T.8250 (Reporting)</v>
          </cell>
          <cell r="L1067" t="str">
            <v>8250-062-00</v>
          </cell>
          <cell r="N1067" t="str">
            <v/>
          </cell>
        </row>
        <row r="1068">
          <cell r="B1068">
            <v>1142</v>
          </cell>
          <cell r="C1068" t="str">
            <v>8250-031-00</v>
          </cell>
          <cell r="D1068" t="str">
            <v>Maintenance Exp&gt;Travel</v>
          </cell>
          <cell r="E1068">
            <v>0</v>
          </cell>
          <cell r="F1068">
            <v>2</v>
          </cell>
          <cell r="G1068">
            <v>0</v>
          </cell>
          <cell r="H1068">
            <v>0</v>
          </cell>
          <cell r="I1068">
            <v>1019</v>
          </cell>
          <cell r="J1068" t="str">
            <v>T.8250 (Reporting)</v>
          </cell>
          <cell r="L1068" t="str">
            <v>8250-067-00</v>
          </cell>
          <cell r="N1068" t="str">
            <v/>
          </cell>
        </row>
        <row r="1069">
          <cell r="B1069">
            <v>1143</v>
          </cell>
          <cell r="C1069" t="str">
            <v>8250-032-00</v>
          </cell>
          <cell r="D1069" t="str">
            <v>Maintenance Exp&gt;Training &amp; Educ</v>
          </cell>
          <cell r="E1069">
            <v>0</v>
          </cell>
          <cell r="F1069">
            <v>2</v>
          </cell>
          <cell r="G1069">
            <v>0</v>
          </cell>
          <cell r="H1069">
            <v>0</v>
          </cell>
          <cell r="I1069">
            <v>1019</v>
          </cell>
          <cell r="J1069" t="str">
            <v>T.8250 (Reporting)</v>
          </cell>
          <cell r="L1069" t="str">
            <v>8250-069-00</v>
          </cell>
          <cell r="N1069" t="str">
            <v/>
          </cell>
        </row>
        <row r="1070">
          <cell r="B1070">
            <v>1144</v>
          </cell>
          <cell r="C1070" t="str">
            <v>8250-033-00</v>
          </cell>
          <cell r="D1070" t="str">
            <v>Maintenance Exp&gt;Meals &amp; Ent</v>
          </cell>
          <cell r="E1070">
            <v>0</v>
          </cell>
          <cell r="F1070">
            <v>2</v>
          </cell>
          <cell r="G1070">
            <v>0</v>
          </cell>
          <cell r="H1070">
            <v>0</v>
          </cell>
          <cell r="I1070">
            <v>1019</v>
          </cell>
          <cell r="J1070" t="str">
            <v>T.8250 (Reporting)</v>
          </cell>
          <cell r="L1070" t="str">
            <v>8250-080-00</v>
          </cell>
          <cell r="N1070" t="str">
            <v/>
          </cell>
        </row>
        <row r="1071">
          <cell r="B1071">
            <v>1145</v>
          </cell>
          <cell r="C1071" t="str">
            <v>8250-034-00</v>
          </cell>
          <cell r="D1071" t="str">
            <v>Maintenance Exp&gt;Dues &amp; Subscriptions</v>
          </cell>
          <cell r="E1071">
            <v>0</v>
          </cell>
          <cell r="F1071">
            <v>2</v>
          </cell>
          <cell r="G1071">
            <v>0</v>
          </cell>
          <cell r="H1071">
            <v>0</v>
          </cell>
          <cell r="I1071">
            <v>1019</v>
          </cell>
          <cell r="J1071" t="str">
            <v>T.8250 (Reporting)</v>
          </cell>
          <cell r="L1071" t="str">
            <v>8250-081-00</v>
          </cell>
          <cell r="N1071" t="str">
            <v/>
          </cell>
        </row>
        <row r="1072">
          <cell r="B1072">
            <v>1146</v>
          </cell>
          <cell r="C1072" t="str">
            <v>8250-040-00</v>
          </cell>
          <cell r="D1072" t="str">
            <v>Maintenance Exp&gt;Sanitation &amp; Incineration</v>
          </cell>
          <cell r="E1072">
            <v>0</v>
          </cell>
          <cell r="F1072">
            <v>2</v>
          </cell>
          <cell r="G1072">
            <v>0</v>
          </cell>
          <cell r="H1072">
            <v>0</v>
          </cell>
          <cell r="I1072">
            <v>1019</v>
          </cell>
          <cell r="J1072" t="str">
            <v>T.8250 (Reporting)</v>
          </cell>
          <cell r="L1072" t="str">
            <v>8250-116-00</v>
          </cell>
          <cell r="N1072" t="str">
            <v/>
          </cell>
        </row>
        <row r="1073">
          <cell r="B1073">
            <v>1147</v>
          </cell>
          <cell r="C1073" t="str">
            <v>8250-041-00</v>
          </cell>
          <cell r="D1073" t="str">
            <v>Maintenance Exp&gt;Extermination</v>
          </cell>
          <cell r="E1073">
            <v>0</v>
          </cell>
          <cell r="F1073">
            <v>2</v>
          </cell>
          <cell r="G1073">
            <v>0</v>
          </cell>
          <cell r="H1073">
            <v>0</v>
          </cell>
          <cell r="I1073">
            <v>1019</v>
          </cell>
          <cell r="J1073" t="str">
            <v>T.8250 (Reporting)</v>
          </cell>
          <cell r="L1073" t="str">
            <v>8340-001-00</v>
          </cell>
          <cell r="N1073" t="str">
            <v/>
          </cell>
        </row>
        <row r="1074">
          <cell r="B1074">
            <v>1148</v>
          </cell>
          <cell r="C1074" t="str">
            <v>8250-043-00</v>
          </cell>
          <cell r="D1074" t="str">
            <v>Maintenance Exp&gt;Landscaping</v>
          </cell>
          <cell r="E1074">
            <v>0</v>
          </cell>
          <cell r="F1074">
            <v>2</v>
          </cell>
          <cell r="G1074">
            <v>0</v>
          </cell>
          <cell r="H1074">
            <v>0</v>
          </cell>
          <cell r="I1074">
            <v>1019</v>
          </cell>
          <cell r="J1074" t="str">
            <v>T.8250 (Reporting)</v>
          </cell>
          <cell r="L1074" t="str">
            <v>8340-001-20</v>
          </cell>
          <cell r="N1074" t="str">
            <v/>
          </cell>
        </row>
        <row r="1075">
          <cell r="B1075">
            <v>1149</v>
          </cell>
          <cell r="C1075" t="str">
            <v>8250-062-00</v>
          </cell>
          <cell r="D1075" t="str">
            <v>Maintenance Exp&gt;Telephone</v>
          </cell>
          <cell r="E1075">
            <v>0</v>
          </cell>
          <cell r="F1075">
            <v>2</v>
          </cell>
          <cell r="G1075">
            <v>0</v>
          </cell>
          <cell r="H1075">
            <v>0</v>
          </cell>
          <cell r="I1075">
            <v>1019</v>
          </cell>
          <cell r="J1075" t="str">
            <v>T.8250 (Reporting)</v>
          </cell>
          <cell r="L1075" t="str">
            <v>8340-001-22</v>
          </cell>
          <cell r="N1075" t="str">
            <v/>
          </cell>
        </row>
        <row r="1076">
          <cell r="B1076">
            <v>1150</v>
          </cell>
          <cell r="C1076" t="str">
            <v>8250-067-00</v>
          </cell>
          <cell r="D1076" t="str">
            <v>Maintenance Exp&gt;Hiring</v>
          </cell>
          <cell r="E1076">
            <v>0</v>
          </cell>
          <cell r="F1076">
            <v>2</v>
          </cell>
          <cell r="G1076">
            <v>0</v>
          </cell>
          <cell r="H1076">
            <v>0</v>
          </cell>
          <cell r="I1076">
            <v>1019</v>
          </cell>
          <cell r="J1076" t="str">
            <v>T.8250 (Reporting)</v>
          </cell>
          <cell r="L1076" t="str">
            <v>8340-001-23</v>
          </cell>
          <cell r="N1076" t="str">
            <v/>
          </cell>
        </row>
        <row r="1077">
          <cell r="B1077">
            <v>1151</v>
          </cell>
          <cell r="C1077" t="str">
            <v>8250-069-00</v>
          </cell>
          <cell r="D1077" t="str">
            <v>Maintenance Exp&gt;Licenses</v>
          </cell>
          <cell r="E1077">
            <v>0</v>
          </cell>
          <cell r="F1077">
            <v>2</v>
          </cell>
          <cell r="G1077">
            <v>0</v>
          </cell>
          <cell r="H1077">
            <v>0</v>
          </cell>
          <cell r="I1077">
            <v>1019</v>
          </cell>
          <cell r="J1077" t="str">
            <v>T.8250 (Reporting)</v>
          </cell>
          <cell r="L1077" t="str">
            <v>8340-001-53</v>
          </cell>
          <cell r="N1077" t="str">
            <v/>
          </cell>
        </row>
        <row r="1078">
          <cell r="B1078">
            <v>1152</v>
          </cell>
          <cell r="C1078" t="str">
            <v>8250-080-00</v>
          </cell>
          <cell r="D1078" t="str">
            <v>Maintenance Exp&gt;Equip-Minor</v>
          </cell>
          <cell r="E1078">
            <v>0</v>
          </cell>
          <cell r="F1078">
            <v>2</v>
          </cell>
          <cell r="G1078">
            <v>0</v>
          </cell>
          <cell r="H1078">
            <v>0</v>
          </cell>
          <cell r="I1078">
            <v>1019</v>
          </cell>
          <cell r="J1078" t="str">
            <v>T.8250 (Reporting)</v>
          </cell>
          <cell r="L1078" t="str">
            <v>8340-001-66</v>
          </cell>
          <cell r="N1078" t="str">
            <v/>
          </cell>
        </row>
        <row r="1079">
          <cell r="B1079">
            <v>1153</v>
          </cell>
          <cell r="C1079" t="str">
            <v>8250-081-00</v>
          </cell>
          <cell r="D1079" t="str">
            <v>Maintenance Exp&gt;Equip-Rental</v>
          </cell>
          <cell r="E1079">
            <v>0</v>
          </cell>
          <cell r="F1079">
            <v>2</v>
          </cell>
          <cell r="G1079">
            <v>0</v>
          </cell>
          <cell r="H1079">
            <v>0</v>
          </cell>
          <cell r="I1079">
            <v>1019</v>
          </cell>
          <cell r="J1079" t="str">
            <v>T.8250 (Reporting)</v>
          </cell>
          <cell r="L1079" t="str">
            <v>8340-001-67</v>
          </cell>
          <cell r="N1079" t="str">
            <v/>
          </cell>
        </row>
        <row r="1080">
          <cell r="B1080">
            <v>1154</v>
          </cell>
          <cell r="C1080" t="str">
            <v>8250-116-00</v>
          </cell>
          <cell r="D1080" t="str">
            <v>Maintenance Exp&gt;Auto</v>
          </cell>
          <cell r="E1080">
            <v>0</v>
          </cell>
          <cell r="F1080">
            <v>2</v>
          </cell>
          <cell r="G1080">
            <v>0</v>
          </cell>
          <cell r="H1080">
            <v>0</v>
          </cell>
          <cell r="I1080">
            <v>1019</v>
          </cell>
          <cell r="J1080" t="str">
            <v>T.8250 (Reporting)</v>
          </cell>
          <cell r="L1080" t="str">
            <v>8340-008-00</v>
          </cell>
          <cell r="N1080" t="str">
            <v/>
          </cell>
        </row>
        <row r="1081">
          <cell r="B1081">
            <v>1155</v>
          </cell>
          <cell r="C1081" t="str">
            <v>T.8250 (Reporting)</v>
          </cell>
          <cell r="D1081" t="str">
            <v>Maintenance Exp</v>
          </cell>
          <cell r="E1081">
            <v>1</v>
          </cell>
          <cell r="F1081">
            <v>0</v>
          </cell>
          <cell r="G1081">
            <v>53</v>
          </cell>
          <cell r="H1081">
            <v>76</v>
          </cell>
          <cell r="I1081">
            <v>1072</v>
          </cell>
          <cell r="J1081" t="str">
            <v>T.770 (Reporting)</v>
          </cell>
          <cell r="L1081" t="str">
            <v>8340-008-20</v>
          </cell>
          <cell r="N1081" t="str">
            <v/>
          </cell>
        </row>
        <row r="1082">
          <cell r="B1082">
            <v>1157</v>
          </cell>
          <cell r="C1082" t="str">
            <v>8340-001-00</v>
          </cell>
          <cell r="D1082" t="str">
            <v>Housekeeping Exp&gt;Wages</v>
          </cell>
          <cell r="E1082">
            <v>0</v>
          </cell>
          <cell r="F1082">
            <v>2</v>
          </cell>
          <cell r="G1082">
            <v>0</v>
          </cell>
          <cell r="H1082">
            <v>0</v>
          </cell>
          <cell r="I1082">
            <v>1072</v>
          </cell>
          <cell r="J1082" t="str">
            <v>T.8340 (Reporting)</v>
          </cell>
          <cell r="L1082" t="str">
            <v>8340-008-23</v>
          </cell>
          <cell r="N1082" t="str">
            <v/>
          </cell>
        </row>
        <row r="1083">
          <cell r="B1083">
            <v>1158</v>
          </cell>
          <cell r="C1083" t="str">
            <v>8340-001-20</v>
          </cell>
          <cell r="D1083" t="str">
            <v>Housekeeping Exp&gt;Wages&gt;Director</v>
          </cell>
          <cell r="E1083">
            <v>0</v>
          </cell>
          <cell r="F1083">
            <v>2</v>
          </cell>
          <cell r="G1083">
            <v>0</v>
          </cell>
          <cell r="H1083">
            <v>0</v>
          </cell>
          <cell r="I1083">
            <v>1072</v>
          </cell>
          <cell r="J1083" t="str">
            <v>T.8340 (Reporting)</v>
          </cell>
          <cell r="L1083" t="str">
            <v>8340-010-00</v>
          </cell>
          <cell r="N1083" t="str">
            <v/>
          </cell>
        </row>
        <row r="1084">
          <cell r="B1084">
            <v>1159</v>
          </cell>
          <cell r="C1084" t="str">
            <v>8340-001-22</v>
          </cell>
          <cell r="D1084" t="str">
            <v>Housekeeping Exp&gt;Wages&gt;Staff</v>
          </cell>
          <cell r="E1084">
            <v>0</v>
          </cell>
          <cell r="F1084">
            <v>2</v>
          </cell>
          <cell r="G1084">
            <v>0</v>
          </cell>
          <cell r="H1084">
            <v>0</v>
          </cell>
          <cell r="I1084">
            <v>1072</v>
          </cell>
          <cell r="J1084" t="str">
            <v>T.8340 (Reporting)</v>
          </cell>
          <cell r="L1084" t="str">
            <v>8340-011-00</v>
          </cell>
          <cell r="N1084" t="str">
            <v/>
          </cell>
        </row>
        <row r="1085">
          <cell r="B1085">
            <v>1160</v>
          </cell>
          <cell r="C1085" t="str">
            <v>8340-001-23</v>
          </cell>
          <cell r="D1085" t="str">
            <v>Housekeeping Exp&gt;Wages&gt;Assistant</v>
          </cell>
          <cell r="E1085">
            <v>0</v>
          </cell>
          <cell r="F1085">
            <v>2</v>
          </cell>
          <cell r="G1085">
            <v>0</v>
          </cell>
          <cell r="H1085">
            <v>0</v>
          </cell>
          <cell r="I1085">
            <v>1072</v>
          </cell>
          <cell r="J1085" t="str">
            <v>T.8340 (Reporting)</v>
          </cell>
          <cell r="L1085" t="str">
            <v>8340-015-00</v>
          </cell>
          <cell r="N1085" t="str">
            <v/>
          </cell>
        </row>
        <row r="1086">
          <cell r="B1086">
            <v>1161</v>
          </cell>
          <cell r="C1086" t="str">
            <v>8340-001-53</v>
          </cell>
          <cell r="D1086" t="str">
            <v>Housekeeping Exp&gt;Wages&gt;Aides</v>
          </cell>
          <cell r="E1086">
            <v>0</v>
          </cell>
          <cell r="F1086">
            <v>2</v>
          </cell>
          <cell r="G1086">
            <v>0</v>
          </cell>
          <cell r="H1086">
            <v>0</v>
          </cell>
          <cell r="I1086">
            <v>1072</v>
          </cell>
          <cell r="J1086" t="str">
            <v>T.8340 (Reporting)</v>
          </cell>
          <cell r="L1086" t="str">
            <v>8340-017-00</v>
          </cell>
          <cell r="N1086" t="str">
            <v/>
          </cell>
        </row>
        <row r="1087">
          <cell r="B1087">
            <v>1162</v>
          </cell>
          <cell r="C1087" t="str">
            <v>8340-001-66</v>
          </cell>
          <cell r="D1087" t="str">
            <v>Housekeeping Exp&gt;Wages&gt;Director</v>
          </cell>
          <cell r="E1087">
            <v>0</v>
          </cell>
          <cell r="F1087">
            <v>2</v>
          </cell>
          <cell r="G1087">
            <v>0</v>
          </cell>
          <cell r="H1087">
            <v>0</v>
          </cell>
          <cell r="I1087">
            <v>1072</v>
          </cell>
          <cell r="J1087" t="str">
            <v>T.8340 (Reporting)</v>
          </cell>
          <cell r="L1087" t="str">
            <v>8340-019-00</v>
          </cell>
          <cell r="N1087" t="str">
            <v/>
          </cell>
        </row>
        <row r="1088">
          <cell r="B1088">
            <v>1163</v>
          </cell>
          <cell r="C1088" t="str">
            <v>8340-001-67</v>
          </cell>
          <cell r="D1088" t="str">
            <v>Housekeeping Exp&gt;Wages&gt;Assistant</v>
          </cell>
          <cell r="E1088">
            <v>0</v>
          </cell>
          <cell r="F1088">
            <v>2</v>
          </cell>
          <cell r="G1088">
            <v>0</v>
          </cell>
          <cell r="H1088">
            <v>0</v>
          </cell>
          <cell r="I1088">
            <v>1072</v>
          </cell>
          <cell r="J1088" t="str">
            <v>T.8340 (Reporting)</v>
          </cell>
          <cell r="L1088" t="str">
            <v>8340-019-12</v>
          </cell>
          <cell r="N1088" t="str">
            <v/>
          </cell>
        </row>
        <row r="1089">
          <cell r="B1089">
            <v>1164</v>
          </cell>
          <cell r="C1089" t="str">
            <v>8340-008-00</v>
          </cell>
          <cell r="D1089" t="str">
            <v>Housekeeping Exp&gt;Bonus Pay</v>
          </cell>
          <cell r="E1089">
            <v>0</v>
          </cell>
          <cell r="F1089">
            <v>2</v>
          </cell>
          <cell r="G1089">
            <v>0</v>
          </cell>
          <cell r="H1089">
            <v>0</v>
          </cell>
          <cell r="I1089">
            <v>1072</v>
          </cell>
          <cell r="J1089" t="str">
            <v>T.8340 (Reporting)</v>
          </cell>
          <cell r="L1089" t="str">
            <v>8340-019-13</v>
          </cell>
          <cell r="N1089" t="str">
            <v/>
          </cell>
        </row>
        <row r="1090">
          <cell r="B1090">
            <v>1165</v>
          </cell>
          <cell r="C1090" t="str">
            <v>8340-008-20</v>
          </cell>
          <cell r="D1090" t="str">
            <v>Housekeeping Exp&gt;Bonus Pay&gt;Director</v>
          </cell>
          <cell r="E1090">
            <v>0</v>
          </cell>
          <cell r="F1090">
            <v>2</v>
          </cell>
          <cell r="G1090">
            <v>0</v>
          </cell>
          <cell r="H1090">
            <v>0</v>
          </cell>
          <cell r="I1090">
            <v>1072</v>
          </cell>
          <cell r="J1090" t="str">
            <v>T.8340 (Reporting)</v>
          </cell>
          <cell r="L1090" t="str">
            <v>8340-019-14</v>
          </cell>
          <cell r="N1090" t="str">
            <v/>
          </cell>
        </row>
        <row r="1091">
          <cell r="B1091">
            <v>1166</v>
          </cell>
          <cell r="C1091" t="str">
            <v>8340-008-23</v>
          </cell>
          <cell r="D1091" t="str">
            <v>Housekeeping Exp&gt;Bonus Pay&gt;Assistant</v>
          </cell>
          <cell r="E1091">
            <v>0</v>
          </cell>
          <cell r="F1091">
            <v>2</v>
          </cell>
          <cell r="G1091">
            <v>0</v>
          </cell>
          <cell r="H1091">
            <v>0</v>
          </cell>
          <cell r="I1091">
            <v>1072</v>
          </cell>
          <cell r="J1091" t="str">
            <v>T.8340 (Reporting)</v>
          </cell>
          <cell r="L1091" t="str">
            <v>8340-019-15</v>
          </cell>
          <cell r="N1091" t="str">
            <v/>
          </cell>
        </row>
        <row r="1092">
          <cell r="B1092">
            <v>1167</v>
          </cell>
          <cell r="C1092" t="str">
            <v>8340-010-00</v>
          </cell>
          <cell r="D1092" t="str">
            <v>Housekeeping Exp&gt;Wages-V,H,S</v>
          </cell>
          <cell r="E1092">
            <v>0</v>
          </cell>
          <cell r="F1092">
            <v>2</v>
          </cell>
          <cell r="G1092">
            <v>0</v>
          </cell>
          <cell r="H1092">
            <v>0</v>
          </cell>
          <cell r="I1092">
            <v>1072</v>
          </cell>
          <cell r="J1092" t="str">
            <v>T.8340 (Reporting)</v>
          </cell>
          <cell r="L1092" t="str">
            <v>8340-022-00</v>
          </cell>
          <cell r="N1092" t="str">
            <v/>
          </cell>
        </row>
        <row r="1093">
          <cell r="B1093">
            <v>1168</v>
          </cell>
          <cell r="C1093" t="str">
            <v>8340-011-00</v>
          </cell>
          <cell r="D1093" t="str">
            <v>Housekeeping Exp&gt;Wages-Holiday</v>
          </cell>
          <cell r="E1093">
            <v>0</v>
          </cell>
          <cell r="F1093">
            <v>2</v>
          </cell>
          <cell r="G1093">
            <v>0</v>
          </cell>
          <cell r="H1093">
            <v>0</v>
          </cell>
          <cell r="I1093">
            <v>1072</v>
          </cell>
          <cell r="J1093" t="str">
            <v>T.8340 (Reporting)</v>
          </cell>
          <cell r="L1093" t="str">
            <v>8340-023-00</v>
          </cell>
          <cell r="N1093" t="str">
            <v/>
          </cell>
        </row>
        <row r="1094">
          <cell r="B1094">
            <v>1169</v>
          </cell>
          <cell r="C1094" t="str">
            <v>8340-015-00</v>
          </cell>
          <cell r="D1094" t="str">
            <v>Housekeeping Exp&gt;Employee Benefits</v>
          </cell>
          <cell r="E1094">
            <v>0</v>
          </cell>
          <cell r="F1094">
            <v>2</v>
          </cell>
          <cell r="G1094">
            <v>0</v>
          </cell>
          <cell r="H1094">
            <v>0</v>
          </cell>
          <cell r="I1094">
            <v>1072</v>
          </cell>
          <cell r="J1094" t="str">
            <v>T.8340 (Reporting)</v>
          </cell>
          <cell r="L1094" t="str">
            <v>8340-024-00</v>
          </cell>
          <cell r="N1094" t="str">
            <v/>
          </cell>
        </row>
        <row r="1095">
          <cell r="B1095">
            <v>1170</v>
          </cell>
          <cell r="C1095" t="str">
            <v>8340-017-00</v>
          </cell>
          <cell r="D1095" t="str">
            <v>Housekeeping Exp&gt;Workers Comp</v>
          </cell>
          <cell r="E1095">
            <v>0</v>
          </cell>
          <cell r="F1095">
            <v>2</v>
          </cell>
          <cell r="G1095">
            <v>0</v>
          </cell>
          <cell r="H1095">
            <v>0</v>
          </cell>
          <cell r="I1095">
            <v>1072</v>
          </cell>
          <cell r="J1095" t="str">
            <v>T.8340 (Reporting)</v>
          </cell>
          <cell r="L1095" t="str">
            <v>8340-024-15</v>
          </cell>
          <cell r="N1095" t="str">
            <v/>
          </cell>
        </row>
        <row r="1096">
          <cell r="B1096">
            <v>1171</v>
          </cell>
          <cell r="C1096" t="str">
            <v>8340-019-00</v>
          </cell>
          <cell r="D1096" t="str">
            <v>Housekeeping Exp&gt;PR Taxes</v>
          </cell>
          <cell r="E1096">
            <v>0</v>
          </cell>
          <cell r="F1096">
            <v>2</v>
          </cell>
          <cell r="G1096">
            <v>0</v>
          </cell>
          <cell r="H1096">
            <v>0</v>
          </cell>
          <cell r="I1096">
            <v>1072</v>
          </cell>
          <cell r="J1096" t="str">
            <v>T.8340 (Reporting)</v>
          </cell>
          <cell r="L1096" t="str">
            <v>8340-024-23</v>
          </cell>
          <cell r="N1096" t="str">
            <v/>
          </cell>
        </row>
        <row r="1097">
          <cell r="B1097">
            <v>1172</v>
          </cell>
          <cell r="C1097" t="str">
            <v>8340-019-12</v>
          </cell>
          <cell r="D1097" t="str">
            <v>Housekeeping Exp&gt;PR Taxes&gt;Fica</v>
          </cell>
          <cell r="E1097">
            <v>0</v>
          </cell>
          <cell r="F1097">
            <v>2</v>
          </cell>
          <cell r="G1097">
            <v>0</v>
          </cell>
          <cell r="H1097">
            <v>0</v>
          </cell>
          <cell r="I1097">
            <v>1072</v>
          </cell>
          <cell r="J1097" t="str">
            <v>T.8340 (Reporting)</v>
          </cell>
          <cell r="L1097" t="str">
            <v>8340-024-91</v>
          </cell>
          <cell r="N1097" t="str">
            <v/>
          </cell>
        </row>
        <row r="1098">
          <cell r="B1098">
            <v>1173</v>
          </cell>
          <cell r="C1098" t="str">
            <v>8340-019-13</v>
          </cell>
          <cell r="D1098" t="str">
            <v>Housekeeping Exp&gt;PR Taxes&gt;SUI</v>
          </cell>
          <cell r="E1098">
            <v>0</v>
          </cell>
          <cell r="F1098">
            <v>2</v>
          </cell>
          <cell r="G1098">
            <v>0</v>
          </cell>
          <cell r="H1098">
            <v>0</v>
          </cell>
          <cell r="I1098">
            <v>1072</v>
          </cell>
          <cell r="J1098" t="str">
            <v>T.8340 (Reporting)</v>
          </cell>
          <cell r="L1098" t="str">
            <v>8340-025-00</v>
          </cell>
          <cell r="N1098" t="str">
            <v/>
          </cell>
        </row>
        <row r="1099">
          <cell r="B1099">
            <v>1174</v>
          </cell>
          <cell r="C1099" t="str">
            <v>8340-019-14</v>
          </cell>
          <cell r="D1099" t="str">
            <v>Housekeeping Exp&gt;PR Taxes&gt;FUI</v>
          </cell>
          <cell r="E1099">
            <v>0</v>
          </cell>
          <cell r="F1099">
            <v>2</v>
          </cell>
          <cell r="G1099">
            <v>0</v>
          </cell>
          <cell r="H1099">
            <v>0</v>
          </cell>
          <cell r="I1099">
            <v>1072</v>
          </cell>
          <cell r="J1099" t="str">
            <v>T.8340 (Reporting)</v>
          </cell>
          <cell r="L1099" t="str">
            <v>8340-026-00</v>
          </cell>
          <cell r="N1099" t="str">
            <v/>
          </cell>
        </row>
        <row r="1100">
          <cell r="B1100">
            <v>1175</v>
          </cell>
          <cell r="C1100" t="str">
            <v>8340-019-15</v>
          </cell>
          <cell r="D1100" t="str">
            <v>Housekeeping Exp&gt;PR Taxes&gt;Other</v>
          </cell>
          <cell r="E1100">
            <v>0</v>
          </cell>
          <cell r="F1100">
            <v>2</v>
          </cell>
          <cell r="G1100">
            <v>0</v>
          </cell>
          <cell r="H1100">
            <v>0</v>
          </cell>
          <cell r="I1100">
            <v>1072</v>
          </cell>
          <cell r="J1100" t="str">
            <v>T.8340 (Reporting)</v>
          </cell>
          <cell r="L1100" t="str">
            <v>8340-028-00</v>
          </cell>
          <cell r="N1100" t="str">
            <v/>
          </cell>
        </row>
        <row r="1101">
          <cell r="B1101">
            <v>1176</v>
          </cell>
          <cell r="C1101" t="str">
            <v>8340-022-00</v>
          </cell>
          <cell r="D1101" t="str">
            <v>Housekeeping Exp&gt;Supplies</v>
          </cell>
          <cell r="E1101">
            <v>0</v>
          </cell>
          <cell r="F1101">
            <v>2</v>
          </cell>
          <cell r="G1101">
            <v>0</v>
          </cell>
          <cell r="H1101">
            <v>0</v>
          </cell>
          <cell r="I1101">
            <v>1072</v>
          </cell>
          <cell r="J1101" t="str">
            <v>T.8340 (Reporting)</v>
          </cell>
          <cell r="L1101" t="str">
            <v>8340-029-00</v>
          </cell>
          <cell r="N1101" t="str">
            <v/>
          </cell>
        </row>
        <row r="1102">
          <cell r="B1102">
            <v>1177</v>
          </cell>
          <cell r="C1102" t="str">
            <v>8340-023-00</v>
          </cell>
          <cell r="D1102" t="str">
            <v>Housekeeping Exp&gt;Repairs &amp; Maint</v>
          </cell>
          <cell r="E1102">
            <v>0</v>
          </cell>
          <cell r="F1102">
            <v>2</v>
          </cell>
          <cell r="G1102">
            <v>0</v>
          </cell>
          <cell r="H1102">
            <v>0</v>
          </cell>
          <cell r="I1102">
            <v>1072</v>
          </cell>
          <cell r="J1102" t="str">
            <v>T.8340 (Reporting)</v>
          </cell>
          <cell r="L1102" t="str">
            <v>8340-031-00</v>
          </cell>
          <cell r="N1102" t="str">
            <v/>
          </cell>
        </row>
        <row r="1103">
          <cell r="B1103">
            <v>1178</v>
          </cell>
          <cell r="C1103" t="str">
            <v>8340-024-00</v>
          </cell>
          <cell r="D1103" t="str">
            <v>Housekeeping Exp&gt;Contracted Service</v>
          </cell>
          <cell r="E1103">
            <v>0</v>
          </cell>
          <cell r="F1103">
            <v>2</v>
          </cell>
          <cell r="G1103">
            <v>0</v>
          </cell>
          <cell r="H1103">
            <v>0</v>
          </cell>
          <cell r="I1103">
            <v>1072</v>
          </cell>
          <cell r="J1103" t="str">
            <v>T.8340 (Reporting)</v>
          </cell>
          <cell r="L1103" t="str">
            <v>8340-032-00</v>
          </cell>
          <cell r="N1103" t="str">
            <v/>
          </cell>
        </row>
        <row r="1104">
          <cell r="B1104">
            <v>1179</v>
          </cell>
          <cell r="C1104" t="str">
            <v>8340-024-15</v>
          </cell>
          <cell r="D1104" t="str">
            <v>Housekeeping Exp&gt;Contracted Service&gt;Other</v>
          </cell>
          <cell r="E1104">
            <v>0</v>
          </cell>
          <cell r="F1104">
            <v>2</v>
          </cell>
          <cell r="G1104">
            <v>0</v>
          </cell>
          <cell r="H1104">
            <v>0</v>
          </cell>
          <cell r="I1104">
            <v>1072</v>
          </cell>
          <cell r="J1104" t="str">
            <v>T.8340 (Reporting)</v>
          </cell>
          <cell r="L1104" t="str">
            <v>8340-033-00</v>
          </cell>
          <cell r="N1104" t="str">
            <v/>
          </cell>
        </row>
        <row r="1105">
          <cell r="B1105">
            <v>1180</v>
          </cell>
          <cell r="C1105" t="str">
            <v>8340-024-23</v>
          </cell>
          <cell r="D1105" t="str">
            <v>Housekeeping Exp&gt;Contracted Service&gt;Assistant</v>
          </cell>
          <cell r="E1105">
            <v>0</v>
          </cell>
          <cell r="F1105">
            <v>2</v>
          </cell>
          <cell r="G1105">
            <v>0</v>
          </cell>
          <cell r="H1105">
            <v>0</v>
          </cell>
          <cell r="I1105">
            <v>1072</v>
          </cell>
          <cell r="J1105" t="str">
            <v>T.8340 (Reporting)</v>
          </cell>
          <cell r="L1105" t="str">
            <v>8340-034-00</v>
          </cell>
          <cell r="N1105" t="str">
            <v/>
          </cell>
        </row>
        <row r="1106">
          <cell r="B1106">
            <v>1181</v>
          </cell>
          <cell r="C1106" t="str">
            <v>8340-024-91</v>
          </cell>
          <cell r="D1106" t="str">
            <v>Housekeeping Exp&gt;Contracted Service&gt;Platinum</v>
          </cell>
          <cell r="E1106">
            <v>0</v>
          </cell>
          <cell r="F1106">
            <v>2</v>
          </cell>
          <cell r="G1106">
            <v>0</v>
          </cell>
          <cell r="H1106">
            <v>0</v>
          </cell>
          <cell r="I1106">
            <v>1072</v>
          </cell>
          <cell r="J1106" t="str">
            <v>T.8340 (Reporting)</v>
          </cell>
          <cell r="L1106" t="str">
            <v>8340-067-00</v>
          </cell>
          <cell r="N1106" t="str">
            <v/>
          </cell>
        </row>
        <row r="1107">
          <cell r="B1107">
            <v>1182</v>
          </cell>
          <cell r="C1107" t="str">
            <v>8340-025-00</v>
          </cell>
          <cell r="D1107" t="str">
            <v>Housekeeping Exp&gt;Miscellaneous</v>
          </cell>
          <cell r="E1107">
            <v>0</v>
          </cell>
          <cell r="F1107">
            <v>2</v>
          </cell>
          <cell r="G1107">
            <v>0</v>
          </cell>
          <cell r="H1107">
            <v>0</v>
          </cell>
          <cell r="I1107">
            <v>1072</v>
          </cell>
          <cell r="J1107" t="str">
            <v>T.8340 (Reporting)</v>
          </cell>
          <cell r="L1107" t="str">
            <v>8340-080-00</v>
          </cell>
          <cell r="N1107" t="str">
            <v/>
          </cell>
        </row>
        <row r="1108">
          <cell r="B1108">
            <v>1183</v>
          </cell>
          <cell r="C1108" t="str">
            <v>8340-026-00</v>
          </cell>
          <cell r="D1108" t="str">
            <v>Housekeeping Exp&gt;Forms &amp; Printing</v>
          </cell>
          <cell r="E1108">
            <v>0</v>
          </cell>
          <cell r="F1108">
            <v>2</v>
          </cell>
          <cell r="G1108">
            <v>0</v>
          </cell>
          <cell r="H1108">
            <v>0</v>
          </cell>
          <cell r="I1108">
            <v>1072</v>
          </cell>
          <cell r="J1108" t="str">
            <v>T.8340 (Reporting)</v>
          </cell>
          <cell r="L1108" t="str">
            <v>8340-081-00</v>
          </cell>
          <cell r="N1108" t="str">
            <v/>
          </cell>
        </row>
        <row r="1109">
          <cell r="B1109">
            <v>1184</v>
          </cell>
          <cell r="C1109" t="str">
            <v>8340-028-00</v>
          </cell>
          <cell r="D1109" t="str">
            <v>Housekeeping Exp&gt;Fringe Benefits</v>
          </cell>
          <cell r="E1109">
            <v>0</v>
          </cell>
          <cell r="F1109">
            <v>2</v>
          </cell>
          <cell r="G1109">
            <v>0</v>
          </cell>
          <cell r="H1109">
            <v>0</v>
          </cell>
          <cell r="I1109">
            <v>1072</v>
          </cell>
          <cell r="J1109" t="str">
            <v>T.8340 (Reporting)</v>
          </cell>
          <cell r="L1109" t="str">
            <v>8360-001-00</v>
          </cell>
          <cell r="N1109" t="str">
            <v/>
          </cell>
        </row>
        <row r="1110">
          <cell r="B1110">
            <v>1185</v>
          </cell>
          <cell r="C1110" t="str">
            <v>8340-029-00</v>
          </cell>
          <cell r="D1110" t="str">
            <v>Housekeeping Exp&gt;Uniforms</v>
          </cell>
          <cell r="E1110">
            <v>0</v>
          </cell>
          <cell r="F1110">
            <v>2</v>
          </cell>
          <cell r="G1110">
            <v>0</v>
          </cell>
          <cell r="H1110">
            <v>0</v>
          </cell>
          <cell r="I1110">
            <v>1072</v>
          </cell>
          <cell r="J1110" t="str">
            <v>T.8340 (Reporting)</v>
          </cell>
          <cell r="L1110" t="str">
            <v>8360-001-20</v>
          </cell>
          <cell r="N1110" t="str">
            <v/>
          </cell>
        </row>
        <row r="1111">
          <cell r="B1111">
            <v>1186</v>
          </cell>
          <cell r="C1111" t="str">
            <v>8340-031-00</v>
          </cell>
          <cell r="D1111" t="str">
            <v>Housekeeping Exp&gt;Travel</v>
          </cell>
          <cell r="E1111">
            <v>0</v>
          </cell>
          <cell r="F1111">
            <v>2</v>
          </cell>
          <cell r="G1111">
            <v>0</v>
          </cell>
          <cell r="H1111">
            <v>0</v>
          </cell>
          <cell r="I1111">
            <v>1072</v>
          </cell>
          <cell r="J1111" t="str">
            <v>T.8340 (Reporting)</v>
          </cell>
          <cell r="L1111" t="str">
            <v>8360-001-22</v>
          </cell>
          <cell r="N1111" t="str">
            <v/>
          </cell>
        </row>
        <row r="1112">
          <cell r="B1112">
            <v>1187</v>
          </cell>
          <cell r="C1112" t="str">
            <v>8340-032-00</v>
          </cell>
          <cell r="D1112" t="str">
            <v>Housekeeping Exp&gt;Training &amp; Educ</v>
          </cell>
          <cell r="E1112">
            <v>0</v>
          </cell>
          <cell r="F1112">
            <v>2</v>
          </cell>
          <cell r="G1112">
            <v>0</v>
          </cell>
          <cell r="H1112">
            <v>0</v>
          </cell>
          <cell r="I1112">
            <v>1072</v>
          </cell>
          <cell r="J1112" t="str">
            <v>T.8340 (Reporting)</v>
          </cell>
          <cell r="L1112" t="str">
            <v>8360-001-23</v>
          </cell>
          <cell r="N1112" t="str">
            <v/>
          </cell>
        </row>
        <row r="1113">
          <cell r="B1113">
            <v>1188</v>
          </cell>
          <cell r="C1113" t="str">
            <v>8340-033-00</v>
          </cell>
          <cell r="D1113" t="str">
            <v>Housekeeping Exp&gt;Meals &amp; Ent</v>
          </cell>
          <cell r="E1113">
            <v>0</v>
          </cell>
          <cell r="F1113">
            <v>2</v>
          </cell>
          <cell r="G1113">
            <v>0</v>
          </cell>
          <cell r="H1113">
            <v>0</v>
          </cell>
          <cell r="I1113">
            <v>1072</v>
          </cell>
          <cell r="J1113" t="str">
            <v>T.8340 (Reporting)</v>
          </cell>
          <cell r="L1113" t="str">
            <v>8360-001-53</v>
          </cell>
          <cell r="N1113" t="str">
            <v/>
          </cell>
        </row>
        <row r="1114">
          <cell r="B1114">
            <v>1189</v>
          </cell>
          <cell r="C1114" t="str">
            <v>8340-034-00</v>
          </cell>
          <cell r="D1114" t="str">
            <v>Housekeeping Exp&gt;Dues &amp; Subscriptions</v>
          </cell>
          <cell r="E1114">
            <v>0</v>
          </cell>
          <cell r="F1114">
            <v>2</v>
          </cell>
          <cell r="G1114">
            <v>0</v>
          </cell>
          <cell r="H1114">
            <v>0</v>
          </cell>
          <cell r="I1114">
            <v>1072</v>
          </cell>
          <cell r="J1114" t="str">
            <v>T.8340 (Reporting)</v>
          </cell>
          <cell r="L1114" t="str">
            <v>8360-001-66</v>
          </cell>
          <cell r="N1114" t="str">
            <v/>
          </cell>
        </row>
        <row r="1115">
          <cell r="B1115">
            <v>1190</v>
          </cell>
          <cell r="C1115" t="str">
            <v>8340-067-00</v>
          </cell>
          <cell r="D1115" t="str">
            <v>Housekeeping Exp&gt;Hiring</v>
          </cell>
          <cell r="E1115">
            <v>0</v>
          </cell>
          <cell r="F1115">
            <v>2</v>
          </cell>
          <cell r="G1115">
            <v>0</v>
          </cell>
          <cell r="H1115">
            <v>0</v>
          </cell>
          <cell r="I1115">
            <v>1072</v>
          </cell>
          <cell r="J1115" t="str">
            <v>T.8340 (Reporting)</v>
          </cell>
          <cell r="L1115" t="str">
            <v>8360-001-67</v>
          </cell>
          <cell r="N1115" t="str">
            <v/>
          </cell>
        </row>
        <row r="1116">
          <cell r="B1116">
            <v>1191</v>
          </cell>
          <cell r="C1116" t="str">
            <v>8340-080-00</v>
          </cell>
          <cell r="D1116" t="str">
            <v>Housekeeping Exp&gt;Equip-Minor</v>
          </cell>
          <cell r="E1116">
            <v>0</v>
          </cell>
          <cell r="F1116">
            <v>2</v>
          </cell>
          <cell r="G1116">
            <v>0</v>
          </cell>
          <cell r="H1116">
            <v>0</v>
          </cell>
          <cell r="I1116">
            <v>1072</v>
          </cell>
          <cell r="J1116" t="str">
            <v>T.8340 (Reporting)</v>
          </cell>
          <cell r="L1116" t="str">
            <v>8360-008-00</v>
          </cell>
          <cell r="N1116" t="str">
            <v/>
          </cell>
        </row>
        <row r="1117">
          <cell r="B1117">
            <v>1192</v>
          </cell>
          <cell r="C1117" t="str">
            <v>8340-081-00</v>
          </cell>
          <cell r="D1117" t="str">
            <v>Housekeeping Exp&gt;Equip-Rental</v>
          </cell>
          <cell r="E1117">
            <v>0</v>
          </cell>
          <cell r="F1117">
            <v>2</v>
          </cell>
          <cell r="G1117">
            <v>0</v>
          </cell>
          <cell r="H1117">
            <v>0</v>
          </cell>
          <cell r="I1117">
            <v>1072</v>
          </cell>
          <cell r="J1117" t="str">
            <v>T.8340 (Reporting)</v>
          </cell>
          <cell r="L1117" t="str">
            <v>8360-008-20</v>
          </cell>
          <cell r="N1117" t="str">
            <v/>
          </cell>
        </row>
        <row r="1118">
          <cell r="B1118">
            <v>1193</v>
          </cell>
          <cell r="C1118" t="str">
            <v>T.8340 (Reporting)</v>
          </cell>
          <cell r="D1118" t="str">
            <v>Housekeeping Exp</v>
          </cell>
          <cell r="E1118">
            <v>1</v>
          </cell>
          <cell r="F1118">
            <v>0</v>
          </cell>
          <cell r="G1118">
            <v>36</v>
          </cell>
          <cell r="H1118">
            <v>77</v>
          </cell>
          <cell r="I1118">
            <v>1108</v>
          </cell>
          <cell r="J1118" t="str">
            <v>T.770 (Reporting)</v>
          </cell>
          <cell r="L1118" t="str">
            <v>8360-008-23</v>
          </cell>
          <cell r="N1118" t="str">
            <v/>
          </cell>
        </row>
        <row r="1119">
          <cell r="B1119">
            <v>1195</v>
          </cell>
          <cell r="C1119" t="str">
            <v>8360-001-00</v>
          </cell>
          <cell r="D1119" t="str">
            <v>Laundry Exp&gt;Wages</v>
          </cell>
          <cell r="E1119">
            <v>0</v>
          </cell>
          <cell r="F1119">
            <v>2</v>
          </cell>
          <cell r="G1119">
            <v>0</v>
          </cell>
          <cell r="H1119">
            <v>0</v>
          </cell>
          <cell r="I1119">
            <v>1108</v>
          </cell>
          <cell r="J1119" t="str">
            <v>T.8360 (Reporting)</v>
          </cell>
          <cell r="L1119" t="str">
            <v>8360-010-00</v>
          </cell>
          <cell r="N1119" t="str">
            <v/>
          </cell>
        </row>
        <row r="1120">
          <cell r="B1120">
            <v>1196</v>
          </cell>
          <cell r="C1120" t="str">
            <v>8360-001-20</v>
          </cell>
          <cell r="D1120" t="str">
            <v>Laundry Exp&gt;Wages&gt;Director</v>
          </cell>
          <cell r="E1120">
            <v>0</v>
          </cell>
          <cell r="F1120">
            <v>2</v>
          </cell>
          <cell r="G1120">
            <v>0</v>
          </cell>
          <cell r="H1120">
            <v>0</v>
          </cell>
          <cell r="I1120">
            <v>1108</v>
          </cell>
          <cell r="J1120" t="str">
            <v>T.8360 (Reporting)</v>
          </cell>
          <cell r="L1120" t="str">
            <v>8360-011-00</v>
          </cell>
          <cell r="N1120" t="str">
            <v/>
          </cell>
        </row>
        <row r="1121">
          <cell r="B1121">
            <v>1197</v>
          </cell>
          <cell r="C1121" t="str">
            <v>8360-001-22</v>
          </cell>
          <cell r="D1121" t="str">
            <v>Laundry Exp&gt;Wages&gt;Staff</v>
          </cell>
          <cell r="E1121">
            <v>0</v>
          </cell>
          <cell r="F1121">
            <v>2</v>
          </cell>
          <cell r="G1121">
            <v>0</v>
          </cell>
          <cell r="H1121">
            <v>0</v>
          </cell>
          <cell r="I1121">
            <v>1108</v>
          </cell>
          <cell r="J1121" t="str">
            <v>T.8360 (Reporting)</v>
          </cell>
          <cell r="L1121" t="str">
            <v>8360-017-00</v>
          </cell>
          <cell r="N1121" t="str">
            <v/>
          </cell>
        </row>
        <row r="1122">
          <cell r="B1122">
            <v>1198</v>
          </cell>
          <cell r="C1122" t="str">
            <v>8360-001-23</v>
          </cell>
          <cell r="D1122" t="str">
            <v>Laundry Exp&gt;Wages&gt;Assistant</v>
          </cell>
          <cell r="E1122">
            <v>0</v>
          </cell>
          <cell r="F1122">
            <v>2</v>
          </cell>
          <cell r="G1122">
            <v>0</v>
          </cell>
          <cell r="H1122">
            <v>0</v>
          </cell>
          <cell r="I1122">
            <v>1108</v>
          </cell>
          <cell r="J1122" t="str">
            <v>T.8360 (Reporting)</v>
          </cell>
          <cell r="L1122" t="str">
            <v>8360-019-00</v>
          </cell>
          <cell r="N1122" t="str">
            <v/>
          </cell>
        </row>
        <row r="1123">
          <cell r="B1123">
            <v>1199</v>
          </cell>
          <cell r="C1123" t="str">
            <v>8360-001-53</v>
          </cell>
          <cell r="D1123" t="str">
            <v>Laundry Exp&gt;Wages&gt;Aides</v>
          </cell>
          <cell r="E1123">
            <v>0</v>
          </cell>
          <cell r="F1123">
            <v>2</v>
          </cell>
          <cell r="G1123">
            <v>0</v>
          </cell>
          <cell r="H1123">
            <v>0</v>
          </cell>
          <cell r="I1123">
            <v>1108</v>
          </cell>
          <cell r="J1123" t="str">
            <v>T.8360 (Reporting)</v>
          </cell>
          <cell r="L1123" t="str">
            <v>8360-019-12</v>
          </cell>
          <cell r="N1123" t="str">
            <v/>
          </cell>
        </row>
        <row r="1124">
          <cell r="B1124">
            <v>1200</v>
          </cell>
          <cell r="C1124" t="str">
            <v>8360-001-66</v>
          </cell>
          <cell r="D1124" t="str">
            <v>Laundry Exp&gt;Wages&gt;Director</v>
          </cell>
          <cell r="E1124">
            <v>0</v>
          </cell>
          <cell r="F1124">
            <v>2</v>
          </cell>
          <cell r="G1124">
            <v>0</v>
          </cell>
          <cell r="H1124">
            <v>0</v>
          </cell>
          <cell r="I1124">
            <v>1108</v>
          </cell>
          <cell r="J1124" t="str">
            <v>T.8360 (Reporting)</v>
          </cell>
          <cell r="L1124" t="str">
            <v>8360-019-13</v>
          </cell>
          <cell r="N1124" t="str">
            <v/>
          </cell>
        </row>
        <row r="1125">
          <cell r="B1125">
            <v>1201</v>
          </cell>
          <cell r="C1125" t="str">
            <v>8360-001-67</v>
          </cell>
          <cell r="D1125" t="str">
            <v>Laundry Exp&gt;Wages&gt;Assistant</v>
          </cell>
          <cell r="E1125">
            <v>0</v>
          </cell>
          <cell r="F1125">
            <v>2</v>
          </cell>
          <cell r="G1125">
            <v>0</v>
          </cell>
          <cell r="H1125">
            <v>0</v>
          </cell>
          <cell r="I1125">
            <v>1108</v>
          </cell>
          <cell r="J1125" t="str">
            <v>T.8360 (Reporting)</v>
          </cell>
          <cell r="L1125" t="str">
            <v>8360-019-14</v>
          </cell>
          <cell r="N1125" t="str">
            <v/>
          </cell>
        </row>
        <row r="1126">
          <cell r="B1126">
            <v>1202</v>
          </cell>
          <cell r="C1126" t="str">
            <v>8360-008-00</v>
          </cell>
          <cell r="D1126" t="str">
            <v>Laundry Exp&gt;Bonus Pay</v>
          </cell>
          <cell r="E1126">
            <v>0</v>
          </cell>
          <cell r="F1126">
            <v>2</v>
          </cell>
          <cell r="G1126">
            <v>0</v>
          </cell>
          <cell r="H1126">
            <v>0</v>
          </cell>
          <cell r="I1126">
            <v>1108</v>
          </cell>
          <cell r="J1126" t="str">
            <v>T.8360 (Reporting)</v>
          </cell>
          <cell r="L1126" t="str">
            <v>8360-019-15</v>
          </cell>
          <cell r="N1126" t="str">
            <v/>
          </cell>
        </row>
        <row r="1127">
          <cell r="B1127">
            <v>1203</v>
          </cell>
          <cell r="C1127" t="str">
            <v>8360-008-20</v>
          </cell>
          <cell r="D1127" t="str">
            <v>Laundry Exp&gt;Bonus Pay&gt;Director</v>
          </cell>
          <cell r="E1127">
            <v>0</v>
          </cell>
          <cell r="F1127">
            <v>2</v>
          </cell>
          <cell r="G1127">
            <v>0</v>
          </cell>
          <cell r="H1127">
            <v>0</v>
          </cell>
          <cell r="I1127">
            <v>1108</v>
          </cell>
          <cell r="J1127" t="str">
            <v>T.8360 (Reporting)</v>
          </cell>
          <cell r="L1127" t="str">
            <v>8360-022-00</v>
          </cell>
          <cell r="N1127" t="str">
            <v/>
          </cell>
        </row>
        <row r="1128">
          <cell r="B1128">
            <v>1204</v>
          </cell>
          <cell r="C1128" t="str">
            <v>8360-008-23</v>
          </cell>
          <cell r="D1128" t="str">
            <v>Laundry Exp&gt;Bonus Pay&gt;Assistant</v>
          </cell>
          <cell r="E1128">
            <v>0</v>
          </cell>
          <cell r="F1128">
            <v>2</v>
          </cell>
          <cell r="G1128">
            <v>0</v>
          </cell>
          <cell r="H1128">
            <v>0</v>
          </cell>
          <cell r="I1128">
            <v>1108</v>
          </cell>
          <cell r="J1128" t="str">
            <v>T.8360 (Reporting)</v>
          </cell>
          <cell r="L1128" t="str">
            <v>8360-023-00</v>
          </cell>
          <cell r="N1128" t="str">
            <v/>
          </cell>
        </row>
        <row r="1129">
          <cell r="B1129">
            <v>1205</v>
          </cell>
          <cell r="C1129" t="str">
            <v>8360-010-00</v>
          </cell>
          <cell r="D1129" t="str">
            <v>Laundry Exp&gt;Wages-V,H,S</v>
          </cell>
          <cell r="E1129">
            <v>0</v>
          </cell>
          <cell r="F1129">
            <v>2</v>
          </cell>
          <cell r="G1129">
            <v>0</v>
          </cell>
          <cell r="H1129">
            <v>0</v>
          </cell>
          <cell r="I1129">
            <v>1108</v>
          </cell>
          <cell r="J1129" t="str">
            <v>T.8360 (Reporting)</v>
          </cell>
          <cell r="L1129" t="str">
            <v>8360-024-00</v>
          </cell>
          <cell r="N1129" t="str">
            <v/>
          </cell>
        </row>
        <row r="1130">
          <cell r="B1130">
            <v>1206</v>
          </cell>
          <cell r="C1130" t="str">
            <v>8360-011-00</v>
          </cell>
          <cell r="D1130" t="str">
            <v>Laundry Exp&gt;Wages-Holiday</v>
          </cell>
          <cell r="E1130">
            <v>0</v>
          </cell>
          <cell r="F1130">
            <v>2</v>
          </cell>
          <cell r="G1130">
            <v>0</v>
          </cell>
          <cell r="H1130">
            <v>0</v>
          </cell>
          <cell r="I1130">
            <v>1108</v>
          </cell>
          <cell r="J1130" t="str">
            <v>T.8360 (Reporting)</v>
          </cell>
          <cell r="L1130" t="str">
            <v>8360-024-15</v>
          </cell>
          <cell r="N1130" t="str">
            <v/>
          </cell>
        </row>
        <row r="1131">
          <cell r="B1131">
            <v>1207</v>
          </cell>
          <cell r="C1131" t="str">
            <v>8360-017-00</v>
          </cell>
          <cell r="D1131" t="str">
            <v>Laundry Exp&gt;Workers Comp</v>
          </cell>
          <cell r="E1131">
            <v>0</v>
          </cell>
          <cell r="F1131">
            <v>2</v>
          </cell>
          <cell r="G1131">
            <v>0</v>
          </cell>
          <cell r="H1131">
            <v>0</v>
          </cell>
          <cell r="I1131">
            <v>1108</v>
          </cell>
          <cell r="J1131" t="str">
            <v>T.8360 (Reporting)</v>
          </cell>
          <cell r="L1131" t="str">
            <v>8360-024-23</v>
          </cell>
          <cell r="N1131" t="str">
            <v/>
          </cell>
        </row>
        <row r="1132">
          <cell r="B1132">
            <v>1208</v>
          </cell>
          <cell r="C1132" t="str">
            <v>8360-019-00</v>
          </cell>
          <cell r="D1132" t="str">
            <v>Laundry Exp&gt;PR Taxes</v>
          </cell>
          <cell r="E1132">
            <v>0</v>
          </cell>
          <cell r="F1132">
            <v>2</v>
          </cell>
          <cell r="G1132">
            <v>0</v>
          </cell>
          <cell r="H1132">
            <v>0</v>
          </cell>
          <cell r="I1132">
            <v>1108</v>
          </cell>
          <cell r="J1132" t="str">
            <v>T.8360 (Reporting)</v>
          </cell>
          <cell r="L1132" t="str">
            <v>8360-024-91</v>
          </cell>
          <cell r="N1132" t="str">
            <v/>
          </cell>
        </row>
        <row r="1133">
          <cell r="B1133">
            <v>1209</v>
          </cell>
          <cell r="C1133" t="str">
            <v>8360-019-12</v>
          </cell>
          <cell r="D1133" t="str">
            <v>Laundry Exp&gt;PR Taxes&gt;Fica</v>
          </cell>
          <cell r="E1133">
            <v>0</v>
          </cell>
          <cell r="F1133">
            <v>2</v>
          </cell>
          <cell r="G1133">
            <v>0</v>
          </cell>
          <cell r="H1133">
            <v>0</v>
          </cell>
          <cell r="I1133">
            <v>1108</v>
          </cell>
          <cell r="J1133" t="str">
            <v>T.8360 (Reporting)</v>
          </cell>
          <cell r="L1133" t="str">
            <v>8360-025-00</v>
          </cell>
          <cell r="N1133" t="str">
            <v/>
          </cell>
        </row>
        <row r="1134">
          <cell r="B1134">
            <v>1210</v>
          </cell>
          <cell r="C1134" t="str">
            <v>8360-019-13</v>
          </cell>
          <cell r="D1134" t="str">
            <v>Laundry Exp&gt;PR Taxes&gt;SUI</v>
          </cell>
          <cell r="E1134">
            <v>0</v>
          </cell>
          <cell r="F1134">
            <v>2</v>
          </cell>
          <cell r="G1134">
            <v>0</v>
          </cell>
          <cell r="H1134">
            <v>0</v>
          </cell>
          <cell r="I1134">
            <v>1108</v>
          </cell>
          <cell r="J1134" t="str">
            <v>T.8360 (Reporting)</v>
          </cell>
          <cell r="L1134" t="str">
            <v>8360-028-00</v>
          </cell>
          <cell r="N1134" t="str">
            <v/>
          </cell>
        </row>
        <row r="1135">
          <cell r="B1135">
            <v>1211</v>
          </cell>
          <cell r="C1135" t="str">
            <v>8360-019-14</v>
          </cell>
          <cell r="D1135" t="str">
            <v>Laundry Exp&gt;PR Taxes&gt;FUI</v>
          </cell>
          <cell r="E1135">
            <v>0</v>
          </cell>
          <cell r="F1135">
            <v>2</v>
          </cell>
          <cell r="G1135">
            <v>0</v>
          </cell>
          <cell r="H1135">
            <v>0</v>
          </cell>
          <cell r="I1135">
            <v>1108</v>
          </cell>
          <cell r="J1135" t="str">
            <v>T.8360 (Reporting)</v>
          </cell>
          <cell r="L1135" t="str">
            <v>8360-029-00</v>
          </cell>
          <cell r="N1135" t="str">
            <v/>
          </cell>
        </row>
        <row r="1136">
          <cell r="B1136">
            <v>1212</v>
          </cell>
          <cell r="C1136" t="str">
            <v>8360-019-15</v>
          </cell>
          <cell r="D1136" t="str">
            <v>Laundry Exp&gt;PR Taxes&gt;Other</v>
          </cell>
          <cell r="E1136">
            <v>0</v>
          </cell>
          <cell r="F1136">
            <v>2</v>
          </cell>
          <cell r="G1136">
            <v>0</v>
          </cell>
          <cell r="H1136">
            <v>0</v>
          </cell>
          <cell r="I1136">
            <v>1108</v>
          </cell>
          <cell r="J1136" t="str">
            <v>T.8360 (Reporting)</v>
          </cell>
          <cell r="L1136" t="str">
            <v>8360-031-00</v>
          </cell>
          <cell r="N1136" t="str">
            <v/>
          </cell>
        </row>
        <row r="1137">
          <cell r="B1137">
            <v>1213</v>
          </cell>
          <cell r="C1137" t="str">
            <v>8360-022-00</v>
          </cell>
          <cell r="D1137" t="str">
            <v>Laundry Exp&gt;Supplies</v>
          </cell>
          <cell r="E1137">
            <v>0</v>
          </cell>
          <cell r="F1137">
            <v>2</v>
          </cell>
          <cell r="G1137">
            <v>0</v>
          </cell>
          <cell r="H1137">
            <v>0</v>
          </cell>
          <cell r="I1137">
            <v>1108</v>
          </cell>
          <cell r="J1137" t="str">
            <v>T.8360 (Reporting)</v>
          </cell>
          <cell r="L1137" t="str">
            <v>8360-033-00</v>
          </cell>
          <cell r="N1137" t="str">
            <v/>
          </cell>
        </row>
        <row r="1138">
          <cell r="B1138">
            <v>1214</v>
          </cell>
          <cell r="C1138" t="str">
            <v>8360-023-00</v>
          </cell>
          <cell r="D1138" t="str">
            <v>Laundry Exp&gt;Repairs &amp; Maint</v>
          </cell>
          <cell r="E1138">
            <v>0</v>
          </cell>
          <cell r="F1138">
            <v>2</v>
          </cell>
          <cell r="G1138">
            <v>0</v>
          </cell>
          <cell r="H1138">
            <v>0</v>
          </cell>
          <cell r="I1138">
            <v>1108</v>
          </cell>
          <cell r="J1138" t="str">
            <v>T.8360 (Reporting)</v>
          </cell>
          <cell r="L1138" t="str">
            <v>8360-038-00</v>
          </cell>
          <cell r="N1138" t="str">
            <v/>
          </cell>
        </row>
        <row r="1139">
          <cell r="B1139">
            <v>1215</v>
          </cell>
          <cell r="C1139" t="str">
            <v>8360-024-00</v>
          </cell>
          <cell r="D1139" t="str">
            <v>Laundry Exp&gt;Contracted Service</v>
          </cell>
          <cell r="E1139">
            <v>0</v>
          </cell>
          <cell r="F1139">
            <v>2</v>
          </cell>
          <cell r="G1139">
            <v>0</v>
          </cell>
          <cell r="H1139">
            <v>0</v>
          </cell>
          <cell r="I1139">
            <v>1108</v>
          </cell>
          <cell r="J1139" t="str">
            <v>T.8360 (Reporting)</v>
          </cell>
          <cell r="L1139" t="str">
            <v>8360-067-00</v>
          </cell>
          <cell r="N1139" t="str">
            <v/>
          </cell>
        </row>
        <row r="1140">
          <cell r="B1140">
            <v>1216</v>
          </cell>
          <cell r="C1140" t="str">
            <v>8360-024-15</v>
          </cell>
          <cell r="D1140" t="str">
            <v>Laundry Exp&gt;Contracted Service&gt;Other</v>
          </cell>
          <cell r="E1140">
            <v>0</v>
          </cell>
          <cell r="F1140">
            <v>2</v>
          </cell>
          <cell r="G1140">
            <v>0</v>
          </cell>
          <cell r="H1140">
            <v>0</v>
          </cell>
          <cell r="I1140">
            <v>1108</v>
          </cell>
          <cell r="J1140" t="str">
            <v>T.8360 (Reporting)</v>
          </cell>
          <cell r="L1140" t="str">
            <v>8360-080-00</v>
          </cell>
          <cell r="N1140" t="str">
            <v/>
          </cell>
        </row>
        <row r="1141">
          <cell r="B1141">
            <v>1217</v>
          </cell>
          <cell r="C1141" t="str">
            <v>8360-024-23</v>
          </cell>
          <cell r="D1141" t="str">
            <v>Laundry Exp&gt;Contracted Service&gt;Assistant</v>
          </cell>
          <cell r="E1141">
            <v>0</v>
          </cell>
          <cell r="F1141">
            <v>2</v>
          </cell>
          <cell r="G1141">
            <v>0</v>
          </cell>
          <cell r="H1141">
            <v>0</v>
          </cell>
          <cell r="I1141">
            <v>1108</v>
          </cell>
          <cell r="J1141" t="str">
            <v>T.8360 (Reporting)</v>
          </cell>
          <cell r="L1141" t="str">
            <v>8360-081-00</v>
          </cell>
          <cell r="N1141" t="str">
            <v/>
          </cell>
        </row>
        <row r="1142">
          <cell r="B1142">
            <v>1218</v>
          </cell>
          <cell r="C1142" t="str">
            <v>8360-024-91</v>
          </cell>
          <cell r="D1142" t="str">
            <v>Laundry Exp&gt;Contracted Service&gt;Platinum</v>
          </cell>
          <cell r="E1142">
            <v>0</v>
          </cell>
          <cell r="F1142">
            <v>2</v>
          </cell>
          <cell r="G1142">
            <v>0</v>
          </cell>
          <cell r="H1142">
            <v>0</v>
          </cell>
          <cell r="I1142">
            <v>1108</v>
          </cell>
          <cell r="J1142" t="str">
            <v>T.8360 (Reporting)</v>
          </cell>
          <cell r="L1142" t="str">
            <v>8360-102-00</v>
          </cell>
          <cell r="N1142" t="str">
            <v/>
          </cell>
        </row>
        <row r="1143">
          <cell r="B1143">
            <v>1219</v>
          </cell>
          <cell r="C1143" t="str">
            <v>8360-025-00</v>
          </cell>
          <cell r="D1143" t="str">
            <v>Laundry Exp&gt;Miscellaneous</v>
          </cell>
          <cell r="E1143">
            <v>0</v>
          </cell>
          <cell r="F1143">
            <v>2</v>
          </cell>
          <cell r="G1143">
            <v>0</v>
          </cell>
          <cell r="H1143">
            <v>0</v>
          </cell>
          <cell r="I1143">
            <v>1108</v>
          </cell>
          <cell r="J1143" t="str">
            <v>T.8360 (Reporting)</v>
          </cell>
          <cell r="L1143" t="str">
            <v>8410-000-00</v>
          </cell>
          <cell r="N1143" t="str">
            <v/>
          </cell>
        </row>
        <row r="1144">
          <cell r="B1144">
            <v>1220</v>
          </cell>
          <cell r="C1144" t="str">
            <v>8360-028-00</v>
          </cell>
          <cell r="D1144" t="str">
            <v>Laundry Exp&gt;Fringe Benefits</v>
          </cell>
          <cell r="E1144">
            <v>0</v>
          </cell>
          <cell r="F1144">
            <v>2</v>
          </cell>
          <cell r="G1144">
            <v>0</v>
          </cell>
          <cell r="H1144">
            <v>0</v>
          </cell>
          <cell r="I1144">
            <v>1108</v>
          </cell>
          <cell r="J1144" t="str">
            <v>T.8360 (Reporting)</v>
          </cell>
          <cell r="L1144" t="str">
            <v>8410-449-00</v>
          </cell>
          <cell r="N1144" t="str">
            <v/>
          </cell>
        </row>
        <row r="1145">
          <cell r="B1145">
            <v>1221</v>
          </cell>
          <cell r="C1145" t="str">
            <v>8360-029-00</v>
          </cell>
          <cell r="D1145" t="str">
            <v>Laundry Exp&gt;Uniforms</v>
          </cell>
          <cell r="E1145">
            <v>0</v>
          </cell>
          <cell r="F1145">
            <v>2</v>
          </cell>
          <cell r="G1145">
            <v>0</v>
          </cell>
          <cell r="H1145">
            <v>0</v>
          </cell>
          <cell r="I1145">
            <v>1108</v>
          </cell>
          <cell r="J1145" t="str">
            <v>T.8360 (Reporting)</v>
          </cell>
          <cell r="L1145" t="str">
            <v>8510-062-00</v>
          </cell>
          <cell r="N1145" t="str">
            <v/>
          </cell>
        </row>
        <row r="1146">
          <cell r="B1146">
            <v>1222</v>
          </cell>
          <cell r="C1146" t="str">
            <v>8360-031-00</v>
          </cell>
          <cell r="D1146" t="str">
            <v>Laundry Exp&gt;Travel</v>
          </cell>
          <cell r="E1146">
            <v>0</v>
          </cell>
          <cell r="F1146">
            <v>2</v>
          </cell>
          <cell r="G1146">
            <v>0</v>
          </cell>
          <cell r="H1146">
            <v>0</v>
          </cell>
          <cell r="I1146">
            <v>1108</v>
          </cell>
          <cell r="J1146" t="str">
            <v>T.8360 (Reporting)</v>
          </cell>
          <cell r="L1146" t="str">
            <v>8510-062-15</v>
          </cell>
          <cell r="N1146" t="str">
            <v/>
          </cell>
        </row>
        <row r="1147">
          <cell r="B1147">
            <v>1223</v>
          </cell>
          <cell r="C1147" t="str">
            <v>8360-033-00</v>
          </cell>
          <cell r="D1147" t="str">
            <v>Laundry Exp&gt;Meals &amp; Ent</v>
          </cell>
          <cell r="E1147">
            <v>0</v>
          </cell>
          <cell r="F1147">
            <v>2</v>
          </cell>
          <cell r="G1147">
            <v>0</v>
          </cell>
          <cell r="H1147">
            <v>0</v>
          </cell>
          <cell r="I1147">
            <v>1108</v>
          </cell>
          <cell r="J1147" t="str">
            <v>T.8360 (Reporting)</v>
          </cell>
          <cell r="L1147" t="str">
            <v>8510-062-87</v>
          </cell>
          <cell r="N1147" t="str">
            <v/>
          </cell>
        </row>
        <row r="1148">
          <cell r="B1148">
            <v>1224</v>
          </cell>
          <cell r="C1148" t="str">
            <v>8360-038-00</v>
          </cell>
          <cell r="D1148" t="str">
            <v>Laundry Exp&gt;Linens</v>
          </cell>
          <cell r="E1148">
            <v>0</v>
          </cell>
          <cell r="F1148">
            <v>2</v>
          </cell>
          <cell r="G1148">
            <v>0</v>
          </cell>
          <cell r="H1148">
            <v>0</v>
          </cell>
          <cell r="I1148">
            <v>1108</v>
          </cell>
          <cell r="J1148" t="str">
            <v>T.8360 (Reporting)</v>
          </cell>
          <cell r="L1148" t="str">
            <v>8510-062-88</v>
          </cell>
          <cell r="N1148" t="str">
            <v/>
          </cell>
        </row>
        <row r="1149">
          <cell r="B1149">
            <v>1225</v>
          </cell>
          <cell r="C1149" t="str">
            <v>8360-067-00</v>
          </cell>
          <cell r="D1149" t="str">
            <v>Laundry Exp&gt;Hiring</v>
          </cell>
          <cell r="E1149">
            <v>0</v>
          </cell>
          <cell r="F1149">
            <v>2</v>
          </cell>
          <cell r="G1149">
            <v>0</v>
          </cell>
          <cell r="H1149">
            <v>0</v>
          </cell>
          <cell r="I1149">
            <v>1108</v>
          </cell>
          <cell r="J1149" t="str">
            <v>T.8360 (Reporting)</v>
          </cell>
          <cell r="L1149" t="str">
            <v>8510-068-00</v>
          </cell>
          <cell r="N1149" t="str">
            <v/>
          </cell>
        </row>
        <row r="1150">
          <cell r="B1150">
            <v>1226</v>
          </cell>
          <cell r="C1150" t="str">
            <v>8360-080-00</v>
          </cell>
          <cell r="D1150" t="str">
            <v>Laundry Exp&gt;Equip-Minor</v>
          </cell>
          <cell r="E1150">
            <v>0</v>
          </cell>
          <cell r="F1150">
            <v>2</v>
          </cell>
          <cell r="G1150">
            <v>0</v>
          </cell>
          <cell r="H1150">
            <v>0</v>
          </cell>
          <cell r="I1150">
            <v>1108</v>
          </cell>
          <cell r="J1150" t="str">
            <v>T.8360 (Reporting)</v>
          </cell>
          <cell r="L1150" t="str">
            <v>8510-083-00</v>
          </cell>
          <cell r="N1150" t="str">
            <v/>
          </cell>
        </row>
        <row r="1151">
          <cell r="B1151">
            <v>1227</v>
          </cell>
          <cell r="C1151" t="str">
            <v>8360-081-00</v>
          </cell>
          <cell r="D1151" t="str">
            <v>Laundry Exp&gt;Equip-Rental</v>
          </cell>
          <cell r="E1151">
            <v>0</v>
          </cell>
          <cell r="F1151">
            <v>2</v>
          </cell>
          <cell r="G1151">
            <v>0</v>
          </cell>
          <cell r="H1151">
            <v>0</v>
          </cell>
          <cell r="I1151">
            <v>1108</v>
          </cell>
          <cell r="J1151" t="str">
            <v>T.8360 (Reporting)</v>
          </cell>
          <cell r="L1151" t="str">
            <v>8510-084-00</v>
          </cell>
          <cell r="N1151" t="str">
            <v/>
          </cell>
        </row>
        <row r="1152">
          <cell r="B1152">
            <v>1228</v>
          </cell>
          <cell r="C1152" t="str">
            <v>8360-102-00</v>
          </cell>
          <cell r="D1152" t="str">
            <v>Laundry Exp&gt;Incontinence Supplies</v>
          </cell>
          <cell r="E1152">
            <v>0</v>
          </cell>
          <cell r="F1152">
            <v>2</v>
          </cell>
          <cell r="G1152">
            <v>0</v>
          </cell>
          <cell r="H1152">
            <v>0</v>
          </cell>
          <cell r="I1152">
            <v>1108</v>
          </cell>
          <cell r="J1152" t="str">
            <v>T.8360 (Reporting)</v>
          </cell>
          <cell r="L1152" t="str">
            <v>8510-085-00</v>
          </cell>
          <cell r="N1152" t="str">
            <v/>
          </cell>
        </row>
        <row r="1153">
          <cell r="B1153">
            <v>1229</v>
          </cell>
          <cell r="C1153" t="str">
            <v>T.8360 (Reporting)</v>
          </cell>
          <cell r="D1153" t="str">
            <v>Laundry Exp</v>
          </cell>
          <cell r="E1153">
            <v>1</v>
          </cell>
          <cell r="F1153">
            <v>0</v>
          </cell>
          <cell r="G1153">
            <v>34</v>
          </cell>
          <cell r="H1153">
            <v>78</v>
          </cell>
          <cell r="I1153">
            <v>1142</v>
          </cell>
          <cell r="J1153" t="str">
            <v>T.770 (Reporting)</v>
          </cell>
          <cell r="L1153" t="str">
            <v>8510-086-00</v>
          </cell>
          <cell r="N1153" t="str">
            <v/>
          </cell>
        </row>
        <row r="1154">
          <cell r="B1154">
            <v>1231</v>
          </cell>
          <cell r="C1154" t="str">
            <v>8410-000-00</v>
          </cell>
          <cell r="D1154" t="str">
            <v>Bad Debt Exp</v>
          </cell>
          <cell r="E1154">
            <v>0</v>
          </cell>
          <cell r="F1154">
            <v>2</v>
          </cell>
          <cell r="G1154">
            <v>0</v>
          </cell>
          <cell r="H1154">
            <v>0</v>
          </cell>
          <cell r="I1154">
            <v>1142</v>
          </cell>
          <cell r="J1154" t="str">
            <v>T.8410 (Reporting)</v>
          </cell>
          <cell r="L1154" t="str">
            <v>8510-087-00</v>
          </cell>
          <cell r="N1154" t="str">
            <v/>
          </cell>
        </row>
        <row r="1155">
          <cell r="B1155">
            <v>1232</v>
          </cell>
          <cell r="C1155" t="str">
            <v>8410-449-00</v>
          </cell>
          <cell r="D1155" t="str">
            <v>Bad Debt Exp&gt;Bad Debt</v>
          </cell>
          <cell r="E1155">
            <v>0</v>
          </cell>
          <cell r="F1155">
            <v>2</v>
          </cell>
          <cell r="G1155">
            <v>0</v>
          </cell>
          <cell r="H1155">
            <v>0</v>
          </cell>
          <cell r="I1155">
            <v>1142</v>
          </cell>
          <cell r="J1155" t="str">
            <v>T.8410 (Reporting)</v>
          </cell>
          <cell r="L1155" t="str">
            <v>8510-088-00</v>
          </cell>
          <cell r="N1155" t="str">
            <v/>
          </cell>
        </row>
        <row r="1156">
          <cell r="B1156">
            <v>1233</v>
          </cell>
          <cell r="C1156" t="str">
            <v>T.8410 (Reporting)</v>
          </cell>
          <cell r="D1156" t="str">
            <v>Bad Debt Exp</v>
          </cell>
          <cell r="E1156">
            <v>1</v>
          </cell>
          <cell r="F1156">
            <v>0</v>
          </cell>
          <cell r="G1156">
            <v>2</v>
          </cell>
          <cell r="H1156">
            <v>79</v>
          </cell>
          <cell r="I1156">
            <v>1144</v>
          </cell>
          <cell r="J1156" t="str">
            <v>T.770 (Reporting)</v>
          </cell>
          <cell r="L1156" t="str">
            <v>8510-093-00</v>
          </cell>
          <cell r="N1156" t="str">
            <v/>
          </cell>
        </row>
        <row r="1157">
          <cell r="B1157">
            <v>1235</v>
          </cell>
          <cell r="C1157" t="str">
            <v>8510-062-00</v>
          </cell>
          <cell r="D1157" t="str">
            <v>Telephone &amp; Utility Exp&gt;Telephone</v>
          </cell>
          <cell r="E1157">
            <v>0</v>
          </cell>
          <cell r="F1157">
            <v>2</v>
          </cell>
          <cell r="G1157">
            <v>0</v>
          </cell>
          <cell r="H1157">
            <v>0</v>
          </cell>
          <cell r="I1157">
            <v>1144</v>
          </cell>
          <cell r="J1157" t="str">
            <v>T.8510 (Reporting)</v>
          </cell>
          <cell r="L1157" t="str">
            <v>8510-094-00</v>
          </cell>
          <cell r="N1157" t="str">
            <v/>
          </cell>
        </row>
        <row r="1158">
          <cell r="B1158">
            <v>1236</v>
          </cell>
          <cell r="C1158" t="str">
            <v>8510-062-15</v>
          </cell>
          <cell r="D1158" t="str">
            <v>Telephone &amp; Utility Exp&gt;Telephone&gt;Other</v>
          </cell>
          <cell r="E1158">
            <v>0</v>
          </cell>
          <cell r="F1158">
            <v>2</v>
          </cell>
          <cell r="G1158">
            <v>0</v>
          </cell>
          <cell r="H1158">
            <v>0</v>
          </cell>
          <cell r="I1158">
            <v>1144</v>
          </cell>
          <cell r="J1158" t="str">
            <v>T.8510 (Reporting)</v>
          </cell>
          <cell r="L1158" t="str">
            <v>8770-010-00</v>
          </cell>
          <cell r="N1158" t="str">
            <v/>
          </cell>
        </row>
        <row r="1159">
          <cell r="B1159">
            <v>1237</v>
          </cell>
          <cell r="C1159" t="str">
            <v>8510-062-87</v>
          </cell>
          <cell r="D1159" t="str">
            <v>Telephone &amp; Utility Exp&gt;Telephone&gt;Advanced HC Solutions</v>
          </cell>
          <cell r="E1159">
            <v>0</v>
          </cell>
          <cell r="F1159">
            <v>2</v>
          </cell>
          <cell r="G1159">
            <v>0</v>
          </cell>
          <cell r="H1159">
            <v>0</v>
          </cell>
          <cell r="I1159">
            <v>1144</v>
          </cell>
          <cell r="J1159" t="str">
            <v>T.8510 (Reporting)</v>
          </cell>
          <cell r="L1159" t="str">
            <v>8770-011-00</v>
          </cell>
          <cell r="N1159" t="str">
            <v/>
          </cell>
        </row>
        <row r="1160">
          <cell r="B1160">
            <v>1238</v>
          </cell>
          <cell r="C1160" t="str">
            <v>8510-062-88</v>
          </cell>
          <cell r="D1160" t="str">
            <v>Telephone &amp; Utility Exp&gt;Telephone&gt;Texas Ops Mgnt.</v>
          </cell>
          <cell r="E1160">
            <v>0</v>
          </cell>
          <cell r="F1160">
            <v>2</v>
          </cell>
          <cell r="G1160">
            <v>0</v>
          </cell>
          <cell r="H1160">
            <v>0</v>
          </cell>
          <cell r="I1160">
            <v>1144</v>
          </cell>
          <cell r="J1160" t="str">
            <v>T.8510 (Reporting)</v>
          </cell>
          <cell r="L1160" t="str">
            <v>8770-015-00</v>
          </cell>
          <cell r="N1160" t="str">
            <v/>
          </cell>
        </row>
        <row r="1161">
          <cell r="B1161">
            <v>1239</v>
          </cell>
          <cell r="C1161" t="str">
            <v>8510-068-00</v>
          </cell>
          <cell r="D1161" t="str">
            <v>Telephone &amp; Utility Exp&gt;Ads &amp; PR</v>
          </cell>
          <cell r="E1161">
            <v>0</v>
          </cell>
          <cell r="F1161">
            <v>2</v>
          </cell>
          <cell r="G1161">
            <v>0</v>
          </cell>
          <cell r="H1161">
            <v>0</v>
          </cell>
          <cell r="I1161">
            <v>1144</v>
          </cell>
          <cell r="J1161" t="str">
            <v>T.8510 (Reporting)</v>
          </cell>
          <cell r="L1161" t="str">
            <v>8770-017-00</v>
          </cell>
          <cell r="N1161" t="str">
            <v/>
          </cell>
        </row>
        <row r="1162">
          <cell r="B1162">
            <v>1240</v>
          </cell>
          <cell r="C1162" t="str">
            <v>8510-083-00</v>
          </cell>
          <cell r="D1162" t="str">
            <v>Telephone &amp; Utility Exp&gt;Oil</v>
          </cell>
          <cell r="E1162">
            <v>0</v>
          </cell>
          <cell r="F1162">
            <v>2</v>
          </cell>
          <cell r="G1162">
            <v>0</v>
          </cell>
          <cell r="H1162">
            <v>0</v>
          </cell>
          <cell r="I1162">
            <v>1144</v>
          </cell>
          <cell r="J1162" t="str">
            <v>T.8510 (Reporting)</v>
          </cell>
          <cell r="L1162" t="str">
            <v>8770-018-00</v>
          </cell>
          <cell r="N1162" t="str">
            <v/>
          </cell>
        </row>
        <row r="1163">
          <cell r="B1163">
            <v>1241</v>
          </cell>
          <cell r="C1163" t="str">
            <v>8510-084-00</v>
          </cell>
          <cell r="D1163" t="str">
            <v>Telephone &amp; Utility Exp&gt;Gas</v>
          </cell>
          <cell r="E1163">
            <v>0</v>
          </cell>
          <cell r="F1163">
            <v>2</v>
          </cell>
          <cell r="G1163">
            <v>0</v>
          </cell>
          <cell r="H1163">
            <v>0</v>
          </cell>
          <cell r="I1163">
            <v>1144</v>
          </cell>
          <cell r="J1163" t="str">
            <v>T.8510 (Reporting)</v>
          </cell>
          <cell r="L1163" t="str">
            <v>8770-018-15</v>
          </cell>
          <cell r="N1163" t="str">
            <v/>
          </cell>
        </row>
        <row r="1164">
          <cell r="B1164">
            <v>1242</v>
          </cell>
          <cell r="C1164" t="str">
            <v>8510-085-00</v>
          </cell>
          <cell r="D1164" t="str">
            <v>Telephone &amp; Utility Exp&gt;Electric</v>
          </cell>
          <cell r="E1164">
            <v>0</v>
          </cell>
          <cell r="F1164">
            <v>2</v>
          </cell>
          <cell r="G1164">
            <v>0</v>
          </cell>
          <cell r="H1164">
            <v>0</v>
          </cell>
          <cell r="I1164">
            <v>1144</v>
          </cell>
          <cell r="J1164" t="str">
            <v>T.8510 (Reporting)</v>
          </cell>
          <cell r="L1164" t="str">
            <v>8770-019-00</v>
          </cell>
          <cell r="N1164" t="str">
            <v/>
          </cell>
        </row>
        <row r="1165">
          <cell r="B1165">
            <v>1243</v>
          </cell>
          <cell r="C1165" t="str">
            <v>8510-086-00</v>
          </cell>
          <cell r="D1165" t="str">
            <v>Telephone &amp; Utility Exp&gt;Water/Sewer</v>
          </cell>
          <cell r="E1165">
            <v>0</v>
          </cell>
          <cell r="F1165">
            <v>2</v>
          </cell>
          <cell r="G1165">
            <v>0</v>
          </cell>
          <cell r="H1165">
            <v>0</v>
          </cell>
          <cell r="I1165">
            <v>1144</v>
          </cell>
          <cell r="J1165" t="str">
            <v>T.8510 (Reporting)</v>
          </cell>
          <cell r="L1165" t="str">
            <v>8770-019-12</v>
          </cell>
          <cell r="N1165" t="str">
            <v/>
          </cell>
        </row>
        <row r="1166">
          <cell r="B1166">
            <v>1244</v>
          </cell>
          <cell r="C1166" t="str">
            <v>8510-087-00</v>
          </cell>
          <cell r="D1166" t="str">
            <v>Telephone &amp; Utility Exp&gt;Cable TV</v>
          </cell>
          <cell r="E1166">
            <v>0</v>
          </cell>
          <cell r="F1166">
            <v>2</v>
          </cell>
          <cell r="G1166">
            <v>0</v>
          </cell>
          <cell r="H1166">
            <v>0</v>
          </cell>
          <cell r="I1166">
            <v>1144</v>
          </cell>
          <cell r="J1166" t="str">
            <v>T.8510 (Reporting)</v>
          </cell>
          <cell r="L1166" t="str">
            <v>8770-019-13</v>
          </cell>
          <cell r="N1166" t="str">
            <v/>
          </cell>
        </row>
        <row r="1167">
          <cell r="B1167">
            <v>1245</v>
          </cell>
          <cell r="C1167" t="str">
            <v>8510-088-00</v>
          </cell>
          <cell r="D1167" t="str">
            <v>Telephone &amp; Utility Exp&gt;Other</v>
          </cell>
          <cell r="E1167">
            <v>0</v>
          </cell>
          <cell r="F1167">
            <v>2</v>
          </cell>
          <cell r="G1167">
            <v>0</v>
          </cell>
          <cell r="H1167">
            <v>0</v>
          </cell>
          <cell r="I1167">
            <v>1144</v>
          </cell>
          <cell r="J1167" t="str">
            <v>T.8510 (Reporting)</v>
          </cell>
          <cell r="L1167" t="str">
            <v>8770-019-14</v>
          </cell>
          <cell r="N1167" t="str">
            <v/>
          </cell>
        </row>
        <row r="1168">
          <cell r="B1168">
            <v>1246</v>
          </cell>
          <cell r="C1168" t="str">
            <v>8510-093-00</v>
          </cell>
          <cell r="D1168" t="str">
            <v>Telephone &amp; Utility Exp&gt;Cell Phone</v>
          </cell>
          <cell r="E1168">
            <v>0</v>
          </cell>
          <cell r="F1168">
            <v>2</v>
          </cell>
          <cell r="G1168">
            <v>0</v>
          </cell>
          <cell r="H1168">
            <v>0</v>
          </cell>
          <cell r="I1168">
            <v>1144</v>
          </cell>
          <cell r="J1168" t="str">
            <v>T.8510 (Reporting)</v>
          </cell>
          <cell r="L1168" t="str">
            <v>8770-019-15</v>
          </cell>
          <cell r="N1168" t="str">
            <v/>
          </cell>
        </row>
        <row r="1169">
          <cell r="B1169">
            <v>1247</v>
          </cell>
          <cell r="C1169" t="str">
            <v>8510-094-00</v>
          </cell>
          <cell r="D1169" t="str">
            <v>Telephone &amp; Utility Exp&gt;Internet</v>
          </cell>
          <cell r="E1169">
            <v>0</v>
          </cell>
          <cell r="F1169">
            <v>2</v>
          </cell>
          <cell r="G1169">
            <v>0</v>
          </cell>
          <cell r="H1169">
            <v>0</v>
          </cell>
          <cell r="I1169">
            <v>1144</v>
          </cell>
          <cell r="J1169" t="str">
            <v>T.8510 (Reporting)</v>
          </cell>
          <cell r="L1169" t="str">
            <v>8770-025-00</v>
          </cell>
          <cell r="N1169" t="str">
            <v/>
          </cell>
        </row>
        <row r="1170">
          <cell r="B1170">
            <v>1248</v>
          </cell>
          <cell r="C1170" t="str">
            <v>T.8510 (Reporting)</v>
          </cell>
          <cell r="D1170" t="str">
            <v>Telephone &amp; Utility Exp</v>
          </cell>
          <cell r="E1170">
            <v>1</v>
          </cell>
          <cell r="F1170">
            <v>0</v>
          </cell>
          <cell r="G1170">
            <v>13</v>
          </cell>
          <cell r="H1170">
            <v>80</v>
          </cell>
          <cell r="I1170">
            <v>1157</v>
          </cell>
          <cell r="J1170" t="str">
            <v>T.770 (Reporting)</v>
          </cell>
          <cell r="L1170" t="str">
            <v>8770-027-00</v>
          </cell>
          <cell r="N1170" t="str">
            <v/>
          </cell>
        </row>
        <row r="1171">
          <cell r="B1171">
            <v>1250</v>
          </cell>
          <cell r="C1171" t="str">
            <v>8770-010-00</v>
          </cell>
          <cell r="D1171" t="str">
            <v>Employee Benefits Exp&gt;Wages-V,H,S</v>
          </cell>
          <cell r="E1171">
            <v>0</v>
          </cell>
          <cell r="F1171">
            <v>2</v>
          </cell>
          <cell r="G1171">
            <v>0</v>
          </cell>
          <cell r="H1171">
            <v>0</v>
          </cell>
          <cell r="I1171">
            <v>1157</v>
          </cell>
          <cell r="J1171" t="str">
            <v>T.8770 (Reporting)</v>
          </cell>
          <cell r="L1171" t="str">
            <v>8770-029-00</v>
          </cell>
          <cell r="N1171" t="str">
            <v/>
          </cell>
        </row>
        <row r="1172">
          <cell r="B1172">
            <v>1251</v>
          </cell>
          <cell r="C1172" t="str">
            <v>8770-011-00</v>
          </cell>
          <cell r="D1172" t="str">
            <v>Employee Benefits Exp&gt;Wages-Holiday</v>
          </cell>
          <cell r="E1172">
            <v>0</v>
          </cell>
          <cell r="F1172">
            <v>2</v>
          </cell>
          <cell r="G1172">
            <v>0</v>
          </cell>
          <cell r="H1172">
            <v>0</v>
          </cell>
          <cell r="I1172">
            <v>1157</v>
          </cell>
          <cell r="J1172" t="str">
            <v>T.8770 (Reporting)</v>
          </cell>
          <cell r="L1172" t="str">
            <v>8770-033-00</v>
          </cell>
          <cell r="N1172" t="str">
            <v/>
          </cell>
        </row>
        <row r="1173">
          <cell r="B1173">
            <v>1252</v>
          </cell>
          <cell r="C1173" t="str">
            <v>8770-015-00</v>
          </cell>
          <cell r="D1173" t="str">
            <v>Employee Benefits Exp&gt;Employee Benefits</v>
          </cell>
          <cell r="E1173">
            <v>0</v>
          </cell>
          <cell r="F1173">
            <v>2</v>
          </cell>
          <cell r="G1173">
            <v>0</v>
          </cell>
          <cell r="H1173">
            <v>0</v>
          </cell>
          <cell r="I1173">
            <v>1157</v>
          </cell>
          <cell r="J1173" t="str">
            <v>T.8770 (Reporting)</v>
          </cell>
          <cell r="L1173" t="str">
            <v>8770-732-00</v>
          </cell>
          <cell r="N1173" t="str">
            <v/>
          </cell>
        </row>
        <row r="1174">
          <cell r="B1174">
            <v>1253</v>
          </cell>
          <cell r="C1174" t="str">
            <v>8770-017-00</v>
          </cell>
          <cell r="D1174" t="str">
            <v>Employee Benefits Exp&gt;Workers Comp</v>
          </cell>
          <cell r="E1174">
            <v>0</v>
          </cell>
          <cell r="F1174">
            <v>2</v>
          </cell>
          <cell r="G1174">
            <v>0</v>
          </cell>
          <cell r="H1174">
            <v>0</v>
          </cell>
          <cell r="I1174">
            <v>1157</v>
          </cell>
          <cell r="J1174" t="str">
            <v>T.8770 (Reporting)</v>
          </cell>
          <cell r="L1174" t="str">
            <v>8770-757-00</v>
          </cell>
          <cell r="N1174" t="str">
            <v/>
          </cell>
        </row>
        <row r="1175">
          <cell r="B1175">
            <v>1254</v>
          </cell>
          <cell r="C1175" t="str">
            <v>8770-018-00</v>
          </cell>
          <cell r="D1175" t="str">
            <v>Employee Benefits Exp&gt;Union Dues</v>
          </cell>
          <cell r="E1175">
            <v>0</v>
          </cell>
          <cell r="F1175">
            <v>2</v>
          </cell>
          <cell r="G1175">
            <v>0</v>
          </cell>
          <cell r="H1175">
            <v>0</v>
          </cell>
          <cell r="I1175">
            <v>1157</v>
          </cell>
          <cell r="J1175" t="str">
            <v>T.8770 (Reporting)</v>
          </cell>
          <cell r="L1175" t="str">
            <v>8770-757-15</v>
          </cell>
          <cell r="N1175" t="str">
            <v/>
          </cell>
        </row>
        <row r="1176">
          <cell r="B1176">
            <v>1255</v>
          </cell>
          <cell r="C1176" t="str">
            <v>8770-018-15</v>
          </cell>
          <cell r="D1176" t="str">
            <v>Employee Benefits Exp&gt;Union Dues&gt;Other</v>
          </cell>
          <cell r="E1176">
            <v>0</v>
          </cell>
          <cell r="F1176">
            <v>2</v>
          </cell>
          <cell r="G1176">
            <v>0</v>
          </cell>
          <cell r="H1176">
            <v>0</v>
          </cell>
          <cell r="I1176">
            <v>1157</v>
          </cell>
          <cell r="J1176" t="str">
            <v>T.8770 (Reporting)</v>
          </cell>
          <cell r="L1176" t="str">
            <v>8771-015-00</v>
          </cell>
          <cell r="N1176" t="str">
            <v/>
          </cell>
        </row>
        <row r="1177">
          <cell r="B1177">
            <v>1256</v>
          </cell>
          <cell r="C1177" t="str">
            <v>8770-019-00</v>
          </cell>
          <cell r="D1177" t="str">
            <v>Employee Benefits Exp&gt;PR Taxes</v>
          </cell>
          <cell r="E1177">
            <v>0</v>
          </cell>
          <cell r="F1177">
            <v>2</v>
          </cell>
          <cell r="G1177">
            <v>0</v>
          </cell>
          <cell r="H1177">
            <v>0</v>
          </cell>
          <cell r="I1177">
            <v>1157</v>
          </cell>
          <cell r="J1177" t="str">
            <v>T.8770 (Reporting)</v>
          </cell>
          <cell r="L1177" t="str">
            <v>8776-110-00</v>
          </cell>
          <cell r="N1177" t="str">
            <v/>
          </cell>
        </row>
        <row r="1178">
          <cell r="B1178">
            <v>1257</v>
          </cell>
          <cell r="C1178" t="str">
            <v>8770-019-12</v>
          </cell>
          <cell r="D1178" t="str">
            <v>Employee Benefits Exp&gt;PR Taxes&gt;Fica</v>
          </cell>
          <cell r="E1178">
            <v>0</v>
          </cell>
          <cell r="F1178">
            <v>2</v>
          </cell>
          <cell r="G1178">
            <v>0</v>
          </cell>
          <cell r="H1178">
            <v>0</v>
          </cell>
          <cell r="I1178">
            <v>1157</v>
          </cell>
          <cell r="J1178" t="str">
            <v>T.8770 (Reporting)</v>
          </cell>
          <cell r="L1178" t="str">
            <v>8776-111-00</v>
          </cell>
          <cell r="N1178" t="str">
            <v/>
          </cell>
        </row>
        <row r="1179">
          <cell r="B1179">
            <v>1258</v>
          </cell>
          <cell r="C1179" t="str">
            <v>8770-019-13</v>
          </cell>
          <cell r="D1179" t="str">
            <v>Employee Benefits Exp&gt;PR Taxes&gt;SUI</v>
          </cell>
          <cell r="E1179">
            <v>0</v>
          </cell>
          <cell r="F1179">
            <v>2</v>
          </cell>
          <cell r="G1179">
            <v>0</v>
          </cell>
          <cell r="H1179">
            <v>0</v>
          </cell>
          <cell r="I1179">
            <v>1157</v>
          </cell>
          <cell r="J1179" t="str">
            <v>T.8770 (Reporting)</v>
          </cell>
          <cell r="L1179" t="str">
            <v>8776-112-00</v>
          </cell>
          <cell r="N1179" t="str">
            <v/>
          </cell>
        </row>
        <row r="1180">
          <cell r="B1180">
            <v>1259</v>
          </cell>
          <cell r="C1180" t="str">
            <v>8770-019-14</v>
          </cell>
          <cell r="D1180" t="str">
            <v>Employee Benefits Exp&gt;PR Taxes&gt;FUI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1157</v>
          </cell>
          <cell r="J1180" t="str">
            <v>T.8770 (Reporting)</v>
          </cell>
          <cell r="L1180" t="str">
            <v>8776-113-00</v>
          </cell>
          <cell r="N1180" t="str">
            <v/>
          </cell>
        </row>
        <row r="1181">
          <cell r="B1181">
            <v>1260</v>
          </cell>
          <cell r="C1181" t="str">
            <v>8770-019-15</v>
          </cell>
          <cell r="D1181" t="str">
            <v>Employee Benefits Exp&gt;PR Taxes&gt;Other</v>
          </cell>
          <cell r="E1181">
            <v>0</v>
          </cell>
          <cell r="F1181">
            <v>2</v>
          </cell>
          <cell r="G1181">
            <v>0</v>
          </cell>
          <cell r="H1181">
            <v>0</v>
          </cell>
          <cell r="I1181">
            <v>1157</v>
          </cell>
          <cell r="J1181" t="str">
            <v>T.8770 (Reporting)</v>
          </cell>
          <cell r="L1181" t="str">
            <v>8776-115-00</v>
          </cell>
          <cell r="N1181" t="str">
            <v/>
          </cell>
        </row>
        <row r="1182">
          <cell r="B1182">
            <v>1261</v>
          </cell>
          <cell r="C1182" t="str">
            <v>8770-025-00</v>
          </cell>
          <cell r="D1182" t="str">
            <v>Employee Benefits Exp&gt;Miscellaneous</v>
          </cell>
          <cell r="E1182">
            <v>0</v>
          </cell>
          <cell r="F1182">
            <v>2</v>
          </cell>
          <cell r="G1182">
            <v>0</v>
          </cell>
          <cell r="H1182">
            <v>0</v>
          </cell>
          <cell r="I1182">
            <v>1157</v>
          </cell>
          <cell r="J1182" t="str">
            <v>T.8770 (Reporting)</v>
          </cell>
          <cell r="L1182" t="str">
            <v>8776-116-00</v>
          </cell>
          <cell r="N1182" t="str">
            <v/>
          </cell>
        </row>
        <row r="1183">
          <cell r="B1183">
            <v>1262</v>
          </cell>
          <cell r="C1183" t="str">
            <v>8770-027-00</v>
          </cell>
          <cell r="D1183" t="str">
            <v>Employee Benefits Exp&gt;Retirement Plan</v>
          </cell>
          <cell r="E1183">
            <v>0</v>
          </cell>
          <cell r="F1183">
            <v>2</v>
          </cell>
          <cell r="G1183">
            <v>0</v>
          </cell>
          <cell r="H1183">
            <v>0</v>
          </cell>
          <cell r="I1183">
            <v>1157</v>
          </cell>
          <cell r="J1183" t="str">
            <v>T.8770 (Reporting)</v>
          </cell>
          <cell r="L1183" t="str">
            <v>9176-115-00</v>
          </cell>
          <cell r="N1183" t="str">
            <v/>
          </cell>
        </row>
        <row r="1184">
          <cell r="B1184">
            <v>1263</v>
          </cell>
          <cell r="C1184" t="str">
            <v>8770-029-00</v>
          </cell>
          <cell r="D1184" t="str">
            <v>Employee Benefits Exp&gt;Uniforms</v>
          </cell>
          <cell r="E1184">
            <v>0</v>
          </cell>
          <cell r="F1184">
            <v>2</v>
          </cell>
          <cell r="G1184">
            <v>0</v>
          </cell>
          <cell r="H1184">
            <v>0</v>
          </cell>
          <cell r="I1184">
            <v>1157</v>
          </cell>
          <cell r="J1184" t="str">
            <v>T.8770 (Reporting)</v>
          </cell>
          <cell r="L1184" t="str">
            <v>9176-118-00</v>
          </cell>
          <cell r="N1184" t="str">
            <v/>
          </cell>
        </row>
        <row r="1185">
          <cell r="B1185">
            <v>1264</v>
          </cell>
          <cell r="C1185" t="str">
            <v>8770-033-00</v>
          </cell>
          <cell r="D1185" t="str">
            <v>Employee Benefits Exp&gt;Meals &amp; Ent</v>
          </cell>
          <cell r="E1185">
            <v>0</v>
          </cell>
          <cell r="F1185">
            <v>2</v>
          </cell>
          <cell r="G1185">
            <v>0</v>
          </cell>
          <cell r="H1185">
            <v>0</v>
          </cell>
          <cell r="I1185">
            <v>1157</v>
          </cell>
          <cell r="J1185" t="str">
            <v>T.8770 (Reporting)</v>
          </cell>
          <cell r="L1185" t="str">
            <v>9176-119-00</v>
          </cell>
          <cell r="N1185" t="str">
            <v/>
          </cell>
        </row>
        <row r="1186">
          <cell r="B1186">
            <v>1265</v>
          </cell>
          <cell r="C1186" t="str">
            <v>8770-732-00</v>
          </cell>
          <cell r="D1186" t="str">
            <v>Employee Benefits Exp&gt;Disability Ins</v>
          </cell>
          <cell r="E1186">
            <v>0</v>
          </cell>
          <cell r="F1186">
            <v>2</v>
          </cell>
          <cell r="G1186">
            <v>0</v>
          </cell>
          <cell r="H1186">
            <v>0</v>
          </cell>
          <cell r="I1186">
            <v>1157</v>
          </cell>
          <cell r="J1186" t="str">
            <v>T.8770 (Reporting)</v>
          </cell>
          <cell r="L1186" t="str">
            <v>9176-120-00</v>
          </cell>
          <cell r="N1186" t="str">
            <v/>
          </cell>
        </row>
        <row r="1187">
          <cell r="B1187">
            <v>1266</v>
          </cell>
          <cell r="C1187" t="str">
            <v>8770-757-00</v>
          </cell>
          <cell r="D1187" t="str">
            <v>Employee Benefits Exp&gt;Health Insurance</v>
          </cell>
          <cell r="E1187">
            <v>0</v>
          </cell>
          <cell r="F1187">
            <v>2</v>
          </cell>
          <cell r="G1187">
            <v>0</v>
          </cell>
          <cell r="H1187">
            <v>0</v>
          </cell>
          <cell r="I1187">
            <v>1157</v>
          </cell>
          <cell r="J1187" t="str">
            <v>T.8770 (Reporting)</v>
          </cell>
          <cell r="L1187" t="str">
            <v>9176-121-00</v>
          </cell>
          <cell r="N1187" t="str">
            <v/>
          </cell>
        </row>
        <row r="1188">
          <cell r="B1188">
            <v>1267</v>
          </cell>
          <cell r="C1188" t="str">
            <v>8770-757-15</v>
          </cell>
          <cell r="D1188" t="str">
            <v>Employee Benefits Exp&gt;Health Insurance&gt;Other</v>
          </cell>
          <cell r="E1188">
            <v>0</v>
          </cell>
          <cell r="F1188">
            <v>2</v>
          </cell>
          <cell r="G1188">
            <v>0</v>
          </cell>
          <cell r="H1188">
            <v>0</v>
          </cell>
          <cell r="I1188">
            <v>1157</v>
          </cell>
          <cell r="J1188" t="str">
            <v>T.8770 (Reporting)</v>
          </cell>
          <cell r="L1188" t="str">
            <v>9176-284-00</v>
          </cell>
          <cell r="N1188" t="str">
            <v/>
          </cell>
        </row>
        <row r="1189">
          <cell r="B1189">
            <v>1268</v>
          </cell>
          <cell r="C1189" t="str">
            <v>T.8770 (Reporting)</v>
          </cell>
          <cell r="D1189" t="str">
            <v>Employee Benefits Exp</v>
          </cell>
          <cell r="E1189">
            <v>1</v>
          </cell>
          <cell r="F1189">
            <v>0</v>
          </cell>
          <cell r="G1189">
            <v>18</v>
          </cell>
          <cell r="H1189">
            <v>81</v>
          </cell>
          <cell r="I1189">
            <v>1175</v>
          </cell>
          <cell r="J1189" t="str">
            <v>T.770 (Reporting)</v>
          </cell>
          <cell r="L1189" t="str">
            <v>9176-620-00</v>
          </cell>
          <cell r="N1189" t="str">
            <v/>
          </cell>
        </row>
        <row r="1190">
          <cell r="B1190">
            <v>1270</v>
          </cell>
          <cell r="C1190" t="str">
            <v>8771-015-00</v>
          </cell>
          <cell r="D1190" t="str">
            <v>Employee Insurance Exp&gt;Employee Benefits</v>
          </cell>
          <cell r="E1190">
            <v>0</v>
          </cell>
          <cell r="F1190">
            <v>2</v>
          </cell>
          <cell r="G1190">
            <v>0</v>
          </cell>
          <cell r="H1190">
            <v>0</v>
          </cell>
          <cell r="I1190">
            <v>1175</v>
          </cell>
          <cell r="J1190" t="str">
            <v>T.8771 (Reporting)</v>
          </cell>
          <cell r="L1190" t="str">
            <v>9176-764-00</v>
          </cell>
          <cell r="N1190" t="str">
            <v/>
          </cell>
        </row>
        <row r="1191">
          <cell r="B1191">
            <v>1271</v>
          </cell>
          <cell r="C1191" t="str">
            <v>T.8771 (Reporting)</v>
          </cell>
          <cell r="D1191" t="str">
            <v>Employee Insurance Exp</v>
          </cell>
          <cell r="E1191">
            <v>1</v>
          </cell>
          <cell r="F1191">
            <v>0</v>
          </cell>
          <cell r="G1191">
            <v>1</v>
          </cell>
          <cell r="H1191">
            <v>82</v>
          </cell>
          <cell r="I1191">
            <v>1176</v>
          </cell>
          <cell r="J1191" t="str">
            <v>T.770 (Reporting)</v>
          </cell>
          <cell r="L1191" t="str">
            <v>9176-765-00</v>
          </cell>
          <cell r="N1191" t="str">
            <v/>
          </cell>
        </row>
        <row r="1192">
          <cell r="B1192">
            <v>1273</v>
          </cell>
          <cell r="C1192" t="str">
            <v>8776-110-00</v>
          </cell>
          <cell r="D1192" t="str">
            <v>Business Insurance Exp&gt;Liability &amp; Other</v>
          </cell>
          <cell r="E1192">
            <v>0</v>
          </cell>
          <cell r="F1192">
            <v>2</v>
          </cell>
          <cell r="G1192">
            <v>0</v>
          </cell>
          <cell r="H1192">
            <v>0</v>
          </cell>
          <cell r="I1192">
            <v>1176</v>
          </cell>
          <cell r="J1192" t="str">
            <v>T.8776 (Reporting)</v>
          </cell>
          <cell r="L1192" t="str">
            <v>9176-766-00</v>
          </cell>
          <cell r="N1192" t="str">
            <v/>
          </cell>
        </row>
        <row r="1193">
          <cell r="B1193">
            <v>1274</v>
          </cell>
          <cell r="C1193" t="str">
            <v>8776-111-00</v>
          </cell>
          <cell r="D1193" t="str">
            <v>Business Insurance Exp&gt;Professional Liability</v>
          </cell>
          <cell r="E1193">
            <v>0</v>
          </cell>
          <cell r="F1193">
            <v>2</v>
          </cell>
          <cell r="G1193">
            <v>0</v>
          </cell>
          <cell r="H1193">
            <v>0</v>
          </cell>
          <cell r="I1193">
            <v>1176</v>
          </cell>
          <cell r="J1193" t="str">
            <v>T.8776 (Reporting)</v>
          </cell>
          <cell r="L1193" t="str">
            <v>9176-767-00</v>
          </cell>
          <cell r="N1193" t="str">
            <v/>
          </cell>
        </row>
        <row r="1194">
          <cell r="B1194">
            <v>1275</v>
          </cell>
          <cell r="C1194" t="str">
            <v>8776-112-00</v>
          </cell>
          <cell r="D1194" t="str">
            <v>Business Insurance Exp&gt;Crime</v>
          </cell>
          <cell r="E1194">
            <v>0</v>
          </cell>
          <cell r="F1194">
            <v>2</v>
          </cell>
          <cell r="G1194">
            <v>0</v>
          </cell>
          <cell r="H1194">
            <v>0</v>
          </cell>
          <cell r="I1194">
            <v>1176</v>
          </cell>
          <cell r="J1194" t="str">
            <v>T.8776 (Reporting)</v>
          </cell>
          <cell r="L1194" t="str">
            <v>9176-769-00</v>
          </cell>
          <cell r="N1194" t="str">
            <v/>
          </cell>
        </row>
        <row r="1195">
          <cell r="B1195">
            <v>1276</v>
          </cell>
          <cell r="C1195" t="str">
            <v>8776-113-00</v>
          </cell>
          <cell r="D1195" t="str">
            <v>Business Insurance Exp&gt;Surety Bond</v>
          </cell>
          <cell r="E1195">
            <v>0</v>
          </cell>
          <cell r="F1195">
            <v>2</v>
          </cell>
          <cell r="G1195">
            <v>0</v>
          </cell>
          <cell r="H1195">
            <v>0</v>
          </cell>
          <cell r="I1195">
            <v>1176</v>
          </cell>
          <cell r="J1195" t="str">
            <v>T.8776 (Reporting)</v>
          </cell>
          <cell r="L1195" t="str">
            <v>T.7714 (Reporting)</v>
          </cell>
          <cell r="N1195" t="str">
            <v/>
          </cell>
        </row>
        <row r="1196">
          <cell r="B1196">
            <v>1277</v>
          </cell>
          <cell r="C1196" t="str">
            <v>8776-115-00</v>
          </cell>
          <cell r="D1196" t="str">
            <v>Business Insurance Exp&gt;Property</v>
          </cell>
          <cell r="E1196">
            <v>0</v>
          </cell>
          <cell r="F1196">
            <v>2</v>
          </cell>
          <cell r="G1196">
            <v>0</v>
          </cell>
          <cell r="H1196">
            <v>0</v>
          </cell>
          <cell r="I1196">
            <v>1176</v>
          </cell>
          <cell r="J1196" t="str">
            <v>T.8776 (Reporting)</v>
          </cell>
          <cell r="L1196" t="str">
            <v>T.7741 (Reporting)</v>
          </cell>
          <cell r="N1196" t="str">
            <v/>
          </cell>
        </row>
        <row r="1197">
          <cell r="B1197">
            <v>1278</v>
          </cell>
          <cell r="C1197" t="str">
            <v>8776-116-00</v>
          </cell>
          <cell r="D1197" t="str">
            <v>Business Insurance Exp&gt;Auto</v>
          </cell>
          <cell r="E1197">
            <v>0</v>
          </cell>
          <cell r="F1197">
            <v>2</v>
          </cell>
          <cell r="G1197">
            <v>0</v>
          </cell>
          <cell r="H1197">
            <v>0</v>
          </cell>
          <cell r="I1197">
            <v>1176</v>
          </cell>
          <cell r="J1197" t="str">
            <v>T.8776 (Reporting)</v>
          </cell>
          <cell r="L1197" t="str">
            <v>T.7749 (Reporting)</v>
          </cell>
          <cell r="N1197" t="str">
            <v/>
          </cell>
        </row>
        <row r="1198">
          <cell r="B1198">
            <v>1279</v>
          </cell>
          <cell r="C1198" t="str">
            <v>T.8776 (Reporting)</v>
          </cell>
          <cell r="D1198" t="str">
            <v>Business Insurance Exp</v>
          </cell>
          <cell r="E1198">
            <v>1</v>
          </cell>
          <cell r="F1198">
            <v>0</v>
          </cell>
          <cell r="G1198">
            <v>6</v>
          </cell>
          <cell r="H1198">
            <v>83</v>
          </cell>
          <cell r="I1198">
            <v>1182</v>
          </cell>
          <cell r="J1198" t="str">
            <v>T.770 (Reporting)</v>
          </cell>
          <cell r="L1198" t="str">
            <v>T.7930 (Reporting)</v>
          </cell>
          <cell r="N1198" t="str">
            <v/>
          </cell>
        </row>
        <row r="1199">
          <cell r="B1199">
            <v>1281</v>
          </cell>
          <cell r="C1199" t="str">
            <v>9176-115-00</v>
          </cell>
          <cell r="D1199" t="str">
            <v>Taxes Exp&gt;Property</v>
          </cell>
          <cell r="E1199">
            <v>0</v>
          </cell>
          <cell r="F1199">
            <v>2</v>
          </cell>
          <cell r="G1199">
            <v>0</v>
          </cell>
          <cell r="H1199">
            <v>0</v>
          </cell>
          <cell r="I1199">
            <v>1182</v>
          </cell>
          <cell r="J1199" t="str">
            <v>T.9176 (Reporting)</v>
          </cell>
          <cell r="L1199" t="str">
            <v>T.8010 (Reporting)</v>
          </cell>
          <cell r="N1199" t="str">
            <v/>
          </cell>
        </row>
        <row r="1200">
          <cell r="B1200">
            <v>1282</v>
          </cell>
          <cell r="C1200" t="str">
            <v>9176-118-00</v>
          </cell>
          <cell r="D1200" t="str">
            <v>Taxes Exp&gt;Provider Tax</v>
          </cell>
          <cell r="E1200">
            <v>0</v>
          </cell>
          <cell r="F1200">
            <v>2</v>
          </cell>
          <cell r="G1200">
            <v>0</v>
          </cell>
          <cell r="H1200">
            <v>0</v>
          </cell>
          <cell r="I1200">
            <v>1182</v>
          </cell>
          <cell r="J1200" t="str">
            <v>T.9176 (Reporting)</v>
          </cell>
          <cell r="L1200" t="str">
            <v>T.8250 (Reporting)</v>
          </cell>
          <cell r="N1200" t="str">
            <v/>
          </cell>
        </row>
        <row r="1201">
          <cell r="B1201">
            <v>1283</v>
          </cell>
          <cell r="C1201" t="str">
            <v>9176-119-00</v>
          </cell>
          <cell r="D1201" t="str">
            <v>Taxes Exp&gt;Non-Property</v>
          </cell>
          <cell r="E1201">
            <v>0</v>
          </cell>
          <cell r="F1201">
            <v>2</v>
          </cell>
          <cell r="G1201">
            <v>0</v>
          </cell>
          <cell r="H1201">
            <v>0</v>
          </cell>
          <cell r="I1201">
            <v>1182</v>
          </cell>
          <cell r="J1201" t="str">
            <v>T.9176 (Reporting)</v>
          </cell>
          <cell r="L1201" t="str">
            <v>T.8340 (Reporting)</v>
          </cell>
          <cell r="N1201" t="str">
            <v/>
          </cell>
        </row>
        <row r="1202">
          <cell r="B1202">
            <v>1284</v>
          </cell>
          <cell r="C1202" t="str">
            <v>9176-120-00</v>
          </cell>
          <cell r="D1202" t="str">
            <v>Taxes Exp&gt;Real &amp; Personal</v>
          </cell>
          <cell r="E1202">
            <v>0</v>
          </cell>
          <cell r="F1202">
            <v>2</v>
          </cell>
          <cell r="G1202">
            <v>0</v>
          </cell>
          <cell r="H1202">
            <v>0</v>
          </cell>
          <cell r="I1202">
            <v>1182</v>
          </cell>
          <cell r="J1202" t="str">
            <v>T.9176 (Reporting)</v>
          </cell>
          <cell r="L1202" t="str">
            <v>T.8360 (Reporting)</v>
          </cell>
          <cell r="N1202" t="str">
            <v/>
          </cell>
        </row>
        <row r="1203">
          <cell r="B1203">
            <v>1285</v>
          </cell>
          <cell r="C1203" t="str">
            <v>9176-121-00</v>
          </cell>
          <cell r="D1203" t="str">
            <v>Taxes Exp&gt;Fees</v>
          </cell>
          <cell r="E1203">
            <v>0</v>
          </cell>
          <cell r="F1203">
            <v>2</v>
          </cell>
          <cell r="G1203">
            <v>0</v>
          </cell>
          <cell r="H1203">
            <v>0</v>
          </cell>
          <cell r="I1203">
            <v>1182</v>
          </cell>
          <cell r="J1203" t="str">
            <v>T.9176 (Reporting)</v>
          </cell>
          <cell r="L1203" t="str">
            <v>T.8410 (Reporting)</v>
          </cell>
          <cell r="N1203" t="str">
            <v/>
          </cell>
        </row>
        <row r="1204">
          <cell r="B1204">
            <v>1286</v>
          </cell>
          <cell r="C1204" t="str">
            <v>9176-284-00</v>
          </cell>
          <cell r="D1204" t="str">
            <v>Taxes Exp&gt;Assessment Tax</v>
          </cell>
          <cell r="E1204">
            <v>0</v>
          </cell>
          <cell r="F1204">
            <v>2</v>
          </cell>
          <cell r="G1204">
            <v>0</v>
          </cell>
          <cell r="H1204">
            <v>0</v>
          </cell>
          <cell r="I1204">
            <v>1182</v>
          </cell>
          <cell r="J1204" t="str">
            <v>T.9176 (Reporting)</v>
          </cell>
          <cell r="L1204" t="str">
            <v>T.8510 (Reporting)</v>
          </cell>
          <cell r="N1204" t="str">
            <v/>
          </cell>
        </row>
        <row r="1205">
          <cell r="B1205">
            <v>1287</v>
          </cell>
          <cell r="C1205" t="str">
            <v>9176-620-00</v>
          </cell>
          <cell r="D1205" t="str">
            <v>Taxes Exp&gt;Capital Lease-Equip</v>
          </cell>
          <cell r="E1205">
            <v>0</v>
          </cell>
          <cell r="F1205">
            <v>2</v>
          </cell>
          <cell r="G1205">
            <v>0</v>
          </cell>
          <cell r="H1205">
            <v>0</v>
          </cell>
          <cell r="I1205">
            <v>1182</v>
          </cell>
          <cell r="J1205" t="str">
            <v>T.9176 (Reporting)</v>
          </cell>
          <cell r="L1205" t="str">
            <v>T.8770 (Reporting)</v>
          </cell>
          <cell r="N1205" t="str">
            <v/>
          </cell>
        </row>
        <row r="1206">
          <cell r="B1206">
            <v>1288</v>
          </cell>
          <cell r="C1206" t="str">
            <v>9176-764-00</v>
          </cell>
          <cell r="D1206" t="str">
            <v>Taxes Exp&gt;Sales &amp; Use Tax</v>
          </cell>
          <cell r="E1206">
            <v>0</v>
          </cell>
          <cell r="F1206">
            <v>2</v>
          </cell>
          <cell r="G1206">
            <v>0</v>
          </cell>
          <cell r="H1206">
            <v>0</v>
          </cell>
          <cell r="I1206">
            <v>1182</v>
          </cell>
          <cell r="J1206" t="str">
            <v>T.9176 (Reporting)</v>
          </cell>
          <cell r="L1206" t="str">
            <v>T.8771 (Reporting)</v>
          </cell>
          <cell r="N1206" t="str">
            <v/>
          </cell>
        </row>
        <row r="1207">
          <cell r="B1207">
            <v>1289</v>
          </cell>
          <cell r="C1207" t="str">
            <v>9176-765-00</v>
          </cell>
          <cell r="D1207" t="str">
            <v>Taxes Exp&gt;Franchise Tax</v>
          </cell>
          <cell r="E1207">
            <v>0</v>
          </cell>
          <cell r="F1207">
            <v>2</v>
          </cell>
          <cell r="G1207">
            <v>0</v>
          </cell>
          <cell r="H1207">
            <v>0</v>
          </cell>
          <cell r="I1207">
            <v>1182</v>
          </cell>
          <cell r="J1207" t="str">
            <v>T.9176 (Reporting)</v>
          </cell>
          <cell r="L1207" t="str">
            <v>T.8776 (Reporting)</v>
          </cell>
          <cell r="N1207" t="str">
            <v/>
          </cell>
        </row>
        <row r="1208">
          <cell r="B1208">
            <v>1290</v>
          </cell>
          <cell r="C1208" t="str">
            <v>9176-766-00</v>
          </cell>
          <cell r="D1208" t="str">
            <v>Taxes Exp&gt;RE Taxes</v>
          </cell>
          <cell r="E1208">
            <v>0</v>
          </cell>
          <cell r="F1208">
            <v>2</v>
          </cell>
          <cell r="G1208">
            <v>0</v>
          </cell>
          <cell r="H1208">
            <v>0</v>
          </cell>
          <cell r="I1208">
            <v>1182</v>
          </cell>
          <cell r="J1208" t="str">
            <v>T.9176 (Reporting)</v>
          </cell>
          <cell r="L1208" t="str">
            <v>T.9176 (Reporting)</v>
          </cell>
          <cell r="N1208" t="str">
            <v/>
          </cell>
        </row>
        <row r="1209">
          <cell r="B1209">
            <v>1291</v>
          </cell>
          <cell r="C1209" t="str">
            <v>9176-767-00</v>
          </cell>
          <cell r="D1209" t="str">
            <v>Taxes Exp&gt;Personal Prop Taxes</v>
          </cell>
          <cell r="E1209">
            <v>0</v>
          </cell>
          <cell r="F1209">
            <v>2</v>
          </cell>
          <cell r="G1209">
            <v>0</v>
          </cell>
          <cell r="H1209">
            <v>0</v>
          </cell>
          <cell r="I1209">
            <v>1182</v>
          </cell>
          <cell r="J1209" t="str">
            <v>T.9176 (Reporting)</v>
          </cell>
          <cell r="L1209" t="str">
            <v>T.610 (Reporting)</v>
          </cell>
          <cell r="N1209" t="str">
            <v/>
          </cell>
        </row>
        <row r="1210">
          <cell r="B1210">
            <v>1292</v>
          </cell>
          <cell r="C1210" t="str">
            <v>9176-769-00</v>
          </cell>
          <cell r="D1210" t="str">
            <v>Taxes Exp&gt;Gross Receipts Tax</v>
          </cell>
          <cell r="E1210">
            <v>0</v>
          </cell>
          <cell r="F1210">
            <v>2</v>
          </cell>
          <cell r="G1210">
            <v>0</v>
          </cell>
          <cell r="H1210">
            <v>0</v>
          </cell>
          <cell r="I1210">
            <v>1182</v>
          </cell>
          <cell r="J1210" t="str">
            <v>T.9176 (Reporting)</v>
          </cell>
          <cell r="L1210" t="str">
            <v>T.680 (Reporting)</v>
          </cell>
          <cell r="N1210" t="str">
            <v/>
          </cell>
        </row>
        <row r="1211">
          <cell r="B1211">
            <v>1293</v>
          </cell>
          <cell r="C1211" t="str">
            <v>T.9176 (Reporting)</v>
          </cell>
          <cell r="D1211" t="str">
            <v>Taxes Exp</v>
          </cell>
          <cell r="E1211">
            <v>1</v>
          </cell>
          <cell r="F1211">
            <v>0</v>
          </cell>
          <cell r="G1211">
            <v>12</v>
          </cell>
          <cell r="H1211">
            <v>84</v>
          </cell>
          <cell r="I1211">
            <v>1194</v>
          </cell>
          <cell r="J1211" t="str">
            <v>T.770 (Reporting)</v>
          </cell>
          <cell r="L1211" t="str">
            <v>T.770 (Reporting)</v>
          </cell>
          <cell r="N1211" t="str">
            <v/>
          </cell>
        </row>
        <row r="1212">
          <cell r="B1212">
            <v>1295</v>
          </cell>
          <cell r="C1212" t="str">
            <v>T.770 (Reporting)</v>
          </cell>
          <cell r="D1212" t="str">
            <v>Total Other Operating Expenses</v>
          </cell>
          <cell r="E1212">
            <v>2</v>
          </cell>
          <cell r="F1212">
            <v>1</v>
          </cell>
          <cell r="G1212">
            <v>14</v>
          </cell>
          <cell r="H1212">
            <v>85</v>
          </cell>
          <cell r="I1212">
            <v>1208</v>
          </cell>
          <cell r="J1212" t="str">
            <v>T.60 (Reporting)</v>
          </cell>
          <cell r="L1212" t="str">
            <v>T.5 (Reporting)</v>
          </cell>
          <cell r="N1212" t="str">
            <v/>
          </cell>
        </row>
        <row r="1213">
          <cell r="B1213">
            <v>1297</v>
          </cell>
          <cell r="C1213" t="str">
            <v>T.60 (Reporting)</v>
          </cell>
          <cell r="D1213" t="str">
            <v>Total Operating Expenses</v>
          </cell>
          <cell r="E1213">
            <v>5</v>
          </cell>
          <cell r="F1213">
            <v>0</v>
          </cell>
          <cell r="G1213">
            <v>3</v>
          </cell>
          <cell r="H1213">
            <v>86</v>
          </cell>
          <cell r="I1213">
            <v>1211</v>
          </cell>
          <cell r="J1213" t="str">
            <v>T.IncOper.EBITDARM (Reporting)</v>
          </cell>
          <cell r="L1213" t="str">
            <v>T.60 (Reporting)</v>
          </cell>
          <cell r="N1213" t="str">
            <v/>
          </cell>
        </row>
        <row r="1214">
          <cell r="B1214">
            <v>1299</v>
          </cell>
          <cell r="C1214" t="str">
            <v>T.IncOper.EBITDARM (Reporting)</v>
          </cell>
          <cell r="D1214" t="str">
            <v>EBITDARM</v>
          </cell>
          <cell r="E1214">
            <v>6</v>
          </cell>
          <cell r="F1214">
            <v>0</v>
          </cell>
          <cell r="G1214">
            <v>2</v>
          </cell>
          <cell r="H1214">
            <v>87</v>
          </cell>
          <cell r="I1214">
            <v>1213</v>
          </cell>
          <cell r="J1214" t="str">
            <v>T.IncOper.EBITDAR (Reporting)</v>
          </cell>
          <cell r="L1214" t="str">
            <v>8911-024-80</v>
          </cell>
          <cell r="N1214" t="str">
            <v/>
          </cell>
        </row>
        <row r="1215">
          <cell r="B1215">
            <v>1301</v>
          </cell>
          <cell r="C1215" t="str">
            <v>8911-024-80</v>
          </cell>
          <cell r="D1215" t="str">
            <v>Consulting Serv&gt;Contracted Service&gt;CRG MGMT</v>
          </cell>
          <cell r="E1215">
            <v>0</v>
          </cell>
          <cell r="F1215">
            <v>2</v>
          </cell>
          <cell r="G1215">
            <v>0</v>
          </cell>
          <cell r="H1215">
            <v>0</v>
          </cell>
          <cell r="I1215">
            <v>1213</v>
          </cell>
          <cell r="J1215" t="str">
            <v>T.8911 (Reporting)</v>
          </cell>
          <cell r="L1215" t="str">
            <v>8911-024-87</v>
          </cell>
          <cell r="N1215" t="str">
            <v/>
          </cell>
        </row>
        <row r="1216">
          <cell r="B1216">
            <v>1302</v>
          </cell>
          <cell r="C1216" t="str">
            <v>8911-024-87</v>
          </cell>
          <cell r="D1216" t="str">
            <v>Consulting Serv&gt;Contracted Service&gt;Advanced HC Solutions</v>
          </cell>
          <cell r="E1216">
            <v>0</v>
          </cell>
          <cell r="F1216">
            <v>2</v>
          </cell>
          <cell r="G1216">
            <v>0</v>
          </cell>
          <cell r="H1216">
            <v>0</v>
          </cell>
          <cell r="I1216">
            <v>1213</v>
          </cell>
          <cell r="J1216" t="str">
            <v>T.8911 (Reporting)</v>
          </cell>
          <cell r="L1216" t="str">
            <v>8911-024-88</v>
          </cell>
          <cell r="N1216" t="str">
            <v/>
          </cell>
        </row>
        <row r="1217">
          <cell r="B1217">
            <v>1303</v>
          </cell>
          <cell r="C1217" t="str">
            <v>8911-024-88</v>
          </cell>
          <cell r="D1217" t="str">
            <v>Consulting Serv&gt;Contracted Service&gt;Texas Ops Mgnt.</v>
          </cell>
          <cell r="E1217">
            <v>0</v>
          </cell>
          <cell r="F1217">
            <v>2</v>
          </cell>
          <cell r="G1217">
            <v>0</v>
          </cell>
          <cell r="H1217">
            <v>0</v>
          </cell>
          <cell r="I1217">
            <v>1213</v>
          </cell>
          <cell r="J1217" t="str">
            <v>T.8911 (Reporting)</v>
          </cell>
          <cell r="L1217" t="str">
            <v>8911-024-89</v>
          </cell>
          <cell r="N1217" t="str">
            <v/>
          </cell>
        </row>
        <row r="1218">
          <cell r="B1218">
            <v>1304</v>
          </cell>
          <cell r="C1218" t="str">
            <v>8911-024-89</v>
          </cell>
          <cell r="D1218" t="str">
            <v>Consulting Serv&gt;Contracted Service&gt;CRG Management</v>
          </cell>
          <cell r="E1218">
            <v>0</v>
          </cell>
          <cell r="F1218">
            <v>2</v>
          </cell>
          <cell r="G1218">
            <v>0</v>
          </cell>
          <cell r="H1218">
            <v>0</v>
          </cell>
          <cell r="I1218">
            <v>1213</v>
          </cell>
          <cell r="J1218" t="str">
            <v>T.8911 (Reporting)</v>
          </cell>
          <cell r="L1218" t="str">
            <v>8911-024-92</v>
          </cell>
          <cell r="N1218" t="str">
            <v/>
          </cell>
        </row>
        <row r="1219">
          <cell r="B1219">
            <v>1305</v>
          </cell>
          <cell r="C1219" t="str">
            <v>8911-024-92</v>
          </cell>
          <cell r="D1219" t="str">
            <v>Consulting Serv&gt;Contracted Service&gt;Global</v>
          </cell>
          <cell r="E1219">
            <v>0</v>
          </cell>
          <cell r="F1219">
            <v>2</v>
          </cell>
          <cell r="G1219">
            <v>0</v>
          </cell>
          <cell r="H1219">
            <v>0</v>
          </cell>
          <cell r="I1219">
            <v>1213</v>
          </cell>
          <cell r="J1219" t="str">
            <v>T.8911 (Reporting)</v>
          </cell>
          <cell r="L1219" t="str">
            <v>8911-024-93</v>
          </cell>
          <cell r="N1219" t="str">
            <v/>
          </cell>
        </row>
        <row r="1220">
          <cell r="B1220">
            <v>1306</v>
          </cell>
          <cell r="C1220" t="str">
            <v>8911-024-93</v>
          </cell>
          <cell r="D1220" t="str">
            <v>Consulting Serv&gt;Contracted Service&gt;Southern SNF</v>
          </cell>
          <cell r="E1220">
            <v>0</v>
          </cell>
          <cell r="F1220">
            <v>2</v>
          </cell>
          <cell r="G1220">
            <v>0</v>
          </cell>
          <cell r="H1220">
            <v>0</v>
          </cell>
          <cell r="I1220">
            <v>1213</v>
          </cell>
          <cell r="J1220" t="str">
            <v>T.8911 (Reporting)</v>
          </cell>
          <cell r="L1220" t="str">
            <v>8911-024-99</v>
          </cell>
          <cell r="N1220" t="str">
            <v/>
          </cell>
        </row>
        <row r="1221">
          <cell r="B1221">
            <v>1307</v>
          </cell>
          <cell r="C1221" t="str">
            <v>8911-024-99</v>
          </cell>
          <cell r="D1221" t="str">
            <v>Consulting Serv&gt;Contracted Service&gt;Apex Healthcare</v>
          </cell>
          <cell r="E1221">
            <v>0</v>
          </cell>
          <cell r="F1221">
            <v>2</v>
          </cell>
          <cell r="G1221">
            <v>0</v>
          </cell>
          <cell r="H1221">
            <v>0</v>
          </cell>
          <cell r="I1221">
            <v>1213</v>
          </cell>
          <cell r="J1221" t="str">
            <v>T.8911 (Reporting)</v>
          </cell>
          <cell r="L1221" t="str">
            <v>T.IncOper.EBITDARM (Reporting)</v>
          </cell>
          <cell r="N1221" t="str">
            <v/>
          </cell>
        </row>
        <row r="1222">
          <cell r="B1222">
            <v>1308</v>
          </cell>
          <cell r="C1222" t="str">
            <v>T.8911 (Reporting)</v>
          </cell>
          <cell r="D1222" t="str">
            <v>Consulting Serv</v>
          </cell>
          <cell r="E1222">
            <v>1</v>
          </cell>
          <cell r="F1222">
            <v>0</v>
          </cell>
          <cell r="G1222">
            <v>7</v>
          </cell>
          <cell r="H1222">
            <v>88</v>
          </cell>
          <cell r="I1222">
            <v>1220</v>
          </cell>
          <cell r="J1222" t="str">
            <v>T.IncOper.EBITDAR (Reporting)</v>
          </cell>
          <cell r="L1222" t="str">
            <v>T.8911 (Reporting)</v>
          </cell>
          <cell r="N1222" t="str">
            <v/>
          </cell>
        </row>
        <row r="1223">
          <cell r="B1223">
            <v>1310</v>
          </cell>
          <cell r="C1223" t="str">
            <v>T.IncOper.EBITDAR (Reporting)</v>
          </cell>
          <cell r="D1223" t="str">
            <v>EBITDAR</v>
          </cell>
          <cell r="E1223">
            <v>7</v>
          </cell>
          <cell r="F1223">
            <v>0</v>
          </cell>
          <cell r="G1223">
            <v>2</v>
          </cell>
          <cell r="H1223">
            <v>89</v>
          </cell>
          <cell r="I1223">
            <v>1222</v>
          </cell>
          <cell r="J1223" t="str">
            <v>T.IncOper.EBITDA (Reporting)</v>
          </cell>
          <cell r="L1223" t="str">
            <v>9376-000-00</v>
          </cell>
          <cell r="N1223" t="str">
            <v/>
          </cell>
        </row>
        <row r="1224">
          <cell r="B1224">
            <v>1312</v>
          </cell>
          <cell r="C1224" t="str">
            <v>9376-000-00</v>
          </cell>
          <cell r="D1224" t="str">
            <v>Rent Exp</v>
          </cell>
          <cell r="E1224">
            <v>0</v>
          </cell>
          <cell r="F1224">
            <v>2</v>
          </cell>
          <cell r="G1224">
            <v>0</v>
          </cell>
          <cell r="H1224">
            <v>0</v>
          </cell>
          <cell r="I1224">
            <v>1222</v>
          </cell>
          <cell r="J1224" t="str">
            <v>T.9376 (Reporting)</v>
          </cell>
          <cell r="L1224" t="str">
            <v>9376-000-15</v>
          </cell>
          <cell r="N1224" t="str">
            <v/>
          </cell>
        </row>
        <row r="1225">
          <cell r="B1225">
            <v>1313</v>
          </cell>
          <cell r="C1225" t="str">
            <v>9376-000-15</v>
          </cell>
          <cell r="D1225" t="str">
            <v>Rent Exp&gt;Other</v>
          </cell>
          <cell r="E1225">
            <v>0</v>
          </cell>
          <cell r="F1225">
            <v>2</v>
          </cell>
          <cell r="G1225">
            <v>0</v>
          </cell>
          <cell r="H1225">
            <v>0</v>
          </cell>
          <cell r="I1225">
            <v>1222</v>
          </cell>
          <cell r="J1225" t="str">
            <v>T.9376 (Reporting)</v>
          </cell>
          <cell r="L1225" t="str">
            <v>9376-000-87</v>
          </cell>
          <cell r="N1225" t="str">
            <v/>
          </cell>
        </row>
        <row r="1226">
          <cell r="B1226">
            <v>1314</v>
          </cell>
          <cell r="C1226" t="str">
            <v>9376-000-87</v>
          </cell>
          <cell r="D1226" t="str">
            <v>Rent Exp&gt;Advanced HC Solutions</v>
          </cell>
          <cell r="E1226">
            <v>0</v>
          </cell>
          <cell r="F1226">
            <v>2</v>
          </cell>
          <cell r="G1226">
            <v>0</v>
          </cell>
          <cell r="H1226">
            <v>0</v>
          </cell>
          <cell r="I1226">
            <v>1222</v>
          </cell>
          <cell r="J1226" t="str">
            <v>T.9376 (Reporting)</v>
          </cell>
          <cell r="L1226" t="str">
            <v>9376-233-00</v>
          </cell>
          <cell r="N1226" t="str">
            <v/>
          </cell>
        </row>
        <row r="1227">
          <cell r="B1227">
            <v>1315</v>
          </cell>
          <cell r="C1227" t="str">
            <v>9376-233-00</v>
          </cell>
          <cell r="D1227" t="str">
            <v>Rent Exp&gt;Independent Living</v>
          </cell>
          <cell r="E1227">
            <v>0</v>
          </cell>
          <cell r="F1227">
            <v>2</v>
          </cell>
          <cell r="G1227">
            <v>0</v>
          </cell>
          <cell r="H1227">
            <v>0</v>
          </cell>
          <cell r="I1227">
            <v>1222</v>
          </cell>
          <cell r="J1227" t="str">
            <v>T.9376 (Reporting)</v>
          </cell>
          <cell r="L1227" t="str">
            <v>T.IncOper.EBITDAR (Reporting)</v>
          </cell>
          <cell r="N1227" t="str">
            <v/>
          </cell>
        </row>
        <row r="1228">
          <cell r="B1228">
            <v>1316</v>
          </cell>
          <cell r="C1228" t="str">
            <v>T.9376 (Reporting)</v>
          </cell>
          <cell r="D1228" t="str">
            <v>Rent Exp</v>
          </cell>
          <cell r="E1228">
            <v>1</v>
          </cell>
          <cell r="F1228">
            <v>0</v>
          </cell>
          <cell r="G1228">
            <v>4</v>
          </cell>
          <cell r="H1228">
            <v>90</v>
          </cell>
          <cell r="I1228">
            <v>1226</v>
          </cell>
          <cell r="J1228" t="str">
            <v>T.IncOper.EBITDA (Reporting)</v>
          </cell>
          <cell r="L1228" t="str">
            <v>T.9376 (Reporting)</v>
          </cell>
          <cell r="N1228" t="str">
            <v/>
          </cell>
        </row>
        <row r="1229">
          <cell r="B1229">
            <v>1318</v>
          </cell>
          <cell r="C1229" t="str">
            <v>T.IncOper.EBITDA (Reporting)</v>
          </cell>
          <cell r="D1229" t="str">
            <v>EBITDA</v>
          </cell>
          <cell r="E1229">
            <v>8</v>
          </cell>
          <cell r="F1229">
            <v>0</v>
          </cell>
          <cell r="G1229">
            <v>2</v>
          </cell>
          <cell r="H1229">
            <v>91</v>
          </cell>
          <cell r="I1229">
            <v>1228</v>
          </cell>
          <cell r="J1229" t="str">
            <v>T.IncNet (Reporting)</v>
          </cell>
          <cell r="L1229" t="str">
            <v>9276-782-00</v>
          </cell>
          <cell r="N1229" t="str">
            <v/>
          </cell>
        </row>
        <row r="1230">
          <cell r="B1230">
            <v>1320</v>
          </cell>
          <cell r="C1230" t="str">
            <v>9276-782-00</v>
          </cell>
          <cell r="D1230" t="str">
            <v>Operating Interest (Inc)/Exp&gt;Line of Credit</v>
          </cell>
          <cell r="E1230">
            <v>0</v>
          </cell>
          <cell r="F1230">
            <v>2</v>
          </cell>
          <cell r="G1230">
            <v>0</v>
          </cell>
          <cell r="H1230">
            <v>0</v>
          </cell>
          <cell r="I1230">
            <v>1228</v>
          </cell>
          <cell r="J1230" t="str">
            <v>T.9276 (Reporting)</v>
          </cell>
          <cell r="L1230" t="str">
            <v>9276-783-00</v>
          </cell>
          <cell r="N1230" t="str">
            <v/>
          </cell>
        </row>
        <row r="1231">
          <cell r="B1231">
            <v>1321</v>
          </cell>
          <cell r="C1231" t="str">
            <v>9276-783-00</v>
          </cell>
          <cell r="D1231" t="str">
            <v>Operating Interest (Inc)/Exp&gt;Working Capital</v>
          </cell>
          <cell r="E1231">
            <v>0</v>
          </cell>
          <cell r="F1231">
            <v>2</v>
          </cell>
          <cell r="G1231">
            <v>0</v>
          </cell>
          <cell r="H1231">
            <v>0</v>
          </cell>
          <cell r="I1231">
            <v>1228</v>
          </cell>
          <cell r="J1231" t="str">
            <v>T.9276 (Reporting)</v>
          </cell>
          <cell r="L1231" t="str">
            <v>9476-025-00</v>
          </cell>
          <cell r="N1231" t="str">
            <v/>
          </cell>
        </row>
        <row r="1232">
          <cell r="B1232">
            <v>1322</v>
          </cell>
          <cell r="C1232" t="str">
            <v>T.9276 (Reporting)</v>
          </cell>
          <cell r="D1232" t="str">
            <v>Operating Interest (Inc)/Exp</v>
          </cell>
          <cell r="E1232">
            <v>1</v>
          </cell>
          <cell r="F1232">
            <v>2</v>
          </cell>
          <cell r="G1232">
            <v>2</v>
          </cell>
          <cell r="H1232">
            <v>92</v>
          </cell>
          <cell r="I1232">
            <v>1230</v>
          </cell>
          <cell r="J1232" t="str">
            <v>T.Oth.IncExp (Reporting)</v>
          </cell>
          <cell r="L1232" t="str">
            <v>9476-640-00</v>
          </cell>
          <cell r="N1232" t="str">
            <v/>
          </cell>
        </row>
        <row r="1233">
          <cell r="B1233">
            <v>1324</v>
          </cell>
          <cell r="C1233" t="str">
            <v>9476-025-00</v>
          </cell>
          <cell r="D1233" t="str">
            <v>Amortization Exp&gt;Miscellaneous</v>
          </cell>
          <cell r="E1233">
            <v>0</v>
          </cell>
          <cell r="F1233">
            <v>2</v>
          </cell>
          <cell r="G1233">
            <v>0</v>
          </cell>
          <cell r="H1233">
            <v>0</v>
          </cell>
          <cell r="I1233">
            <v>1230</v>
          </cell>
          <cell r="J1233" t="str">
            <v>T.9476 (Reporting)</v>
          </cell>
          <cell r="L1233" t="str">
            <v>9476-779-00</v>
          </cell>
          <cell r="N1233" t="str">
            <v/>
          </cell>
        </row>
        <row r="1234">
          <cell r="B1234">
            <v>1325</v>
          </cell>
          <cell r="C1234" t="str">
            <v>9476-640-00</v>
          </cell>
          <cell r="D1234" t="str">
            <v>Amortization Exp&gt;Amortization</v>
          </cell>
          <cell r="E1234">
            <v>0</v>
          </cell>
          <cell r="F1234">
            <v>2</v>
          </cell>
          <cell r="G1234">
            <v>0</v>
          </cell>
          <cell r="H1234">
            <v>0</v>
          </cell>
          <cell r="I1234">
            <v>1230</v>
          </cell>
          <cell r="J1234" t="str">
            <v>T.9476 (Reporting)</v>
          </cell>
          <cell r="L1234" t="str">
            <v>9476-780-00</v>
          </cell>
          <cell r="N1234" t="str">
            <v/>
          </cell>
        </row>
        <row r="1235">
          <cell r="B1235">
            <v>1326</v>
          </cell>
          <cell r="C1235" t="str">
            <v>9476-779-00</v>
          </cell>
          <cell r="D1235" t="str">
            <v>Amortization Exp&gt;Startup Costs</v>
          </cell>
          <cell r="E1235">
            <v>0</v>
          </cell>
          <cell r="F1235">
            <v>2</v>
          </cell>
          <cell r="G1235">
            <v>0</v>
          </cell>
          <cell r="H1235">
            <v>0</v>
          </cell>
          <cell r="I1235">
            <v>1230</v>
          </cell>
          <cell r="J1235" t="str">
            <v>T.9476 (Reporting)</v>
          </cell>
          <cell r="L1235" t="str">
            <v>9576-000-00</v>
          </cell>
          <cell r="N1235" t="str">
            <v/>
          </cell>
        </row>
        <row r="1236">
          <cell r="B1236">
            <v>1327</v>
          </cell>
          <cell r="C1236" t="str">
            <v>9476-780-00</v>
          </cell>
          <cell r="D1236" t="str">
            <v>Amortization Exp&gt;Mortgage</v>
          </cell>
          <cell r="E1236">
            <v>0</v>
          </cell>
          <cell r="F1236">
            <v>2</v>
          </cell>
          <cell r="G1236">
            <v>0</v>
          </cell>
          <cell r="H1236">
            <v>0</v>
          </cell>
          <cell r="I1236">
            <v>1230</v>
          </cell>
          <cell r="J1236" t="str">
            <v>T.9476 (Reporting)</v>
          </cell>
          <cell r="L1236" t="str">
            <v>9576-602-00</v>
          </cell>
          <cell r="N1236" t="str">
            <v/>
          </cell>
        </row>
        <row r="1237">
          <cell r="B1237">
            <v>1328</v>
          </cell>
          <cell r="C1237" t="str">
            <v>T.9476 (Reporting)</v>
          </cell>
          <cell r="D1237" t="str">
            <v>Amortization Exp</v>
          </cell>
          <cell r="E1237">
            <v>1</v>
          </cell>
          <cell r="F1237">
            <v>2</v>
          </cell>
          <cell r="G1237">
            <v>4</v>
          </cell>
          <cell r="H1237">
            <v>93</v>
          </cell>
          <cell r="I1237">
            <v>1234</v>
          </cell>
          <cell r="J1237" t="str">
            <v>T.947 (Reporting)</v>
          </cell>
          <cell r="L1237" t="str">
            <v>9576-603-00</v>
          </cell>
          <cell r="N1237" t="str">
            <v/>
          </cell>
        </row>
        <row r="1238">
          <cell r="B1238">
            <v>1330</v>
          </cell>
          <cell r="C1238" t="str">
            <v>9576-000-00</v>
          </cell>
          <cell r="D1238" t="str">
            <v>Depreciation Exp</v>
          </cell>
          <cell r="E1238">
            <v>0</v>
          </cell>
          <cell r="F1238">
            <v>2</v>
          </cell>
          <cell r="G1238">
            <v>0</v>
          </cell>
          <cell r="H1238">
            <v>0</v>
          </cell>
          <cell r="I1238">
            <v>1234</v>
          </cell>
          <cell r="J1238" t="str">
            <v>T.9576 (Reporting)</v>
          </cell>
          <cell r="L1238" t="str">
            <v>9576-604-00</v>
          </cell>
          <cell r="N1238" t="str">
            <v/>
          </cell>
        </row>
        <row r="1239">
          <cell r="B1239">
            <v>1331</v>
          </cell>
          <cell r="C1239" t="str">
            <v>9576-602-00</v>
          </cell>
          <cell r="D1239" t="str">
            <v>Depreciation Exp&gt;Blding &amp; Improvements</v>
          </cell>
          <cell r="E1239">
            <v>0</v>
          </cell>
          <cell r="F1239">
            <v>2</v>
          </cell>
          <cell r="G1239">
            <v>0</v>
          </cell>
          <cell r="H1239">
            <v>0</v>
          </cell>
          <cell r="I1239">
            <v>1234</v>
          </cell>
          <cell r="J1239" t="str">
            <v>T.9576 (Reporting)</v>
          </cell>
          <cell r="L1239" t="str">
            <v>9576-605-00</v>
          </cell>
          <cell r="N1239" t="str">
            <v/>
          </cell>
        </row>
        <row r="1240">
          <cell r="B1240">
            <v>1332</v>
          </cell>
          <cell r="C1240" t="str">
            <v>9576-603-00</v>
          </cell>
          <cell r="D1240" t="str">
            <v>Depreciation Exp&gt;Leasehold Improvements</v>
          </cell>
          <cell r="E1240">
            <v>0</v>
          </cell>
          <cell r="F1240">
            <v>2</v>
          </cell>
          <cell r="G1240">
            <v>0</v>
          </cell>
          <cell r="H1240">
            <v>0</v>
          </cell>
          <cell r="I1240">
            <v>1234</v>
          </cell>
          <cell r="J1240" t="str">
            <v>T.9576 (Reporting)</v>
          </cell>
          <cell r="L1240" t="str">
            <v>9576-606-00</v>
          </cell>
          <cell r="N1240" t="str">
            <v/>
          </cell>
        </row>
        <row r="1241">
          <cell r="B1241">
            <v>1333</v>
          </cell>
          <cell r="C1241" t="str">
            <v>9576-604-00</v>
          </cell>
          <cell r="D1241" t="str">
            <v>Depreciation Exp&gt;Equip-Fixed</v>
          </cell>
          <cell r="E1241">
            <v>0</v>
          </cell>
          <cell r="F1241">
            <v>2</v>
          </cell>
          <cell r="G1241">
            <v>0</v>
          </cell>
          <cell r="H1241">
            <v>0</v>
          </cell>
          <cell r="I1241">
            <v>1234</v>
          </cell>
          <cell r="J1241" t="str">
            <v>T.9576 (Reporting)</v>
          </cell>
          <cell r="L1241" t="str">
            <v>9576-607-00</v>
          </cell>
          <cell r="N1241" t="str">
            <v/>
          </cell>
        </row>
        <row r="1242">
          <cell r="B1242">
            <v>1334</v>
          </cell>
          <cell r="C1242" t="str">
            <v>9576-605-00</v>
          </cell>
          <cell r="D1242" t="str">
            <v>Depreciation Exp&gt;Equip-Moveable</v>
          </cell>
          <cell r="E1242">
            <v>0</v>
          </cell>
          <cell r="F1242">
            <v>2</v>
          </cell>
          <cell r="G1242">
            <v>0</v>
          </cell>
          <cell r="H1242">
            <v>0</v>
          </cell>
          <cell r="I1242">
            <v>1234</v>
          </cell>
          <cell r="J1242" t="str">
            <v>T.9576 (Reporting)</v>
          </cell>
          <cell r="L1242" t="str">
            <v>9576-608-00</v>
          </cell>
          <cell r="N1242" t="str">
            <v/>
          </cell>
        </row>
        <row r="1243">
          <cell r="B1243">
            <v>1335</v>
          </cell>
          <cell r="C1243" t="str">
            <v>9576-606-00</v>
          </cell>
          <cell r="D1243" t="str">
            <v>Depreciation Exp&gt;Equip-Transportation</v>
          </cell>
          <cell r="E1243">
            <v>0</v>
          </cell>
          <cell r="F1243">
            <v>2</v>
          </cell>
          <cell r="G1243">
            <v>0</v>
          </cell>
          <cell r="H1243">
            <v>0</v>
          </cell>
          <cell r="I1243">
            <v>1234</v>
          </cell>
          <cell r="J1243" t="str">
            <v>T.9576 (Reporting)</v>
          </cell>
          <cell r="L1243" t="str">
            <v>9576-620-00</v>
          </cell>
          <cell r="N1243" t="str">
            <v/>
          </cell>
        </row>
        <row r="1244">
          <cell r="B1244">
            <v>1336</v>
          </cell>
          <cell r="C1244" t="str">
            <v>9576-607-00</v>
          </cell>
          <cell r="D1244" t="str">
            <v>Depreciation Exp&gt;Computer Hardware</v>
          </cell>
          <cell r="E1244">
            <v>0</v>
          </cell>
          <cell r="F1244">
            <v>2</v>
          </cell>
          <cell r="G1244">
            <v>0</v>
          </cell>
          <cell r="H1244">
            <v>0</v>
          </cell>
          <cell r="I1244">
            <v>1234</v>
          </cell>
          <cell r="J1244" t="str">
            <v>T.9576 (Reporting)</v>
          </cell>
          <cell r="L1244" t="str">
            <v>T.9476 (Reporting)</v>
          </cell>
          <cell r="N1244" t="str">
            <v/>
          </cell>
        </row>
        <row r="1245">
          <cell r="B1245">
            <v>1337</v>
          </cell>
          <cell r="C1245" t="str">
            <v>9576-608-00</v>
          </cell>
          <cell r="D1245" t="str">
            <v>Depreciation Exp&gt;Computer Software</v>
          </cell>
          <cell r="E1245">
            <v>0</v>
          </cell>
          <cell r="F1245">
            <v>2</v>
          </cell>
          <cell r="G1245">
            <v>0</v>
          </cell>
          <cell r="H1245">
            <v>0</v>
          </cell>
          <cell r="I1245">
            <v>1234</v>
          </cell>
          <cell r="J1245" t="str">
            <v>T.9576 (Reporting)</v>
          </cell>
          <cell r="L1245" t="str">
            <v>T.9576 (Reporting)</v>
          </cell>
          <cell r="N1245" t="str">
            <v/>
          </cell>
        </row>
        <row r="1246">
          <cell r="B1246">
            <v>1338</v>
          </cell>
          <cell r="C1246" t="str">
            <v>9576-620-00</v>
          </cell>
          <cell r="D1246" t="str">
            <v>Depreciation Exp&gt;Capital Lease-Equip</v>
          </cell>
          <cell r="E1246">
            <v>0</v>
          </cell>
          <cell r="F1246">
            <v>2</v>
          </cell>
          <cell r="G1246">
            <v>0</v>
          </cell>
          <cell r="H1246">
            <v>0</v>
          </cell>
          <cell r="I1246">
            <v>1234</v>
          </cell>
          <cell r="J1246" t="str">
            <v>T.9576 (Reporting)</v>
          </cell>
          <cell r="L1246" t="str">
            <v>9776-108-00</v>
          </cell>
          <cell r="N1246" t="str">
            <v/>
          </cell>
        </row>
        <row r="1247">
          <cell r="B1247">
            <v>1339</v>
          </cell>
          <cell r="C1247" t="str">
            <v>T.9576 (Reporting)</v>
          </cell>
          <cell r="D1247" t="str">
            <v>Depreciation Exp</v>
          </cell>
          <cell r="E1247">
            <v>1</v>
          </cell>
          <cell r="F1247">
            <v>2</v>
          </cell>
          <cell r="G1247">
            <v>9</v>
          </cell>
          <cell r="H1247">
            <v>94</v>
          </cell>
          <cell r="I1247">
            <v>1243</v>
          </cell>
          <cell r="J1247" t="str">
            <v>T.947 (Reporting)</v>
          </cell>
          <cell r="L1247" t="str">
            <v>9776-265-00</v>
          </cell>
          <cell r="N1247" t="str">
            <v/>
          </cell>
        </row>
        <row r="1248">
          <cell r="B1248">
            <v>1341</v>
          </cell>
          <cell r="C1248" t="str">
            <v>T.947 (Reporting)</v>
          </cell>
          <cell r="D1248" t="str">
            <v>Amortization &amp; Depreciation Expense</v>
          </cell>
          <cell r="E1248">
            <v>2</v>
          </cell>
          <cell r="F1248">
            <v>2</v>
          </cell>
          <cell r="G1248">
            <v>2</v>
          </cell>
          <cell r="H1248">
            <v>95</v>
          </cell>
          <cell r="I1248">
            <v>1245</v>
          </cell>
          <cell r="J1248" t="str">
            <v>T.Oth.IncExp (Reporting)</v>
          </cell>
          <cell r="L1248" t="str">
            <v>9776-565-00</v>
          </cell>
          <cell r="N1248" t="str">
            <v/>
          </cell>
        </row>
        <row r="1249">
          <cell r="B1249">
            <v>1343</v>
          </cell>
          <cell r="C1249" t="str">
            <v>9776-108-00</v>
          </cell>
          <cell r="D1249" t="str">
            <v>Interest(Inc)/Exp&gt;Non Allowable</v>
          </cell>
          <cell r="E1249">
            <v>0</v>
          </cell>
          <cell r="F1249">
            <v>2</v>
          </cell>
          <cell r="G1249">
            <v>0</v>
          </cell>
          <cell r="H1249">
            <v>0</v>
          </cell>
          <cell r="I1249">
            <v>1245</v>
          </cell>
          <cell r="J1249" t="str">
            <v>T.9776 (Reporting)</v>
          </cell>
          <cell r="L1249" t="str">
            <v>9776-565-08</v>
          </cell>
          <cell r="N1249" t="str">
            <v/>
          </cell>
        </row>
        <row r="1250">
          <cell r="B1250">
            <v>1344</v>
          </cell>
          <cell r="C1250" t="str">
            <v>9776-265-00</v>
          </cell>
          <cell r="D1250" t="str">
            <v>Interest(Inc)/Exp&gt;Income</v>
          </cell>
          <cell r="E1250">
            <v>0</v>
          </cell>
          <cell r="F1250">
            <v>2</v>
          </cell>
          <cell r="G1250">
            <v>0</v>
          </cell>
          <cell r="H1250">
            <v>0</v>
          </cell>
          <cell r="I1250">
            <v>1245</v>
          </cell>
          <cell r="J1250" t="str">
            <v>T.9776 (Reporting)</v>
          </cell>
          <cell r="L1250" t="str">
            <v>9776-620-00</v>
          </cell>
          <cell r="N1250" t="str">
            <v/>
          </cell>
        </row>
        <row r="1251">
          <cell r="B1251">
            <v>1345</v>
          </cell>
          <cell r="C1251" t="str">
            <v>9776-565-00</v>
          </cell>
          <cell r="D1251" t="str">
            <v>Interest(Inc)/Exp&gt;Expense</v>
          </cell>
          <cell r="E1251">
            <v>0</v>
          </cell>
          <cell r="F1251">
            <v>2</v>
          </cell>
          <cell r="G1251">
            <v>0</v>
          </cell>
          <cell r="H1251">
            <v>0</v>
          </cell>
          <cell r="I1251">
            <v>1245</v>
          </cell>
          <cell r="J1251" t="str">
            <v>T.9776 (Reporting)</v>
          </cell>
          <cell r="L1251" t="str">
            <v>9776-780-00</v>
          </cell>
          <cell r="N1251" t="str">
            <v/>
          </cell>
        </row>
        <row r="1252">
          <cell r="B1252">
            <v>1346</v>
          </cell>
          <cell r="C1252" t="str">
            <v>9776-565-08</v>
          </cell>
          <cell r="D1252" t="str">
            <v>Interest(Inc)/Exp&gt;Expense&gt;Administrative</v>
          </cell>
          <cell r="E1252">
            <v>0</v>
          </cell>
          <cell r="F1252">
            <v>2</v>
          </cell>
          <cell r="G1252">
            <v>0</v>
          </cell>
          <cell r="H1252">
            <v>0</v>
          </cell>
          <cell r="I1252">
            <v>1245</v>
          </cell>
          <cell r="J1252" t="str">
            <v>T.9776 (Reporting)</v>
          </cell>
          <cell r="L1252" t="str">
            <v>9999-000-00</v>
          </cell>
          <cell r="N1252" t="str">
            <v/>
          </cell>
        </row>
        <row r="1253">
          <cell r="B1253">
            <v>1347</v>
          </cell>
          <cell r="C1253" t="str">
            <v>9776-620-00</v>
          </cell>
          <cell r="D1253" t="str">
            <v>Interest(Inc)/Exp&gt;Capital Lease-Equip</v>
          </cell>
          <cell r="E1253">
            <v>0</v>
          </cell>
          <cell r="F1253">
            <v>2</v>
          </cell>
          <cell r="G1253">
            <v>0</v>
          </cell>
          <cell r="H1253">
            <v>0</v>
          </cell>
          <cell r="I1253">
            <v>1245</v>
          </cell>
          <cell r="J1253" t="str">
            <v>T.9776 (Reporting)</v>
          </cell>
          <cell r="L1253" t="str">
            <v>9999-000-15</v>
          </cell>
          <cell r="N1253" t="str">
            <v/>
          </cell>
        </row>
        <row r="1254">
          <cell r="B1254">
            <v>1348</v>
          </cell>
          <cell r="C1254" t="str">
            <v>9776-780-00</v>
          </cell>
          <cell r="D1254" t="str">
            <v>Interest(Inc)/Exp&gt;Mortgage</v>
          </cell>
          <cell r="E1254">
            <v>0</v>
          </cell>
          <cell r="F1254">
            <v>2</v>
          </cell>
          <cell r="G1254">
            <v>0</v>
          </cell>
          <cell r="H1254">
            <v>0</v>
          </cell>
          <cell r="I1254">
            <v>1245</v>
          </cell>
          <cell r="J1254" t="str">
            <v>T.9776 (Reporting)</v>
          </cell>
          <cell r="L1254" t="str">
            <v>9999-409-00</v>
          </cell>
          <cell r="N1254" t="str">
            <v/>
          </cell>
        </row>
        <row r="1255">
          <cell r="B1255">
            <v>1349</v>
          </cell>
          <cell r="C1255" t="str">
            <v>T.9776 (Reporting)</v>
          </cell>
          <cell r="D1255" t="str">
            <v>Interest(Inc)/Exp</v>
          </cell>
          <cell r="E1255">
            <v>1</v>
          </cell>
          <cell r="F1255">
            <v>2</v>
          </cell>
          <cell r="G1255">
            <v>6</v>
          </cell>
          <cell r="H1255">
            <v>96</v>
          </cell>
          <cell r="I1255">
            <v>1251</v>
          </cell>
          <cell r="J1255" t="str">
            <v>T.Oth.IncExp (Reporting)</v>
          </cell>
          <cell r="L1255" t="str">
            <v>9999-760-00</v>
          </cell>
          <cell r="N1255" t="str">
            <v/>
          </cell>
        </row>
        <row r="1256">
          <cell r="B1256">
            <v>1351</v>
          </cell>
          <cell r="C1256" t="str">
            <v>9999-000-00</v>
          </cell>
          <cell r="D1256" t="str">
            <v>Non-Operating (Inc)/Exp</v>
          </cell>
          <cell r="E1256">
            <v>0</v>
          </cell>
          <cell r="F1256">
            <v>2</v>
          </cell>
          <cell r="G1256">
            <v>0</v>
          </cell>
          <cell r="H1256">
            <v>0</v>
          </cell>
          <cell r="I1256">
            <v>1251</v>
          </cell>
          <cell r="J1256" t="str">
            <v>T.9999 (Reporting)</v>
          </cell>
          <cell r="L1256" t="str">
            <v>9999-762-00</v>
          </cell>
          <cell r="N1256" t="str">
            <v/>
          </cell>
        </row>
        <row r="1257">
          <cell r="B1257">
            <v>1352</v>
          </cell>
          <cell r="C1257" t="str">
            <v>9999-000-15</v>
          </cell>
          <cell r="D1257" t="str">
            <v>Non-Operating (Inc)/Exp&gt;Other</v>
          </cell>
          <cell r="E1257">
            <v>0</v>
          </cell>
          <cell r="F1257">
            <v>2</v>
          </cell>
          <cell r="G1257">
            <v>0</v>
          </cell>
          <cell r="H1257">
            <v>0</v>
          </cell>
          <cell r="I1257">
            <v>1251</v>
          </cell>
          <cell r="J1257" t="str">
            <v>T.9999 (Reporting)</v>
          </cell>
          <cell r="L1257" t="str">
            <v>9999-992-00</v>
          </cell>
          <cell r="N1257" t="str">
            <v/>
          </cell>
        </row>
        <row r="1258">
          <cell r="B1258">
            <v>1353</v>
          </cell>
          <cell r="C1258" t="str">
            <v>9999-409-00</v>
          </cell>
          <cell r="D1258" t="str">
            <v>Non-Operating (Inc)/Exp&gt;Clearing</v>
          </cell>
          <cell r="E1258">
            <v>0</v>
          </cell>
          <cell r="F1258">
            <v>2</v>
          </cell>
          <cell r="G1258">
            <v>0</v>
          </cell>
          <cell r="H1258">
            <v>0</v>
          </cell>
          <cell r="I1258">
            <v>1251</v>
          </cell>
          <cell r="J1258" t="str">
            <v>T.9999 (Reporting)</v>
          </cell>
          <cell r="L1258" t="str">
            <v>T.9276 (Reporting)</v>
          </cell>
          <cell r="N1258" t="str">
            <v/>
          </cell>
        </row>
        <row r="1259">
          <cell r="B1259">
            <v>1354</v>
          </cell>
          <cell r="C1259" t="str">
            <v>9999-760-00</v>
          </cell>
          <cell r="D1259" t="str">
            <v>Non-Operating (Inc)/Exp&gt;Acq/Disp Costs</v>
          </cell>
          <cell r="E1259">
            <v>0</v>
          </cell>
          <cell r="F1259">
            <v>2</v>
          </cell>
          <cell r="G1259">
            <v>0</v>
          </cell>
          <cell r="H1259">
            <v>0</v>
          </cell>
          <cell r="I1259">
            <v>1251</v>
          </cell>
          <cell r="J1259" t="str">
            <v>T.9999 (Reporting)</v>
          </cell>
          <cell r="L1259" t="str">
            <v>T.947 (Reporting)</v>
          </cell>
          <cell r="N1259" t="str">
            <v/>
          </cell>
        </row>
        <row r="1260">
          <cell r="B1260">
            <v>1355</v>
          </cell>
          <cell r="C1260" t="str">
            <v>9999-762-00</v>
          </cell>
          <cell r="D1260" t="str">
            <v>Non-Operating (Inc)/Exp&gt;Deferred Rent</v>
          </cell>
          <cell r="E1260">
            <v>0</v>
          </cell>
          <cell r="F1260">
            <v>2</v>
          </cell>
          <cell r="G1260">
            <v>0</v>
          </cell>
          <cell r="H1260">
            <v>0</v>
          </cell>
          <cell r="I1260">
            <v>1251</v>
          </cell>
          <cell r="J1260" t="str">
            <v>T.9999 (Reporting)</v>
          </cell>
          <cell r="L1260" t="str">
            <v>T.9776 (Reporting)</v>
          </cell>
          <cell r="N1260" t="str">
            <v/>
          </cell>
        </row>
        <row r="1261">
          <cell r="B1261">
            <v>1356</v>
          </cell>
          <cell r="C1261" t="str">
            <v>9999-992-00</v>
          </cell>
          <cell r="D1261" t="str">
            <v>Non-Operating (Inc)/Exp&gt;Realized Gain/Loss</v>
          </cell>
          <cell r="E1261">
            <v>0</v>
          </cell>
          <cell r="F1261">
            <v>2</v>
          </cell>
          <cell r="G1261">
            <v>0</v>
          </cell>
          <cell r="H1261">
            <v>0</v>
          </cell>
          <cell r="I1261">
            <v>1251</v>
          </cell>
          <cell r="J1261" t="str">
            <v>T.9999 (Reporting)</v>
          </cell>
          <cell r="L1261" t="str">
            <v>T.9999 (Reporting)</v>
          </cell>
          <cell r="N1261" t="str">
            <v/>
          </cell>
        </row>
        <row r="1262">
          <cell r="B1262">
            <v>1357</v>
          </cell>
          <cell r="C1262" t="str">
            <v>T.9999 (Reporting)</v>
          </cell>
          <cell r="D1262" t="str">
            <v>Non-Operating (Inc)/Exp</v>
          </cell>
          <cell r="E1262">
            <v>1</v>
          </cell>
          <cell r="F1262">
            <v>2</v>
          </cell>
          <cell r="G1262">
            <v>6</v>
          </cell>
          <cell r="H1262">
            <v>97</v>
          </cell>
          <cell r="I1262">
            <v>1257</v>
          </cell>
          <cell r="J1262" t="str">
            <v>T.Oth.IncExp (Reporting)</v>
          </cell>
          <cell r="L1262" t="str">
            <v>T.IncOper.EBITDA (Reporting)</v>
          </cell>
          <cell r="N1262" t="str">
            <v/>
          </cell>
        </row>
        <row r="1263">
          <cell r="B1263">
            <v>1359</v>
          </cell>
          <cell r="C1263" t="str">
            <v>T.Oth.IncExp (Reporting)</v>
          </cell>
          <cell r="D1263" t="str">
            <v>Total Other (Income)/Expense</v>
          </cell>
          <cell r="E1263">
            <v>3</v>
          </cell>
          <cell r="F1263">
            <v>0</v>
          </cell>
          <cell r="G1263">
            <v>4</v>
          </cell>
          <cell r="H1263">
            <v>98</v>
          </cell>
          <cell r="I1263">
            <v>1261</v>
          </cell>
          <cell r="J1263" t="str">
            <v>T.IncNet (Reporting)</v>
          </cell>
          <cell r="L1263" t="str">
            <v>T.Oth.IncExp (Reporting)</v>
          </cell>
          <cell r="N1263" t="str">
            <v/>
          </cell>
        </row>
        <row r="1264">
          <cell r="B1264">
            <v>1361</v>
          </cell>
          <cell r="C1264" t="str">
            <v>T.IncNet (Reporting)</v>
          </cell>
          <cell r="D1264" t="str">
            <v>Net Income</v>
          </cell>
          <cell r="E1264">
            <v>9</v>
          </cell>
          <cell r="F1264">
            <v>0</v>
          </cell>
          <cell r="G1264">
            <v>2</v>
          </cell>
          <cell r="H1264">
            <v>99</v>
          </cell>
          <cell r="I1264">
            <v>1263</v>
          </cell>
          <cell r="J1264" t="str">
            <v/>
          </cell>
          <cell r="L1264" t="str">
            <v/>
          </cell>
          <cell r="N1264" t="str">
            <v/>
          </cell>
        </row>
        <row r="1265">
          <cell r="B1265">
            <v>1363</v>
          </cell>
          <cell r="C1265" t="str">
            <v/>
          </cell>
          <cell r="D1265" t="str">
            <v>AcctsEndInd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1263</v>
          </cell>
          <cell r="J1265" t="str">
            <v/>
          </cell>
          <cell r="L1265" t="str">
            <v/>
          </cell>
          <cell r="N1265" t="str">
            <v/>
          </cell>
        </row>
        <row r="1266">
          <cell r="B1266">
            <v>1364</v>
          </cell>
          <cell r="C1266" t="str">
            <v/>
          </cell>
          <cell r="D1266" t="str">
            <v/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1263</v>
          </cell>
          <cell r="J1266" t="str">
            <v/>
          </cell>
          <cell r="L1266" t="str">
            <v/>
          </cell>
          <cell r="N1266" t="str">
            <v/>
          </cell>
        </row>
        <row r="1267">
          <cell r="B1267">
            <v>1365</v>
          </cell>
          <cell r="C1267" t="str">
            <v/>
          </cell>
          <cell r="D1267" t="str">
            <v/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1263</v>
          </cell>
          <cell r="J1267" t="str">
            <v/>
          </cell>
          <cell r="L1267" t="str">
            <v/>
          </cell>
          <cell r="N1267" t="str">
            <v/>
          </cell>
        </row>
        <row r="1268">
          <cell r="B1268">
            <v>1366</v>
          </cell>
          <cell r="C1268" t="str">
            <v/>
          </cell>
          <cell r="D1268" t="str">
            <v/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1263</v>
          </cell>
          <cell r="J1268" t="str">
            <v/>
          </cell>
          <cell r="L1268" t="str">
            <v/>
          </cell>
          <cell r="N1268" t="str">
            <v/>
          </cell>
        </row>
        <row r="1269">
          <cell r="B1269">
            <v>1367</v>
          </cell>
          <cell r="C1269" t="str">
            <v/>
          </cell>
          <cell r="D1269" t="str">
            <v/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1263</v>
          </cell>
          <cell r="J1269" t="str">
            <v/>
          </cell>
          <cell r="L1269" t="str">
            <v/>
          </cell>
          <cell r="N1269" t="str">
            <v/>
          </cell>
        </row>
        <row r="1270">
          <cell r="B1270">
            <v>1368</v>
          </cell>
          <cell r="C1270" t="str">
            <v/>
          </cell>
          <cell r="D1270" t="str">
            <v/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1263</v>
          </cell>
          <cell r="J1270" t="str">
            <v/>
          </cell>
          <cell r="L1270" t="str">
            <v/>
          </cell>
          <cell r="N1270" t="str">
            <v/>
          </cell>
        </row>
        <row r="1271">
          <cell r="B1271">
            <v>1369</v>
          </cell>
          <cell r="C1271" t="str">
            <v/>
          </cell>
          <cell r="D1271" t="str">
            <v/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1263</v>
          </cell>
          <cell r="J1271" t="str">
            <v/>
          </cell>
          <cell r="L1271" t="str">
            <v/>
          </cell>
          <cell r="N1271" t="str">
            <v/>
          </cell>
        </row>
        <row r="1272">
          <cell r="B1272">
            <v>1370</v>
          </cell>
          <cell r="C1272" t="str">
            <v/>
          </cell>
          <cell r="D1272" t="str">
            <v/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1263</v>
          </cell>
          <cell r="J1272" t="str">
            <v/>
          </cell>
          <cell r="L1272" t="str">
            <v/>
          </cell>
          <cell r="N1272" t="str">
            <v/>
          </cell>
        </row>
        <row r="1273">
          <cell r="B1273">
            <v>1371</v>
          </cell>
          <cell r="C1273" t="str">
            <v/>
          </cell>
          <cell r="D1273" t="str">
            <v/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1263</v>
          </cell>
          <cell r="J1273" t="str">
            <v/>
          </cell>
          <cell r="L1273" t="str">
            <v/>
          </cell>
          <cell r="N1273" t="str">
            <v/>
          </cell>
        </row>
        <row r="1274">
          <cell r="B1274">
            <v>1372</v>
          </cell>
          <cell r="C1274" t="str">
            <v/>
          </cell>
          <cell r="D1274" t="str">
            <v/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1263</v>
          </cell>
          <cell r="J1274" t="str">
            <v/>
          </cell>
          <cell r="L1274" t="str">
            <v/>
          </cell>
          <cell r="N1274" t="str">
            <v/>
          </cell>
        </row>
        <row r="1275">
          <cell r="B1275">
            <v>1373</v>
          </cell>
          <cell r="C1275" t="str">
            <v/>
          </cell>
          <cell r="D1275" t="str">
            <v/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1263</v>
          </cell>
          <cell r="J1275" t="str">
            <v/>
          </cell>
          <cell r="L1275" t="str">
            <v/>
          </cell>
          <cell r="N1275" t="str">
            <v/>
          </cell>
        </row>
        <row r="1276">
          <cell r="B1276">
            <v>1374</v>
          </cell>
          <cell r="C1276" t="str">
            <v/>
          </cell>
          <cell r="D1276" t="str">
            <v/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1263</v>
          </cell>
          <cell r="J1276" t="str">
            <v/>
          </cell>
          <cell r="L1276" t="str">
            <v/>
          </cell>
          <cell r="N1276" t="str">
            <v/>
          </cell>
        </row>
        <row r="1277">
          <cell r="B1277">
            <v>1375</v>
          </cell>
          <cell r="C1277" t="str">
            <v/>
          </cell>
          <cell r="D1277" t="str">
            <v/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1263</v>
          </cell>
          <cell r="J1277" t="str">
            <v/>
          </cell>
          <cell r="L1277" t="str">
            <v/>
          </cell>
          <cell r="N1277" t="str">
            <v/>
          </cell>
        </row>
        <row r="1278">
          <cell r="B1278">
            <v>1376</v>
          </cell>
          <cell r="C1278" t="str">
            <v/>
          </cell>
          <cell r="D1278" t="str">
            <v/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1263</v>
          </cell>
          <cell r="J1278" t="str">
            <v/>
          </cell>
          <cell r="L1278" t="str">
            <v/>
          </cell>
          <cell r="N1278" t="str">
            <v/>
          </cell>
        </row>
        <row r="1279">
          <cell r="B1279">
            <v>1377</v>
          </cell>
          <cell r="C1279" t="str">
            <v/>
          </cell>
          <cell r="D1279" t="str">
            <v/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1263</v>
          </cell>
          <cell r="J1279" t="str">
            <v/>
          </cell>
          <cell r="L1279" t="str">
            <v/>
          </cell>
          <cell r="N1279" t="str">
            <v/>
          </cell>
        </row>
        <row r="1280">
          <cell r="B1280">
            <v>1378</v>
          </cell>
          <cell r="C1280" t="str">
            <v/>
          </cell>
          <cell r="D1280" t="str">
            <v/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1263</v>
          </cell>
          <cell r="J1280" t="str">
            <v/>
          </cell>
          <cell r="L1280" t="str">
            <v/>
          </cell>
          <cell r="N1280" t="str">
            <v/>
          </cell>
        </row>
        <row r="1281">
          <cell r="B1281">
            <v>1379</v>
          </cell>
          <cell r="C1281" t="str">
            <v/>
          </cell>
          <cell r="D1281" t="str">
            <v/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1263</v>
          </cell>
          <cell r="J1281" t="str">
            <v/>
          </cell>
          <cell r="L1281" t="str">
            <v/>
          </cell>
          <cell r="N1281" t="str">
            <v/>
          </cell>
        </row>
        <row r="1282">
          <cell r="B1282">
            <v>1380</v>
          </cell>
          <cell r="C1282" t="str">
            <v/>
          </cell>
          <cell r="D1282" t="str">
            <v/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1263</v>
          </cell>
          <cell r="J1282" t="str">
            <v/>
          </cell>
          <cell r="L1282" t="str">
            <v/>
          </cell>
          <cell r="N1282" t="str">
            <v/>
          </cell>
        </row>
        <row r="1283">
          <cell r="B1283">
            <v>1381</v>
          </cell>
          <cell r="C1283" t="str">
            <v/>
          </cell>
          <cell r="D1283" t="str">
            <v/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1263</v>
          </cell>
          <cell r="J1283" t="str">
            <v/>
          </cell>
          <cell r="L1283" t="str">
            <v/>
          </cell>
          <cell r="N1283" t="str">
            <v/>
          </cell>
        </row>
        <row r="1284">
          <cell r="B1284">
            <v>1382</v>
          </cell>
          <cell r="C1284" t="str">
            <v/>
          </cell>
          <cell r="D1284" t="str">
            <v/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1263</v>
          </cell>
          <cell r="J1284" t="str">
            <v/>
          </cell>
          <cell r="L1284" t="str">
            <v/>
          </cell>
          <cell r="N1284" t="str">
            <v/>
          </cell>
        </row>
        <row r="1285">
          <cell r="B1285">
            <v>1383</v>
          </cell>
          <cell r="C1285" t="str">
            <v/>
          </cell>
          <cell r="D1285" t="str">
            <v/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1263</v>
          </cell>
          <cell r="J1285" t="str">
            <v/>
          </cell>
          <cell r="L1285" t="str">
            <v/>
          </cell>
          <cell r="N1285" t="str">
            <v/>
          </cell>
        </row>
        <row r="1286">
          <cell r="B1286">
            <v>1384</v>
          </cell>
          <cell r="C1286" t="str">
            <v/>
          </cell>
          <cell r="D1286" t="str">
            <v/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1263</v>
          </cell>
          <cell r="J1286" t="str">
            <v/>
          </cell>
          <cell r="L1286" t="str">
            <v/>
          </cell>
          <cell r="N1286" t="str">
            <v/>
          </cell>
        </row>
        <row r="1287">
          <cell r="B1287">
            <v>1385</v>
          </cell>
          <cell r="C1287" t="str">
            <v/>
          </cell>
          <cell r="D1287" t="str">
            <v/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1263</v>
          </cell>
          <cell r="J1287" t="str">
            <v/>
          </cell>
          <cell r="L1287" t="str">
            <v/>
          </cell>
          <cell r="N1287" t="str">
            <v/>
          </cell>
        </row>
        <row r="1288">
          <cell r="B1288">
            <v>1386</v>
          </cell>
          <cell r="C1288" t="str">
            <v/>
          </cell>
          <cell r="D1288" t="str">
            <v/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1263</v>
          </cell>
          <cell r="J1288" t="str">
            <v/>
          </cell>
          <cell r="L1288" t="str">
            <v/>
          </cell>
          <cell r="N1288" t="str">
            <v/>
          </cell>
        </row>
        <row r="1289">
          <cell r="B1289">
            <v>1387</v>
          </cell>
          <cell r="C1289" t="str">
            <v/>
          </cell>
          <cell r="D1289" t="str">
            <v/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1263</v>
          </cell>
          <cell r="J1289" t="str">
            <v/>
          </cell>
          <cell r="L1289" t="str">
            <v/>
          </cell>
          <cell r="N1289" t="str">
            <v/>
          </cell>
        </row>
        <row r="1290">
          <cell r="B1290">
            <v>1388</v>
          </cell>
          <cell r="C1290" t="str">
            <v/>
          </cell>
          <cell r="D1290" t="str">
            <v/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1263</v>
          </cell>
          <cell r="J1290" t="str">
            <v/>
          </cell>
          <cell r="L1290" t="str">
            <v/>
          </cell>
          <cell r="N1290" t="str">
            <v/>
          </cell>
        </row>
        <row r="1291">
          <cell r="B1291">
            <v>1389</v>
          </cell>
          <cell r="C1291" t="str">
            <v/>
          </cell>
          <cell r="D1291" t="str">
            <v/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1263</v>
          </cell>
          <cell r="J1291" t="str">
            <v/>
          </cell>
          <cell r="L1291" t="str">
            <v/>
          </cell>
          <cell r="N1291" t="str">
            <v/>
          </cell>
        </row>
        <row r="1292">
          <cell r="B1292">
            <v>1390</v>
          </cell>
          <cell r="C1292" t="str">
            <v/>
          </cell>
          <cell r="D1292" t="str">
            <v/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1263</v>
          </cell>
          <cell r="J1292" t="str">
            <v/>
          </cell>
          <cell r="L1292" t="str">
            <v/>
          </cell>
          <cell r="N1292" t="str">
            <v/>
          </cell>
        </row>
        <row r="1293">
          <cell r="B1293">
            <v>1391</v>
          </cell>
          <cell r="C1293" t="str">
            <v/>
          </cell>
          <cell r="D1293" t="str">
            <v/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1263</v>
          </cell>
          <cell r="J1293" t="str">
            <v/>
          </cell>
          <cell r="L1293" t="str">
            <v/>
          </cell>
          <cell r="N1293" t="str">
            <v/>
          </cell>
        </row>
        <row r="1294">
          <cell r="B1294">
            <v>1392</v>
          </cell>
          <cell r="C1294" t="str">
            <v/>
          </cell>
          <cell r="D1294" t="str">
            <v/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1263</v>
          </cell>
          <cell r="J1294" t="str">
            <v/>
          </cell>
          <cell r="L1294" t="str">
            <v/>
          </cell>
          <cell r="N1294" t="str">
            <v/>
          </cell>
        </row>
        <row r="1295">
          <cell r="B1295">
            <v>1393</v>
          </cell>
          <cell r="C1295" t="str">
            <v/>
          </cell>
          <cell r="D1295" t="str">
            <v/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1263</v>
          </cell>
          <cell r="J1295" t="str">
            <v/>
          </cell>
          <cell r="L1295" t="str">
            <v/>
          </cell>
          <cell r="N1295" t="str">
            <v/>
          </cell>
        </row>
        <row r="1296">
          <cell r="B1296">
            <v>1394</v>
          </cell>
          <cell r="C1296" t="str">
            <v/>
          </cell>
          <cell r="D1296" t="str">
            <v/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1263</v>
          </cell>
          <cell r="J1296" t="str">
            <v/>
          </cell>
          <cell r="L1296" t="str">
            <v/>
          </cell>
          <cell r="N1296" t="str">
            <v/>
          </cell>
        </row>
        <row r="1297">
          <cell r="B1297">
            <v>1395</v>
          </cell>
          <cell r="C1297" t="str">
            <v/>
          </cell>
          <cell r="D1297" t="str">
            <v/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1263</v>
          </cell>
          <cell r="J1297" t="str">
            <v/>
          </cell>
          <cell r="L1297" t="str">
            <v/>
          </cell>
          <cell r="N1297" t="str">
            <v/>
          </cell>
        </row>
        <row r="1298">
          <cell r="B1298">
            <v>1396</v>
          </cell>
          <cell r="C1298" t="str">
            <v/>
          </cell>
          <cell r="D1298" t="str">
            <v/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1263</v>
          </cell>
          <cell r="J1298" t="str">
            <v/>
          </cell>
          <cell r="L1298" t="str">
            <v/>
          </cell>
          <cell r="N1298" t="str">
            <v/>
          </cell>
        </row>
        <row r="1299">
          <cell r="B1299">
            <v>1397</v>
          </cell>
          <cell r="C1299" t="str">
            <v/>
          </cell>
          <cell r="D1299" t="str">
            <v/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1263</v>
          </cell>
          <cell r="J1299" t="str">
            <v/>
          </cell>
          <cell r="L1299" t="str">
            <v/>
          </cell>
          <cell r="N1299" t="str">
            <v/>
          </cell>
        </row>
        <row r="1300">
          <cell r="B1300">
            <v>1398</v>
          </cell>
          <cell r="C1300" t="str">
            <v/>
          </cell>
          <cell r="D1300" t="str">
            <v/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1263</v>
          </cell>
          <cell r="J1300" t="str">
            <v/>
          </cell>
          <cell r="L1300" t="str">
            <v/>
          </cell>
          <cell r="N1300" t="str">
            <v/>
          </cell>
        </row>
        <row r="1301">
          <cell r="B1301">
            <v>1399</v>
          </cell>
          <cell r="C1301" t="str">
            <v/>
          </cell>
          <cell r="D1301" t="str">
            <v/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1263</v>
          </cell>
          <cell r="J1301" t="str">
            <v/>
          </cell>
          <cell r="L1301" t="str">
            <v/>
          </cell>
          <cell r="N1301" t="str">
            <v/>
          </cell>
        </row>
        <row r="1302">
          <cell r="B1302">
            <v>1400</v>
          </cell>
          <cell r="C1302" t="str">
            <v/>
          </cell>
          <cell r="D1302" t="str">
            <v/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1263</v>
          </cell>
          <cell r="J1302" t="str">
            <v/>
          </cell>
          <cell r="L1302" t="str">
            <v/>
          </cell>
          <cell r="N1302" t="str">
            <v/>
          </cell>
        </row>
        <row r="1303">
          <cell r="B1303">
            <v>1401</v>
          </cell>
          <cell r="C1303" t="str">
            <v/>
          </cell>
          <cell r="D1303" t="str">
            <v/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1263</v>
          </cell>
          <cell r="J1303" t="str">
            <v/>
          </cell>
          <cell r="L1303" t="str">
            <v/>
          </cell>
          <cell r="N1303" t="str">
            <v/>
          </cell>
        </row>
        <row r="1304">
          <cell r="B1304">
            <v>1402</v>
          </cell>
          <cell r="C1304" t="str">
            <v/>
          </cell>
          <cell r="D1304" t="str">
            <v/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1263</v>
          </cell>
          <cell r="J1304" t="str">
            <v/>
          </cell>
          <cell r="L1304" t="str">
            <v/>
          </cell>
          <cell r="N1304" t="str">
            <v/>
          </cell>
        </row>
        <row r="1305">
          <cell r="B1305">
            <v>1403</v>
          </cell>
          <cell r="C1305" t="str">
            <v/>
          </cell>
          <cell r="D1305" t="str">
            <v/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1263</v>
          </cell>
          <cell r="J1305" t="str">
            <v/>
          </cell>
          <cell r="L1305" t="str">
            <v/>
          </cell>
          <cell r="N1305" t="str">
            <v/>
          </cell>
        </row>
        <row r="1306">
          <cell r="B1306">
            <v>1404</v>
          </cell>
          <cell r="C1306" t="str">
            <v/>
          </cell>
          <cell r="D1306" t="str">
            <v/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1263</v>
          </cell>
          <cell r="J1306" t="str">
            <v/>
          </cell>
          <cell r="L1306" t="str">
            <v/>
          </cell>
          <cell r="N1306" t="str">
            <v/>
          </cell>
        </row>
        <row r="1307">
          <cell r="B1307">
            <v>1405</v>
          </cell>
          <cell r="C1307" t="str">
            <v/>
          </cell>
          <cell r="D1307" t="str">
            <v/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1263</v>
          </cell>
          <cell r="J1307" t="str">
            <v/>
          </cell>
          <cell r="L1307" t="str">
            <v/>
          </cell>
          <cell r="N1307" t="str">
            <v/>
          </cell>
        </row>
        <row r="1308">
          <cell r="B1308">
            <v>1406</v>
          </cell>
          <cell r="C1308" t="str">
            <v/>
          </cell>
          <cell r="D1308" t="str">
            <v/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1263</v>
          </cell>
          <cell r="J1308" t="str">
            <v/>
          </cell>
          <cell r="L1308" t="str">
            <v/>
          </cell>
          <cell r="N1308" t="str">
            <v/>
          </cell>
        </row>
        <row r="1309">
          <cell r="B1309">
            <v>1407</v>
          </cell>
          <cell r="C1309" t="str">
            <v/>
          </cell>
          <cell r="D1309" t="str">
            <v/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1263</v>
          </cell>
          <cell r="J1309" t="str">
            <v/>
          </cell>
          <cell r="L1309" t="str">
            <v/>
          </cell>
          <cell r="N1309" t="str">
            <v/>
          </cell>
        </row>
        <row r="1310">
          <cell r="B1310">
            <v>1408</v>
          </cell>
          <cell r="C1310" t="str">
            <v/>
          </cell>
          <cell r="D1310" t="str">
            <v/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1263</v>
          </cell>
          <cell r="J1310" t="str">
            <v/>
          </cell>
          <cell r="L1310" t="str">
            <v/>
          </cell>
          <cell r="N1310" t="str">
            <v/>
          </cell>
        </row>
        <row r="1311">
          <cell r="B1311">
            <v>1409</v>
          </cell>
          <cell r="C1311" t="str">
            <v/>
          </cell>
          <cell r="D1311" t="str">
            <v/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1263</v>
          </cell>
          <cell r="J1311" t="str">
            <v/>
          </cell>
          <cell r="L1311" t="str">
            <v/>
          </cell>
          <cell r="N1311" t="str">
            <v/>
          </cell>
        </row>
        <row r="1312">
          <cell r="B1312">
            <v>1410</v>
          </cell>
          <cell r="C1312" t="str">
            <v/>
          </cell>
          <cell r="D1312" t="str">
            <v/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1263</v>
          </cell>
          <cell r="J1312" t="str">
            <v/>
          </cell>
          <cell r="L1312" t="str">
            <v/>
          </cell>
          <cell r="N1312" t="str">
            <v/>
          </cell>
        </row>
        <row r="1313">
          <cell r="B1313">
            <v>1411</v>
          </cell>
          <cell r="C1313" t="str">
            <v/>
          </cell>
          <cell r="D1313" t="str">
            <v/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1263</v>
          </cell>
          <cell r="J1313" t="str">
            <v/>
          </cell>
          <cell r="L1313" t="str">
            <v/>
          </cell>
          <cell r="N1313" t="str">
            <v/>
          </cell>
        </row>
        <row r="1314">
          <cell r="B1314">
            <v>1412</v>
          </cell>
          <cell r="C1314" t="str">
            <v/>
          </cell>
          <cell r="D1314" t="str">
            <v/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1263</v>
          </cell>
          <cell r="J1314" t="str">
            <v/>
          </cell>
          <cell r="L1314" t="str">
            <v/>
          </cell>
          <cell r="N1314" t="str">
            <v/>
          </cell>
        </row>
        <row r="1315">
          <cell r="B1315">
            <v>1413</v>
          </cell>
          <cell r="C1315" t="str">
            <v/>
          </cell>
          <cell r="D1315" t="str">
            <v/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1263</v>
          </cell>
          <cell r="J1315" t="str">
            <v/>
          </cell>
          <cell r="L1315" t="str">
            <v/>
          </cell>
          <cell r="N1315" t="str">
            <v/>
          </cell>
        </row>
        <row r="1316">
          <cell r="B1316">
            <v>1414</v>
          </cell>
          <cell r="C1316" t="str">
            <v/>
          </cell>
          <cell r="D1316" t="str">
            <v/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1263</v>
          </cell>
          <cell r="J1316" t="str">
            <v/>
          </cell>
          <cell r="L1316" t="str">
            <v/>
          </cell>
          <cell r="N1316" t="str">
            <v/>
          </cell>
        </row>
        <row r="1317">
          <cell r="B1317">
            <v>1415</v>
          </cell>
          <cell r="C1317" t="str">
            <v/>
          </cell>
          <cell r="D1317" t="str">
            <v/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1263</v>
          </cell>
          <cell r="J1317" t="str">
            <v/>
          </cell>
          <cell r="L1317" t="str">
            <v/>
          </cell>
          <cell r="N1317" t="str">
            <v/>
          </cell>
        </row>
        <row r="1318">
          <cell r="B1318">
            <v>1416</v>
          </cell>
          <cell r="C1318" t="str">
            <v/>
          </cell>
          <cell r="D1318" t="str">
            <v/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1263</v>
          </cell>
          <cell r="J1318" t="str">
            <v/>
          </cell>
          <cell r="L1318" t="str">
            <v/>
          </cell>
          <cell r="N1318" t="str">
            <v/>
          </cell>
        </row>
        <row r="1319">
          <cell r="B1319">
            <v>1417</v>
          </cell>
          <cell r="C1319" t="str">
            <v/>
          </cell>
          <cell r="D1319" t="str">
            <v/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1263</v>
          </cell>
          <cell r="J1319" t="str">
            <v/>
          </cell>
          <cell r="L1319" t="str">
            <v/>
          </cell>
          <cell r="N1319" t="str">
            <v/>
          </cell>
        </row>
        <row r="1320">
          <cell r="B1320">
            <v>1418</v>
          </cell>
          <cell r="C1320" t="str">
            <v/>
          </cell>
          <cell r="D1320" t="str">
            <v/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1263</v>
          </cell>
          <cell r="J1320" t="str">
            <v/>
          </cell>
          <cell r="L1320" t="str">
            <v/>
          </cell>
          <cell r="N1320" t="str">
            <v/>
          </cell>
        </row>
        <row r="1321">
          <cell r="B1321">
            <v>1419</v>
          </cell>
          <cell r="C1321" t="str">
            <v/>
          </cell>
          <cell r="D1321" t="str">
            <v/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1263</v>
          </cell>
          <cell r="J1321" t="str">
            <v/>
          </cell>
          <cell r="L1321" t="str">
            <v/>
          </cell>
          <cell r="N1321" t="str">
            <v/>
          </cell>
        </row>
        <row r="1322">
          <cell r="B1322">
            <v>1420</v>
          </cell>
          <cell r="C1322" t="str">
            <v/>
          </cell>
          <cell r="D1322" t="str">
            <v/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1263</v>
          </cell>
          <cell r="J1322" t="str">
            <v/>
          </cell>
          <cell r="L1322" t="str">
            <v/>
          </cell>
          <cell r="N1322" t="str">
            <v/>
          </cell>
        </row>
        <row r="1323">
          <cell r="B1323">
            <v>1421</v>
          </cell>
          <cell r="C1323" t="str">
            <v/>
          </cell>
          <cell r="D1323" t="str">
            <v/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1263</v>
          </cell>
          <cell r="J1323" t="str">
            <v/>
          </cell>
          <cell r="L1323" t="str">
            <v/>
          </cell>
          <cell r="N1323" t="str">
            <v/>
          </cell>
        </row>
        <row r="1324">
          <cell r="B1324">
            <v>1422</v>
          </cell>
          <cell r="C1324" t="str">
            <v/>
          </cell>
          <cell r="D1324" t="str">
            <v/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1263</v>
          </cell>
          <cell r="J1324" t="str">
            <v/>
          </cell>
          <cell r="L1324" t="str">
            <v/>
          </cell>
          <cell r="N1324" t="str">
            <v/>
          </cell>
        </row>
        <row r="1325">
          <cell r="B1325">
            <v>1423</v>
          </cell>
          <cell r="C1325" t="str">
            <v/>
          </cell>
          <cell r="D1325" t="str">
            <v/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1263</v>
          </cell>
          <cell r="J1325" t="str">
            <v/>
          </cell>
          <cell r="L1325" t="str">
            <v/>
          </cell>
          <cell r="N1325" t="str">
            <v/>
          </cell>
        </row>
        <row r="1326">
          <cell r="B1326">
            <v>1424</v>
          </cell>
          <cell r="C1326" t="str">
            <v/>
          </cell>
          <cell r="D1326" t="str">
            <v/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1263</v>
          </cell>
          <cell r="J1326" t="str">
            <v/>
          </cell>
          <cell r="L1326" t="str">
            <v/>
          </cell>
          <cell r="N1326" t="str">
            <v/>
          </cell>
        </row>
        <row r="1327">
          <cell r="B1327">
            <v>1425</v>
          </cell>
          <cell r="C1327" t="str">
            <v/>
          </cell>
          <cell r="D1327" t="str">
            <v/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1263</v>
          </cell>
          <cell r="J1327" t="str">
            <v/>
          </cell>
          <cell r="L1327" t="str">
            <v/>
          </cell>
          <cell r="N1327" t="str">
            <v/>
          </cell>
        </row>
        <row r="1328">
          <cell r="B1328">
            <v>1426</v>
          </cell>
          <cell r="C1328" t="str">
            <v/>
          </cell>
          <cell r="D1328" t="str">
            <v/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1263</v>
          </cell>
          <cell r="J1328" t="str">
            <v/>
          </cell>
          <cell r="L1328" t="str">
            <v/>
          </cell>
          <cell r="N1328" t="str">
            <v/>
          </cell>
        </row>
        <row r="1329">
          <cell r="B1329">
            <v>1427</v>
          </cell>
          <cell r="C1329" t="str">
            <v/>
          </cell>
          <cell r="D1329" t="str">
            <v/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1263</v>
          </cell>
          <cell r="J1329" t="str">
            <v/>
          </cell>
          <cell r="L1329" t="str">
            <v/>
          </cell>
          <cell r="N1329" t="str">
            <v/>
          </cell>
        </row>
        <row r="1330">
          <cell r="B1330">
            <v>1428</v>
          </cell>
          <cell r="C1330" t="str">
            <v/>
          </cell>
          <cell r="D1330" t="str">
            <v/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1263</v>
          </cell>
          <cell r="J1330" t="str">
            <v/>
          </cell>
          <cell r="L1330" t="str">
            <v/>
          </cell>
          <cell r="N1330" t="str">
            <v/>
          </cell>
        </row>
        <row r="1331">
          <cell r="B1331">
            <v>1429</v>
          </cell>
          <cell r="C1331" t="str">
            <v/>
          </cell>
          <cell r="D1331" t="str">
            <v/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1263</v>
          </cell>
          <cell r="J1331" t="str">
            <v/>
          </cell>
          <cell r="L1331" t="str">
            <v/>
          </cell>
          <cell r="N1331" t="str">
            <v/>
          </cell>
        </row>
        <row r="1332">
          <cell r="B1332">
            <v>1430</v>
          </cell>
          <cell r="C1332" t="str">
            <v/>
          </cell>
          <cell r="D1332" t="str">
            <v/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1263</v>
          </cell>
          <cell r="J1332" t="str">
            <v/>
          </cell>
          <cell r="L1332" t="str">
            <v/>
          </cell>
          <cell r="N1332" t="str">
            <v/>
          </cell>
        </row>
        <row r="1333">
          <cell r="B1333">
            <v>1431</v>
          </cell>
          <cell r="C1333" t="str">
            <v/>
          </cell>
          <cell r="D1333" t="str">
            <v/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1263</v>
          </cell>
          <cell r="J1333" t="str">
            <v/>
          </cell>
          <cell r="L1333" t="str">
            <v/>
          </cell>
          <cell r="N1333" t="str">
            <v/>
          </cell>
        </row>
        <row r="1334">
          <cell r="B1334">
            <v>1432</v>
          </cell>
          <cell r="C1334" t="str">
            <v/>
          </cell>
          <cell r="D1334" t="str">
            <v/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1263</v>
          </cell>
          <cell r="J1334" t="str">
            <v/>
          </cell>
          <cell r="L1334" t="str">
            <v/>
          </cell>
          <cell r="N1334" t="str">
            <v/>
          </cell>
        </row>
        <row r="1335">
          <cell r="B1335">
            <v>1433</v>
          </cell>
          <cell r="C1335" t="str">
            <v/>
          </cell>
          <cell r="D1335" t="str">
            <v/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1263</v>
          </cell>
          <cell r="J1335" t="str">
            <v/>
          </cell>
          <cell r="L1335" t="str">
            <v/>
          </cell>
          <cell r="N1335" t="str">
            <v/>
          </cell>
        </row>
        <row r="1336">
          <cell r="B1336">
            <v>1434</v>
          </cell>
          <cell r="C1336" t="str">
            <v/>
          </cell>
          <cell r="D1336" t="str">
            <v/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1263</v>
          </cell>
          <cell r="J1336" t="str">
            <v/>
          </cell>
          <cell r="L1336" t="str">
            <v/>
          </cell>
          <cell r="N1336" t="str">
            <v/>
          </cell>
        </row>
        <row r="1337">
          <cell r="B1337">
            <v>1435</v>
          </cell>
          <cell r="C1337" t="str">
            <v/>
          </cell>
          <cell r="D1337" t="str">
            <v/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1263</v>
          </cell>
          <cell r="J1337" t="str">
            <v/>
          </cell>
          <cell r="L1337" t="str">
            <v/>
          </cell>
          <cell r="N1337" t="str">
            <v/>
          </cell>
        </row>
        <row r="1338">
          <cell r="B1338">
            <v>1436</v>
          </cell>
          <cell r="C1338" t="str">
            <v/>
          </cell>
          <cell r="D1338" t="str">
            <v/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1263</v>
          </cell>
          <cell r="J1338" t="str">
            <v/>
          </cell>
          <cell r="L1338" t="str">
            <v/>
          </cell>
          <cell r="N1338" t="str">
            <v/>
          </cell>
        </row>
        <row r="1339">
          <cell r="B1339">
            <v>1437</v>
          </cell>
          <cell r="C1339" t="str">
            <v/>
          </cell>
          <cell r="D1339" t="str">
            <v/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1263</v>
          </cell>
          <cell r="J1339" t="str">
            <v/>
          </cell>
          <cell r="L1339" t="str">
            <v/>
          </cell>
          <cell r="N1339" t="str">
            <v/>
          </cell>
        </row>
        <row r="1340">
          <cell r="B1340">
            <v>1438</v>
          </cell>
          <cell r="C1340" t="str">
            <v/>
          </cell>
          <cell r="D1340" t="str">
            <v/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1263</v>
          </cell>
          <cell r="J1340" t="str">
            <v/>
          </cell>
          <cell r="L1340" t="str">
            <v/>
          </cell>
          <cell r="N1340" t="str">
            <v/>
          </cell>
        </row>
        <row r="1341">
          <cell r="B1341">
            <v>1439</v>
          </cell>
          <cell r="C1341" t="str">
            <v/>
          </cell>
          <cell r="D1341" t="str">
            <v/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1263</v>
          </cell>
          <cell r="J1341" t="str">
            <v/>
          </cell>
          <cell r="L1341" t="str">
            <v/>
          </cell>
          <cell r="N1341" t="str">
            <v/>
          </cell>
        </row>
        <row r="1342">
          <cell r="B1342">
            <v>1440</v>
          </cell>
          <cell r="C1342" t="str">
            <v/>
          </cell>
          <cell r="D1342" t="str">
            <v/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1263</v>
          </cell>
          <cell r="J1342" t="str">
            <v/>
          </cell>
          <cell r="L1342" t="str">
            <v/>
          </cell>
          <cell r="N1342" t="str">
            <v/>
          </cell>
        </row>
        <row r="1343">
          <cell r="B1343">
            <v>1441</v>
          </cell>
          <cell r="C1343" t="str">
            <v/>
          </cell>
          <cell r="D1343" t="str">
            <v/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1263</v>
          </cell>
          <cell r="J1343" t="str">
            <v/>
          </cell>
          <cell r="L1343" t="str">
            <v/>
          </cell>
          <cell r="N1343" t="str">
            <v/>
          </cell>
        </row>
        <row r="1344">
          <cell r="B1344">
            <v>1442</v>
          </cell>
          <cell r="C1344" t="str">
            <v/>
          </cell>
          <cell r="D1344" t="str">
            <v/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1263</v>
          </cell>
          <cell r="J1344" t="str">
            <v/>
          </cell>
          <cell r="L1344" t="str">
            <v/>
          </cell>
          <cell r="N1344" t="str">
            <v/>
          </cell>
        </row>
        <row r="1345">
          <cell r="B1345">
            <v>1443</v>
          </cell>
          <cell r="C1345" t="str">
            <v/>
          </cell>
          <cell r="D1345" t="str">
            <v/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1263</v>
          </cell>
          <cell r="J1345" t="str">
            <v/>
          </cell>
          <cell r="L1345" t="str">
            <v/>
          </cell>
          <cell r="N1345" t="str">
            <v/>
          </cell>
        </row>
        <row r="1346">
          <cell r="B1346">
            <v>1444</v>
          </cell>
          <cell r="C1346" t="str">
            <v/>
          </cell>
          <cell r="D1346" t="str">
            <v/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1263</v>
          </cell>
          <cell r="J1346" t="str">
            <v/>
          </cell>
          <cell r="L1346" t="str">
            <v/>
          </cell>
          <cell r="N1346" t="str">
            <v/>
          </cell>
        </row>
        <row r="1347">
          <cell r="B1347">
            <v>1445</v>
          </cell>
          <cell r="C1347" t="str">
            <v/>
          </cell>
          <cell r="D1347" t="str">
            <v/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1263</v>
          </cell>
          <cell r="J1347" t="str">
            <v/>
          </cell>
          <cell r="L1347" t="str">
            <v/>
          </cell>
          <cell r="N1347" t="str">
            <v/>
          </cell>
        </row>
        <row r="1348">
          <cell r="B1348">
            <v>1446</v>
          </cell>
          <cell r="C1348" t="str">
            <v/>
          </cell>
          <cell r="D1348" t="str">
            <v/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1263</v>
          </cell>
          <cell r="J1348" t="str">
            <v/>
          </cell>
          <cell r="L1348" t="str">
            <v/>
          </cell>
          <cell r="N1348" t="str">
            <v/>
          </cell>
        </row>
        <row r="1349">
          <cell r="B1349">
            <v>1447</v>
          </cell>
          <cell r="C1349" t="str">
            <v/>
          </cell>
          <cell r="D1349" t="str">
            <v/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1263</v>
          </cell>
          <cell r="J1349" t="str">
            <v/>
          </cell>
          <cell r="L1349" t="str">
            <v/>
          </cell>
          <cell r="N1349" t="str">
            <v/>
          </cell>
        </row>
        <row r="1350">
          <cell r="B1350">
            <v>1448</v>
          </cell>
          <cell r="C1350" t="str">
            <v/>
          </cell>
          <cell r="D1350" t="str">
            <v/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1263</v>
          </cell>
          <cell r="J1350" t="str">
            <v/>
          </cell>
          <cell r="L1350" t="str">
            <v/>
          </cell>
          <cell r="N1350" t="str">
            <v/>
          </cell>
        </row>
        <row r="1351">
          <cell r="B1351">
            <v>1449</v>
          </cell>
          <cell r="C1351" t="str">
            <v/>
          </cell>
          <cell r="D1351" t="str">
            <v/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1263</v>
          </cell>
          <cell r="J1351" t="str">
            <v/>
          </cell>
          <cell r="L1351" t="str">
            <v/>
          </cell>
          <cell r="N1351" t="str">
            <v/>
          </cell>
        </row>
        <row r="1352">
          <cell r="B1352">
            <v>1450</v>
          </cell>
          <cell r="C1352" t="str">
            <v/>
          </cell>
          <cell r="D1352" t="str">
            <v/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1263</v>
          </cell>
          <cell r="J1352" t="str">
            <v/>
          </cell>
          <cell r="L1352" t="str">
            <v/>
          </cell>
          <cell r="N1352" t="str">
            <v/>
          </cell>
        </row>
        <row r="1353">
          <cell r="B1353">
            <v>1451</v>
          </cell>
          <cell r="C1353" t="str">
            <v/>
          </cell>
          <cell r="D1353" t="str">
            <v/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1263</v>
          </cell>
          <cell r="J1353" t="str">
            <v/>
          </cell>
          <cell r="L1353" t="str">
            <v/>
          </cell>
          <cell r="N1353" t="str">
            <v/>
          </cell>
        </row>
        <row r="1354">
          <cell r="B1354">
            <v>1452</v>
          </cell>
          <cell r="C1354" t="str">
            <v/>
          </cell>
          <cell r="D1354" t="str">
            <v/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1263</v>
          </cell>
          <cell r="J1354" t="str">
            <v/>
          </cell>
          <cell r="L1354" t="str">
            <v/>
          </cell>
          <cell r="N1354" t="str">
            <v/>
          </cell>
        </row>
        <row r="1355">
          <cell r="B1355">
            <v>1453</v>
          </cell>
          <cell r="C1355" t="str">
            <v/>
          </cell>
          <cell r="D1355" t="str">
            <v/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1263</v>
          </cell>
          <cell r="J1355" t="str">
            <v/>
          </cell>
          <cell r="L1355" t="str">
            <v/>
          </cell>
          <cell r="N1355" t="str">
            <v/>
          </cell>
        </row>
        <row r="1356">
          <cell r="B1356">
            <v>1454</v>
          </cell>
          <cell r="C1356" t="str">
            <v/>
          </cell>
          <cell r="D1356" t="str">
            <v/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1263</v>
          </cell>
          <cell r="J1356" t="str">
            <v/>
          </cell>
          <cell r="L1356" t="str">
            <v/>
          </cell>
          <cell r="N1356" t="str">
            <v/>
          </cell>
        </row>
        <row r="1357">
          <cell r="B1357">
            <v>1455</v>
          </cell>
          <cell r="C1357" t="str">
            <v/>
          </cell>
          <cell r="D1357" t="str">
            <v/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1263</v>
          </cell>
          <cell r="J1357" t="str">
            <v/>
          </cell>
          <cell r="L1357" t="str">
            <v/>
          </cell>
          <cell r="N1357" t="str">
            <v/>
          </cell>
        </row>
        <row r="1358">
          <cell r="B1358">
            <v>1456</v>
          </cell>
          <cell r="C1358" t="str">
            <v/>
          </cell>
          <cell r="D1358" t="str">
            <v/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1263</v>
          </cell>
          <cell r="J1358" t="str">
            <v/>
          </cell>
          <cell r="L1358" t="str">
            <v/>
          </cell>
          <cell r="N1358" t="str">
            <v/>
          </cell>
        </row>
        <row r="1359">
          <cell r="B1359">
            <v>1457</v>
          </cell>
          <cell r="C1359" t="str">
            <v/>
          </cell>
          <cell r="D1359" t="str">
            <v/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1263</v>
          </cell>
          <cell r="J1359" t="str">
            <v/>
          </cell>
          <cell r="L1359" t="str">
            <v/>
          </cell>
          <cell r="N1359" t="str">
            <v/>
          </cell>
        </row>
        <row r="1360">
          <cell r="B1360">
            <v>1458</v>
          </cell>
          <cell r="C1360" t="str">
            <v/>
          </cell>
          <cell r="D1360" t="str">
            <v/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1263</v>
          </cell>
          <cell r="J1360" t="str">
            <v/>
          </cell>
          <cell r="L1360" t="str">
            <v/>
          </cell>
          <cell r="N1360" t="str">
            <v/>
          </cell>
        </row>
        <row r="1361">
          <cell r="B1361">
            <v>1459</v>
          </cell>
          <cell r="C1361" t="str">
            <v/>
          </cell>
          <cell r="D1361" t="str">
            <v/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1263</v>
          </cell>
          <cell r="J1361" t="str">
            <v/>
          </cell>
          <cell r="L1361" t="str">
            <v/>
          </cell>
          <cell r="N1361" t="str">
            <v/>
          </cell>
        </row>
        <row r="1362">
          <cell r="B1362">
            <v>1460</v>
          </cell>
          <cell r="C1362" t="str">
            <v/>
          </cell>
          <cell r="D1362" t="str">
            <v/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1263</v>
          </cell>
          <cell r="J1362" t="str">
            <v/>
          </cell>
          <cell r="L1362" t="str">
            <v/>
          </cell>
          <cell r="N1362" t="str">
            <v/>
          </cell>
        </row>
        <row r="1363">
          <cell r="B1363">
            <v>1461</v>
          </cell>
          <cell r="C1363" t="str">
            <v/>
          </cell>
          <cell r="D1363" t="str">
            <v/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1263</v>
          </cell>
          <cell r="J1363" t="str">
            <v/>
          </cell>
          <cell r="L1363" t="str">
            <v/>
          </cell>
          <cell r="N1363" t="str">
            <v/>
          </cell>
        </row>
        <row r="1364">
          <cell r="B1364">
            <v>1462</v>
          </cell>
          <cell r="C1364" t="str">
            <v/>
          </cell>
          <cell r="D1364" t="str">
            <v/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1263</v>
          </cell>
          <cell r="J1364" t="str">
            <v/>
          </cell>
          <cell r="L1364" t="str">
            <v/>
          </cell>
          <cell r="N1364" t="str">
            <v/>
          </cell>
        </row>
        <row r="1365">
          <cell r="B1365">
            <v>1463</v>
          </cell>
          <cell r="C1365" t="str">
            <v/>
          </cell>
          <cell r="D1365" t="str">
            <v/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1263</v>
          </cell>
          <cell r="J1365" t="str">
            <v/>
          </cell>
          <cell r="L1365" t="str">
            <v/>
          </cell>
          <cell r="N1365" t="str">
            <v/>
          </cell>
        </row>
        <row r="1366">
          <cell r="B1366">
            <v>1464</v>
          </cell>
          <cell r="C1366" t="str">
            <v/>
          </cell>
          <cell r="D1366" t="str">
            <v/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1263</v>
          </cell>
          <cell r="J1366" t="str">
            <v/>
          </cell>
          <cell r="L1366" t="str">
            <v/>
          </cell>
          <cell r="N1366" t="str">
            <v/>
          </cell>
        </row>
        <row r="1367">
          <cell r="B1367">
            <v>1465</v>
          </cell>
          <cell r="C1367" t="str">
            <v/>
          </cell>
          <cell r="D1367" t="str">
            <v/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1263</v>
          </cell>
          <cell r="J1367" t="str">
            <v/>
          </cell>
          <cell r="L1367" t="str">
            <v/>
          </cell>
          <cell r="N1367" t="str">
            <v/>
          </cell>
        </row>
        <row r="1368">
          <cell r="B1368">
            <v>1466</v>
          </cell>
          <cell r="C1368" t="str">
            <v/>
          </cell>
          <cell r="D1368" t="str">
            <v/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1263</v>
          </cell>
          <cell r="J1368" t="str">
            <v/>
          </cell>
          <cell r="L1368" t="str">
            <v/>
          </cell>
          <cell r="N1368" t="str">
            <v/>
          </cell>
        </row>
        <row r="1369">
          <cell r="B1369">
            <v>1467</v>
          </cell>
          <cell r="C1369" t="str">
            <v/>
          </cell>
          <cell r="D1369" t="str">
            <v/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1263</v>
          </cell>
          <cell r="J1369" t="str">
            <v/>
          </cell>
          <cell r="L1369" t="str">
            <v/>
          </cell>
          <cell r="N1369" t="str">
            <v/>
          </cell>
        </row>
        <row r="1370">
          <cell r="B1370">
            <v>1468</v>
          </cell>
          <cell r="C1370" t="str">
            <v/>
          </cell>
          <cell r="D1370" t="str">
            <v/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1263</v>
          </cell>
          <cell r="J1370" t="str">
            <v/>
          </cell>
          <cell r="L1370" t="str">
            <v/>
          </cell>
          <cell r="N1370" t="str">
            <v/>
          </cell>
        </row>
        <row r="1371">
          <cell r="B1371">
            <v>1469</v>
          </cell>
          <cell r="C1371" t="str">
            <v/>
          </cell>
          <cell r="D1371" t="str">
            <v/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1263</v>
          </cell>
          <cell r="J1371" t="str">
            <v/>
          </cell>
          <cell r="L1371" t="str">
            <v/>
          </cell>
          <cell r="N1371" t="str">
            <v/>
          </cell>
        </row>
        <row r="1372">
          <cell r="B1372">
            <v>1470</v>
          </cell>
          <cell r="C1372" t="str">
            <v/>
          </cell>
          <cell r="D1372" t="str">
            <v/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1263</v>
          </cell>
          <cell r="J1372" t="str">
            <v/>
          </cell>
          <cell r="L1372" t="str">
            <v/>
          </cell>
          <cell r="N1372" t="str">
            <v/>
          </cell>
        </row>
        <row r="1373">
          <cell r="B1373">
            <v>1471</v>
          </cell>
          <cell r="C1373" t="str">
            <v/>
          </cell>
          <cell r="D1373" t="str">
            <v/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1263</v>
          </cell>
          <cell r="J1373" t="str">
            <v/>
          </cell>
          <cell r="L1373" t="str">
            <v/>
          </cell>
          <cell r="N1373" t="str">
            <v/>
          </cell>
        </row>
        <row r="1374">
          <cell r="B1374">
            <v>1472</v>
          </cell>
          <cell r="C1374" t="str">
            <v/>
          </cell>
          <cell r="D1374" t="str">
            <v/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1263</v>
          </cell>
          <cell r="J1374" t="str">
            <v/>
          </cell>
          <cell r="L1374" t="str">
            <v/>
          </cell>
          <cell r="N1374" t="str">
            <v/>
          </cell>
        </row>
        <row r="1375">
          <cell r="B1375">
            <v>1473</v>
          </cell>
          <cell r="C1375" t="str">
            <v/>
          </cell>
          <cell r="D1375" t="str">
            <v/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1263</v>
          </cell>
          <cell r="J1375" t="str">
            <v/>
          </cell>
          <cell r="L1375" t="str">
            <v/>
          </cell>
          <cell r="N1375" t="str">
            <v/>
          </cell>
        </row>
        <row r="1376">
          <cell r="B1376">
            <v>1474</v>
          </cell>
          <cell r="C1376" t="str">
            <v/>
          </cell>
          <cell r="D1376" t="str">
            <v/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1263</v>
          </cell>
          <cell r="J1376" t="str">
            <v/>
          </cell>
          <cell r="L1376" t="str">
            <v/>
          </cell>
          <cell r="N1376" t="str">
            <v/>
          </cell>
        </row>
        <row r="1377">
          <cell r="B1377">
            <v>1475</v>
          </cell>
          <cell r="C1377" t="str">
            <v/>
          </cell>
          <cell r="D1377" t="str">
            <v/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1263</v>
          </cell>
          <cell r="J1377" t="str">
            <v/>
          </cell>
          <cell r="L1377" t="str">
            <v/>
          </cell>
          <cell r="N1377" t="str">
            <v/>
          </cell>
        </row>
        <row r="1378">
          <cell r="B1378">
            <v>1476</v>
          </cell>
          <cell r="C1378" t="str">
            <v/>
          </cell>
          <cell r="D1378" t="str">
            <v/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1263</v>
          </cell>
          <cell r="J1378" t="str">
            <v/>
          </cell>
          <cell r="L1378" t="str">
            <v/>
          </cell>
          <cell r="N1378" t="str">
            <v/>
          </cell>
        </row>
        <row r="1379">
          <cell r="B1379">
            <v>1477</v>
          </cell>
          <cell r="C1379" t="str">
            <v/>
          </cell>
          <cell r="D1379" t="str">
            <v/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1263</v>
          </cell>
          <cell r="J1379" t="str">
            <v/>
          </cell>
          <cell r="L1379" t="str">
            <v/>
          </cell>
          <cell r="N1379" t="str">
            <v/>
          </cell>
        </row>
        <row r="1380">
          <cell r="B1380">
            <v>1478</v>
          </cell>
          <cell r="C1380" t="str">
            <v/>
          </cell>
          <cell r="D1380" t="str">
            <v/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1263</v>
          </cell>
          <cell r="J1380" t="str">
            <v/>
          </cell>
          <cell r="L1380" t="str">
            <v/>
          </cell>
          <cell r="N1380" t="str">
            <v/>
          </cell>
        </row>
        <row r="1381">
          <cell r="B1381">
            <v>1479</v>
          </cell>
          <cell r="C1381" t="str">
            <v/>
          </cell>
          <cell r="D1381" t="str">
            <v/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1263</v>
          </cell>
          <cell r="J1381" t="str">
            <v/>
          </cell>
          <cell r="L1381" t="str">
            <v/>
          </cell>
          <cell r="N1381" t="str">
            <v/>
          </cell>
        </row>
        <row r="1382">
          <cell r="B1382">
            <v>1480</v>
          </cell>
          <cell r="C1382" t="str">
            <v/>
          </cell>
          <cell r="D1382" t="str">
            <v/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1263</v>
          </cell>
          <cell r="J1382" t="str">
            <v/>
          </cell>
          <cell r="L1382" t="str">
            <v/>
          </cell>
          <cell r="N1382" t="str">
            <v/>
          </cell>
        </row>
        <row r="1383">
          <cell r="B1383">
            <v>1481</v>
          </cell>
          <cell r="C1383" t="str">
            <v/>
          </cell>
          <cell r="D1383" t="str">
            <v/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1263</v>
          </cell>
          <cell r="J1383" t="str">
            <v/>
          </cell>
          <cell r="L1383" t="str">
            <v/>
          </cell>
          <cell r="N1383" t="str">
            <v/>
          </cell>
        </row>
        <row r="1384">
          <cell r="B1384">
            <v>1482</v>
          </cell>
          <cell r="C1384" t="str">
            <v/>
          </cell>
          <cell r="D1384" t="str">
            <v/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1263</v>
          </cell>
          <cell r="J1384" t="str">
            <v/>
          </cell>
          <cell r="L1384" t="str">
            <v/>
          </cell>
          <cell r="N1384" t="str">
            <v/>
          </cell>
        </row>
        <row r="1385">
          <cell r="B1385">
            <v>1483</v>
          </cell>
          <cell r="C1385" t="str">
            <v/>
          </cell>
          <cell r="D1385" t="str">
            <v/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1263</v>
          </cell>
          <cell r="J1385" t="str">
            <v/>
          </cell>
          <cell r="L1385" t="str">
            <v/>
          </cell>
          <cell r="N1385" t="str">
            <v/>
          </cell>
        </row>
        <row r="1386">
          <cell r="B1386">
            <v>1484</v>
          </cell>
          <cell r="C1386" t="str">
            <v/>
          </cell>
          <cell r="D1386" t="str">
            <v/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1263</v>
          </cell>
          <cell r="J1386" t="str">
            <v/>
          </cell>
          <cell r="L1386" t="str">
            <v/>
          </cell>
          <cell r="N1386" t="str">
            <v/>
          </cell>
        </row>
        <row r="1387">
          <cell r="B1387">
            <v>1485</v>
          </cell>
          <cell r="C1387" t="str">
            <v/>
          </cell>
          <cell r="D1387" t="str">
            <v/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1263</v>
          </cell>
          <cell r="J1387" t="str">
            <v/>
          </cell>
          <cell r="L1387" t="str">
            <v/>
          </cell>
          <cell r="N1387" t="str">
            <v/>
          </cell>
        </row>
        <row r="1388">
          <cell r="B1388">
            <v>1486</v>
          </cell>
          <cell r="C1388" t="str">
            <v/>
          </cell>
          <cell r="D1388" t="str">
            <v/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1263</v>
          </cell>
          <cell r="J1388" t="str">
            <v/>
          </cell>
          <cell r="L1388" t="str">
            <v/>
          </cell>
          <cell r="N1388" t="str">
            <v/>
          </cell>
        </row>
        <row r="1389">
          <cell r="B1389">
            <v>1487</v>
          </cell>
          <cell r="C1389" t="str">
            <v/>
          </cell>
          <cell r="D1389" t="str">
            <v/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1263</v>
          </cell>
          <cell r="J1389" t="str">
            <v/>
          </cell>
          <cell r="L1389" t="str">
            <v/>
          </cell>
          <cell r="N1389" t="str">
            <v/>
          </cell>
        </row>
        <row r="1390">
          <cell r="B1390">
            <v>1488</v>
          </cell>
          <cell r="C1390" t="str">
            <v/>
          </cell>
          <cell r="D1390" t="str">
            <v/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1263</v>
          </cell>
          <cell r="J1390" t="str">
            <v/>
          </cell>
          <cell r="L1390" t="str">
            <v/>
          </cell>
          <cell r="N1390" t="str">
            <v/>
          </cell>
        </row>
        <row r="1391">
          <cell r="B1391">
            <v>1489</v>
          </cell>
          <cell r="C1391" t="str">
            <v/>
          </cell>
          <cell r="D1391" t="str">
            <v/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1263</v>
          </cell>
          <cell r="J1391" t="str">
            <v/>
          </cell>
          <cell r="L1391" t="str">
            <v/>
          </cell>
          <cell r="N1391" t="str">
            <v/>
          </cell>
        </row>
        <row r="1392">
          <cell r="B1392">
            <v>1490</v>
          </cell>
          <cell r="C1392" t="str">
            <v/>
          </cell>
          <cell r="D1392" t="str">
            <v/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1263</v>
          </cell>
          <cell r="J1392" t="str">
            <v/>
          </cell>
          <cell r="L1392" t="str">
            <v/>
          </cell>
          <cell r="N1392" t="str">
            <v/>
          </cell>
        </row>
        <row r="1393">
          <cell r="B1393">
            <v>1491</v>
          </cell>
          <cell r="C1393" t="str">
            <v/>
          </cell>
          <cell r="D1393" t="str">
            <v/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1263</v>
          </cell>
          <cell r="J1393" t="str">
            <v/>
          </cell>
          <cell r="L1393" t="str">
            <v/>
          </cell>
          <cell r="N1393" t="str">
            <v/>
          </cell>
        </row>
        <row r="1394">
          <cell r="B1394">
            <v>1492</v>
          </cell>
          <cell r="C1394" t="str">
            <v/>
          </cell>
          <cell r="D1394" t="str">
            <v/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1263</v>
          </cell>
          <cell r="J1394" t="str">
            <v/>
          </cell>
          <cell r="L1394" t="str">
            <v/>
          </cell>
          <cell r="N1394" t="str">
            <v/>
          </cell>
        </row>
        <row r="1395">
          <cell r="B1395">
            <v>1493</v>
          </cell>
          <cell r="C1395" t="str">
            <v/>
          </cell>
          <cell r="D1395" t="str">
            <v/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1263</v>
          </cell>
          <cell r="J1395" t="str">
            <v/>
          </cell>
          <cell r="L1395" t="str">
            <v/>
          </cell>
          <cell r="N1395" t="str">
            <v/>
          </cell>
        </row>
        <row r="1396">
          <cell r="B1396">
            <v>1494</v>
          </cell>
          <cell r="C1396" t="str">
            <v/>
          </cell>
          <cell r="D1396" t="str">
            <v/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1263</v>
          </cell>
          <cell r="J1396" t="str">
            <v/>
          </cell>
          <cell r="L1396" t="str">
            <v/>
          </cell>
          <cell r="N1396" t="str">
            <v/>
          </cell>
        </row>
        <row r="1397">
          <cell r="B1397">
            <v>1495</v>
          </cell>
          <cell r="C1397" t="str">
            <v/>
          </cell>
          <cell r="D1397" t="str">
            <v/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1263</v>
          </cell>
          <cell r="J1397" t="str">
            <v/>
          </cell>
          <cell r="L1397" t="str">
            <v/>
          </cell>
          <cell r="N1397" t="str">
            <v/>
          </cell>
        </row>
        <row r="1398">
          <cell r="B1398">
            <v>1496</v>
          </cell>
          <cell r="C1398" t="str">
            <v/>
          </cell>
          <cell r="D1398" t="str">
            <v/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1263</v>
          </cell>
          <cell r="J1398" t="str">
            <v/>
          </cell>
          <cell r="L1398" t="str">
            <v/>
          </cell>
          <cell r="N1398" t="str">
            <v/>
          </cell>
        </row>
        <row r="1399">
          <cell r="B1399">
            <v>1497</v>
          </cell>
          <cell r="C1399" t="str">
            <v/>
          </cell>
          <cell r="D1399" t="str">
            <v/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1263</v>
          </cell>
          <cell r="J1399" t="str">
            <v/>
          </cell>
          <cell r="L1399" t="str">
            <v/>
          </cell>
          <cell r="N1399" t="str">
            <v/>
          </cell>
        </row>
        <row r="1400">
          <cell r="B1400">
            <v>1498</v>
          </cell>
          <cell r="C1400" t="str">
            <v/>
          </cell>
          <cell r="D1400" t="str">
            <v/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1263</v>
          </cell>
          <cell r="J1400" t="str">
            <v/>
          </cell>
          <cell r="L1400" t="str">
            <v/>
          </cell>
          <cell r="N1400" t="str">
            <v/>
          </cell>
        </row>
        <row r="1401">
          <cell r="B1401">
            <v>1499</v>
          </cell>
          <cell r="C1401" t="str">
            <v/>
          </cell>
          <cell r="D1401" t="str">
            <v/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1263</v>
          </cell>
          <cell r="J1401" t="str">
            <v/>
          </cell>
          <cell r="L1401" t="str">
            <v/>
          </cell>
          <cell r="N1401" t="str">
            <v/>
          </cell>
        </row>
        <row r="1402">
          <cell r="B1402">
            <v>1500</v>
          </cell>
          <cell r="C1402" t="str">
            <v/>
          </cell>
          <cell r="D1402" t="str">
            <v/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1263</v>
          </cell>
          <cell r="J1402" t="str">
            <v/>
          </cell>
          <cell r="L1402" t="str">
            <v/>
          </cell>
          <cell r="N1402" t="str">
            <v/>
          </cell>
        </row>
        <row r="1403">
          <cell r="B1403">
            <v>1501</v>
          </cell>
          <cell r="C1403" t="str">
            <v/>
          </cell>
          <cell r="D1403" t="str">
            <v/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1263</v>
          </cell>
          <cell r="J1403" t="str">
            <v/>
          </cell>
          <cell r="L1403" t="str">
            <v/>
          </cell>
          <cell r="N1403" t="str">
            <v/>
          </cell>
        </row>
        <row r="1404">
          <cell r="B1404">
            <v>1502</v>
          </cell>
          <cell r="C1404" t="str">
            <v/>
          </cell>
          <cell r="D1404" t="str">
            <v/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1263</v>
          </cell>
          <cell r="J1404" t="str">
            <v/>
          </cell>
          <cell r="L1404" t="str">
            <v/>
          </cell>
          <cell r="N1404" t="str">
            <v/>
          </cell>
        </row>
        <row r="1405">
          <cell r="B1405">
            <v>1503</v>
          </cell>
          <cell r="C1405" t="str">
            <v/>
          </cell>
          <cell r="D1405" t="str">
            <v/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1263</v>
          </cell>
          <cell r="J1405" t="str">
            <v/>
          </cell>
          <cell r="L1405" t="str">
            <v/>
          </cell>
          <cell r="N1405" t="str">
            <v/>
          </cell>
        </row>
        <row r="1406">
          <cell r="B1406">
            <v>1504</v>
          </cell>
          <cell r="C1406" t="str">
            <v/>
          </cell>
          <cell r="D1406" t="str">
            <v/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1263</v>
          </cell>
          <cell r="J1406" t="str">
            <v/>
          </cell>
          <cell r="L1406" t="str">
            <v/>
          </cell>
          <cell r="N1406" t="str">
            <v/>
          </cell>
        </row>
        <row r="1407">
          <cell r="B1407">
            <v>1505</v>
          </cell>
          <cell r="C1407" t="str">
            <v/>
          </cell>
          <cell r="D1407" t="str">
            <v/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1263</v>
          </cell>
          <cell r="J1407" t="str">
            <v/>
          </cell>
          <cell r="L1407" t="str">
            <v/>
          </cell>
          <cell r="N1407" t="str">
            <v/>
          </cell>
        </row>
        <row r="1408">
          <cell r="B1408">
            <v>1506</v>
          </cell>
          <cell r="C1408" t="str">
            <v/>
          </cell>
          <cell r="D1408" t="str">
            <v/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1263</v>
          </cell>
          <cell r="J1408" t="str">
            <v/>
          </cell>
          <cell r="L1408" t="str">
            <v/>
          </cell>
          <cell r="N1408" t="str">
            <v/>
          </cell>
        </row>
        <row r="1409">
          <cell r="B1409">
            <v>1507</v>
          </cell>
          <cell r="C1409" t="str">
            <v/>
          </cell>
          <cell r="D1409" t="str">
            <v/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1263</v>
          </cell>
          <cell r="J1409" t="str">
            <v/>
          </cell>
          <cell r="L1409" t="str">
            <v/>
          </cell>
          <cell r="N1409" t="str">
            <v/>
          </cell>
        </row>
        <row r="1410">
          <cell r="B1410">
            <v>1508</v>
          </cell>
          <cell r="C1410" t="str">
            <v/>
          </cell>
          <cell r="D1410" t="str">
            <v/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1263</v>
          </cell>
          <cell r="J1410" t="str">
            <v/>
          </cell>
          <cell r="L1410" t="str">
            <v/>
          </cell>
          <cell r="N1410" t="str">
            <v/>
          </cell>
        </row>
        <row r="1411">
          <cell r="B1411">
            <v>1509</v>
          </cell>
          <cell r="C1411" t="str">
            <v/>
          </cell>
          <cell r="D1411" t="str">
            <v/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1263</v>
          </cell>
          <cell r="J1411" t="str">
            <v/>
          </cell>
          <cell r="L1411" t="str">
            <v/>
          </cell>
          <cell r="N1411" t="str">
            <v/>
          </cell>
        </row>
        <row r="1412">
          <cell r="B1412">
            <v>1510</v>
          </cell>
          <cell r="C1412" t="str">
            <v/>
          </cell>
          <cell r="D1412" t="str">
            <v/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1263</v>
          </cell>
          <cell r="J1412" t="str">
            <v/>
          </cell>
          <cell r="L1412" t="str">
            <v/>
          </cell>
          <cell r="N1412" t="str">
            <v/>
          </cell>
        </row>
        <row r="1413">
          <cell r="B1413">
            <v>1511</v>
          </cell>
          <cell r="C1413" t="str">
            <v/>
          </cell>
          <cell r="D1413" t="str">
            <v/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1263</v>
          </cell>
          <cell r="J1413" t="str">
            <v/>
          </cell>
          <cell r="L1413" t="str">
            <v/>
          </cell>
          <cell r="N1413" t="str">
            <v/>
          </cell>
        </row>
        <row r="1414">
          <cell r="B1414">
            <v>1512</v>
          </cell>
          <cell r="C1414" t="str">
            <v/>
          </cell>
          <cell r="D1414" t="str">
            <v/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1263</v>
          </cell>
          <cell r="J1414" t="str">
            <v/>
          </cell>
          <cell r="L1414" t="str">
            <v/>
          </cell>
          <cell r="N1414" t="str">
            <v/>
          </cell>
        </row>
        <row r="1415">
          <cell r="B1415">
            <v>1513</v>
          </cell>
          <cell r="C1415" t="str">
            <v/>
          </cell>
          <cell r="D1415" t="str">
            <v/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1263</v>
          </cell>
          <cell r="J1415" t="str">
            <v/>
          </cell>
          <cell r="L1415" t="str">
            <v/>
          </cell>
          <cell r="N1415" t="str">
            <v/>
          </cell>
        </row>
        <row r="1416">
          <cell r="B1416">
            <v>1514</v>
          </cell>
          <cell r="C1416" t="str">
            <v/>
          </cell>
          <cell r="D1416" t="str">
            <v/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1263</v>
          </cell>
          <cell r="J1416" t="str">
            <v/>
          </cell>
          <cell r="L1416" t="str">
            <v/>
          </cell>
          <cell r="N1416" t="str">
            <v/>
          </cell>
        </row>
        <row r="1417">
          <cell r="B1417">
            <v>1515</v>
          </cell>
          <cell r="C1417" t="str">
            <v/>
          </cell>
          <cell r="D1417" t="str">
            <v/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1263</v>
          </cell>
          <cell r="J1417" t="str">
            <v/>
          </cell>
          <cell r="L1417" t="str">
            <v/>
          </cell>
          <cell r="N1417" t="str">
            <v/>
          </cell>
        </row>
        <row r="1418">
          <cell r="B1418">
            <v>1516</v>
          </cell>
          <cell r="C1418" t="str">
            <v/>
          </cell>
          <cell r="D1418" t="str">
            <v/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1263</v>
          </cell>
          <cell r="J1418" t="str">
            <v/>
          </cell>
          <cell r="L1418" t="str">
            <v/>
          </cell>
          <cell r="N1418" t="str">
            <v/>
          </cell>
        </row>
        <row r="1419">
          <cell r="B1419">
            <v>1517</v>
          </cell>
          <cell r="C1419" t="str">
            <v/>
          </cell>
          <cell r="D1419" t="str">
            <v/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1263</v>
          </cell>
          <cell r="J1419" t="str">
            <v/>
          </cell>
          <cell r="L1419" t="str">
            <v/>
          </cell>
          <cell r="N1419" t="str">
            <v/>
          </cell>
        </row>
        <row r="1420">
          <cell r="B1420">
            <v>1518</v>
          </cell>
          <cell r="C1420" t="str">
            <v/>
          </cell>
          <cell r="D1420" t="str">
            <v/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1263</v>
          </cell>
          <cell r="J1420" t="str">
            <v/>
          </cell>
          <cell r="L1420" t="str">
            <v/>
          </cell>
          <cell r="N1420" t="str">
            <v/>
          </cell>
        </row>
        <row r="1421">
          <cell r="B1421">
            <v>1519</v>
          </cell>
          <cell r="C1421" t="str">
            <v/>
          </cell>
          <cell r="D1421" t="str">
            <v/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1263</v>
          </cell>
          <cell r="J1421" t="str">
            <v/>
          </cell>
          <cell r="L1421" t="str">
            <v/>
          </cell>
          <cell r="N1421" t="str">
            <v/>
          </cell>
        </row>
        <row r="1422">
          <cell r="B1422">
            <v>1520</v>
          </cell>
          <cell r="C1422" t="str">
            <v/>
          </cell>
          <cell r="D1422" t="str">
            <v/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1263</v>
          </cell>
          <cell r="J1422" t="str">
            <v/>
          </cell>
          <cell r="L1422" t="str">
            <v/>
          </cell>
          <cell r="N1422" t="str">
            <v/>
          </cell>
        </row>
        <row r="1423">
          <cell r="B1423">
            <v>1521</v>
          </cell>
          <cell r="C1423" t="str">
            <v/>
          </cell>
          <cell r="D1423" t="str">
            <v/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1263</v>
          </cell>
          <cell r="J1423" t="str">
            <v/>
          </cell>
          <cell r="L1423" t="str">
            <v/>
          </cell>
          <cell r="N1423" t="str">
            <v/>
          </cell>
        </row>
        <row r="1424">
          <cell r="B1424">
            <v>1522</v>
          </cell>
          <cell r="C1424" t="str">
            <v/>
          </cell>
          <cell r="D1424" t="str">
            <v/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1263</v>
          </cell>
          <cell r="J1424" t="str">
            <v/>
          </cell>
          <cell r="L1424" t="str">
            <v/>
          </cell>
          <cell r="N1424" t="str">
            <v/>
          </cell>
        </row>
        <row r="1425">
          <cell r="B1425">
            <v>1523</v>
          </cell>
          <cell r="C1425" t="str">
            <v/>
          </cell>
          <cell r="D1425" t="str">
            <v/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1263</v>
          </cell>
          <cell r="J1425" t="str">
            <v/>
          </cell>
          <cell r="L1425" t="str">
            <v/>
          </cell>
          <cell r="N1425" t="str">
            <v/>
          </cell>
        </row>
        <row r="1426">
          <cell r="B1426">
            <v>1524</v>
          </cell>
          <cell r="C1426" t="str">
            <v/>
          </cell>
          <cell r="D1426" t="str">
            <v/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1263</v>
          </cell>
          <cell r="J1426" t="str">
            <v/>
          </cell>
          <cell r="L1426" t="str">
            <v/>
          </cell>
          <cell r="N1426" t="str">
            <v/>
          </cell>
        </row>
        <row r="1427">
          <cell r="B1427">
            <v>1525</v>
          </cell>
          <cell r="C1427" t="str">
            <v/>
          </cell>
          <cell r="D1427" t="str">
            <v/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1263</v>
          </cell>
          <cell r="J1427" t="str">
            <v/>
          </cell>
          <cell r="L1427" t="str">
            <v/>
          </cell>
          <cell r="N1427" t="str">
            <v/>
          </cell>
        </row>
        <row r="1428">
          <cell r="B1428">
            <v>1526</v>
          </cell>
          <cell r="C1428" t="str">
            <v/>
          </cell>
          <cell r="D1428" t="str">
            <v/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1263</v>
          </cell>
          <cell r="J1428" t="str">
            <v/>
          </cell>
          <cell r="L1428" t="str">
            <v/>
          </cell>
          <cell r="N1428" t="str">
            <v/>
          </cell>
        </row>
        <row r="1429">
          <cell r="B1429">
            <v>1527</v>
          </cell>
          <cell r="C1429" t="str">
            <v/>
          </cell>
          <cell r="D1429" t="str">
            <v/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1263</v>
          </cell>
          <cell r="J1429" t="str">
            <v/>
          </cell>
          <cell r="L1429" t="str">
            <v/>
          </cell>
          <cell r="N1429" t="str">
            <v/>
          </cell>
        </row>
        <row r="1430">
          <cell r="B1430">
            <v>1528</v>
          </cell>
          <cell r="C1430" t="str">
            <v/>
          </cell>
          <cell r="D1430" t="str">
            <v/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1263</v>
          </cell>
          <cell r="J1430" t="str">
            <v/>
          </cell>
          <cell r="L1430" t="str">
            <v/>
          </cell>
          <cell r="N1430" t="str">
            <v/>
          </cell>
        </row>
        <row r="1431">
          <cell r="B1431">
            <v>1529</v>
          </cell>
          <cell r="C1431" t="str">
            <v/>
          </cell>
          <cell r="D1431" t="str">
            <v/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1263</v>
          </cell>
          <cell r="J1431" t="str">
            <v/>
          </cell>
          <cell r="L1431" t="str">
            <v/>
          </cell>
          <cell r="N1431" t="str">
            <v/>
          </cell>
        </row>
        <row r="1432">
          <cell r="B1432">
            <v>1530</v>
          </cell>
          <cell r="C1432" t="str">
            <v/>
          </cell>
          <cell r="D1432" t="str">
            <v/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1263</v>
          </cell>
          <cell r="J1432" t="str">
            <v/>
          </cell>
          <cell r="L1432" t="str">
            <v/>
          </cell>
          <cell r="N1432" t="str">
            <v/>
          </cell>
        </row>
        <row r="1433">
          <cell r="B1433">
            <v>1531</v>
          </cell>
          <cell r="C1433" t="str">
            <v/>
          </cell>
          <cell r="D1433" t="str">
            <v/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1263</v>
          </cell>
          <cell r="J1433" t="str">
            <v/>
          </cell>
          <cell r="L1433" t="str">
            <v/>
          </cell>
          <cell r="N1433" t="str">
            <v/>
          </cell>
        </row>
        <row r="1434">
          <cell r="B1434">
            <v>1532</v>
          </cell>
          <cell r="C1434" t="str">
            <v/>
          </cell>
          <cell r="D1434" t="str">
            <v/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1263</v>
          </cell>
          <cell r="J1434" t="str">
            <v/>
          </cell>
          <cell r="L1434" t="str">
            <v/>
          </cell>
          <cell r="N1434" t="str">
            <v/>
          </cell>
        </row>
        <row r="1435">
          <cell r="B1435">
            <v>1533</v>
          </cell>
          <cell r="C1435" t="str">
            <v/>
          </cell>
          <cell r="D1435" t="str">
            <v/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1263</v>
          </cell>
          <cell r="J1435" t="str">
            <v/>
          </cell>
          <cell r="L1435" t="str">
            <v/>
          </cell>
          <cell r="N1435" t="str">
            <v/>
          </cell>
        </row>
        <row r="1436">
          <cell r="B1436">
            <v>1534</v>
          </cell>
          <cell r="C1436" t="str">
            <v/>
          </cell>
          <cell r="D1436" t="str">
            <v/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1263</v>
          </cell>
          <cell r="J1436" t="str">
            <v/>
          </cell>
          <cell r="L1436" t="str">
            <v/>
          </cell>
          <cell r="N1436" t="str">
            <v/>
          </cell>
        </row>
        <row r="1437">
          <cell r="B1437">
            <v>1535</v>
          </cell>
          <cell r="C1437" t="str">
            <v/>
          </cell>
          <cell r="D1437" t="str">
            <v/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1263</v>
          </cell>
          <cell r="J1437" t="str">
            <v/>
          </cell>
          <cell r="L1437" t="str">
            <v/>
          </cell>
          <cell r="N1437" t="str">
            <v/>
          </cell>
        </row>
        <row r="1438">
          <cell r="B1438">
            <v>1536</v>
          </cell>
          <cell r="C1438" t="str">
            <v/>
          </cell>
          <cell r="D1438" t="str">
            <v/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1263</v>
          </cell>
          <cell r="J1438" t="str">
            <v/>
          </cell>
          <cell r="L1438" t="str">
            <v/>
          </cell>
          <cell r="N1438" t="str">
            <v/>
          </cell>
        </row>
        <row r="1439">
          <cell r="B1439">
            <v>1537</v>
          </cell>
          <cell r="C1439" t="str">
            <v/>
          </cell>
          <cell r="D1439" t="str">
            <v/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1263</v>
          </cell>
          <cell r="J1439" t="str">
            <v/>
          </cell>
          <cell r="L1439" t="str">
            <v/>
          </cell>
          <cell r="N1439" t="str">
            <v/>
          </cell>
        </row>
        <row r="1440">
          <cell r="B1440">
            <v>1538</v>
          </cell>
          <cell r="C1440" t="str">
            <v/>
          </cell>
          <cell r="D1440" t="str">
            <v/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1263</v>
          </cell>
          <cell r="J1440" t="str">
            <v/>
          </cell>
          <cell r="L1440" t="str">
            <v/>
          </cell>
          <cell r="N1440" t="str">
            <v/>
          </cell>
        </row>
        <row r="1441">
          <cell r="B1441">
            <v>1539</v>
          </cell>
          <cell r="C1441" t="str">
            <v/>
          </cell>
          <cell r="D1441" t="str">
            <v/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1263</v>
          </cell>
          <cell r="J1441" t="str">
            <v/>
          </cell>
          <cell r="L1441" t="str">
            <v/>
          </cell>
          <cell r="N1441" t="str">
            <v/>
          </cell>
        </row>
        <row r="1442">
          <cell r="B1442">
            <v>1540</v>
          </cell>
          <cell r="C1442" t="str">
            <v/>
          </cell>
          <cell r="D1442" t="str">
            <v/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1263</v>
          </cell>
          <cell r="J1442" t="str">
            <v/>
          </cell>
          <cell r="L1442" t="str">
            <v/>
          </cell>
          <cell r="N1442" t="str">
            <v/>
          </cell>
        </row>
        <row r="1443">
          <cell r="B1443">
            <v>1541</v>
          </cell>
          <cell r="C1443" t="str">
            <v/>
          </cell>
          <cell r="D1443" t="str">
            <v/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1263</v>
          </cell>
          <cell r="J1443" t="str">
            <v/>
          </cell>
          <cell r="L1443" t="str">
            <v/>
          </cell>
          <cell r="N1443" t="str">
            <v/>
          </cell>
        </row>
        <row r="1444">
          <cell r="B1444">
            <v>1542</v>
          </cell>
          <cell r="C1444" t="str">
            <v/>
          </cell>
          <cell r="D1444" t="str">
            <v/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1263</v>
          </cell>
          <cell r="J1444" t="str">
            <v/>
          </cell>
          <cell r="L1444" t="str">
            <v/>
          </cell>
          <cell r="N1444" t="str">
            <v/>
          </cell>
        </row>
        <row r="1445">
          <cell r="B1445">
            <v>1543</v>
          </cell>
          <cell r="C1445" t="str">
            <v/>
          </cell>
          <cell r="D1445" t="str">
            <v/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1263</v>
          </cell>
          <cell r="J1445" t="str">
            <v/>
          </cell>
          <cell r="L1445" t="str">
            <v/>
          </cell>
          <cell r="N1445" t="str">
            <v/>
          </cell>
        </row>
        <row r="1446">
          <cell r="B1446">
            <v>1544</v>
          </cell>
          <cell r="C1446" t="str">
            <v/>
          </cell>
          <cell r="D1446" t="str">
            <v/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1263</v>
          </cell>
          <cell r="J1446" t="str">
            <v/>
          </cell>
          <cell r="L1446" t="str">
            <v/>
          </cell>
          <cell r="N1446" t="str">
            <v/>
          </cell>
        </row>
        <row r="1447">
          <cell r="B1447">
            <v>1545</v>
          </cell>
          <cell r="C1447" t="str">
            <v/>
          </cell>
          <cell r="D1447" t="str">
            <v/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1263</v>
          </cell>
          <cell r="J1447" t="str">
            <v/>
          </cell>
          <cell r="L1447" t="str">
            <v/>
          </cell>
          <cell r="N1447" t="str">
            <v/>
          </cell>
        </row>
        <row r="1448">
          <cell r="B1448">
            <v>1546</v>
          </cell>
          <cell r="C1448" t="str">
            <v/>
          </cell>
          <cell r="D1448" t="str">
            <v/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1263</v>
          </cell>
          <cell r="J1448" t="str">
            <v/>
          </cell>
          <cell r="L1448" t="str">
            <v/>
          </cell>
          <cell r="N1448" t="str">
            <v/>
          </cell>
        </row>
        <row r="1449">
          <cell r="B1449">
            <v>1547</v>
          </cell>
          <cell r="C1449" t="str">
            <v/>
          </cell>
          <cell r="D1449" t="str">
            <v/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1263</v>
          </cell>
          <cell r="J1449" t="str">
            <v/>
          </cell>
          <cell r="L1449" t="str">
            <v/>
          </cell>
          <cell r="N1449" t="str">
            <v/>
          </cell>
        </row>
        <row r="1450">
          <cell r="B1450">
            <v>1548</v>
          </cell>
          <cell r="C1450" t="str">
            <v/>
          </cell>
          <cell r="D1450" t="str">
            <v/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1263</v>
          </cell>
          <cell r="J1450" t="str">
            <v/>
          </cell>
          <cell r="L1450" t="str">
            <v/>
          </cell>
          <cell r="N1450" t="str">
            <v/>
          </cell>
        </row>
        <row r="1451">
          <cell r="B1451">
            <v>1549</v>
          </cell>
          <cell r="C1451" t="str">
            <v/>
          </cell>
          <cell r="D1451" t="str">
            <v/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1263</v>
          </cell>
          <cell r="J1451" t="str">
            <v/>
          </cell>
          <cell r="L1451" t="str">
            <v/>
          </cell>
          <cell r="N1451" t="str">
            <v/>
          </cell>
        </row>
        <row r="1452">
          <cell r="B1452">
            <v>1550</v>
          </cell>
          <cell r="C1452" t="str">
            <v/>
          </cell>
          <cell r="D1452" t="str">
            <v/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1263</v>
          </cell>
          <cell r="J1452" t="str">
            <v/>
          </cell>
          <cell r="L1452" t="str">
            <v/>
          </cell>
          <cell r="N1452" t="str">
            <v/>
          </cell>
        </row>
        <row r="1453">
          <cell r="B1453">
            <v>1551</v>
          </cell>
          <cell r="C1453" t="str">
            <v/>
          </cell>
          <cell r="D1453" t="str">
            <v/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1263</v>
          </cell>
          <cell r="J1453" t="str">
            <v/>
          </cell>
          <cell r="L1453" t="str">
            <v/>
          </cell>
          <cell r="N1453" t="str">
            <v/>
          </cell>
        </row>
        <row r="1454">
          <cell r="B1454">
            <v>1552</v>
          </cell>
          <cell r="C1454" t="str">
            <v/>
          </cell>
          <cell r="D1454" t="str">
            <v/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1263</v>
          </cell>
          <cell r="J1454" t="str">
            <v/>
          </cell>
          <cell r="L1454" t="str">
            <v/>
          </cell>
          <cell r="N1454" t="str">
            <v/>
          </cell>
        </row>
        <row r="1455">
          <cell r="B1455">
            <v>1553</v>
          </cell>
          <cell r="C1455" t="str">
            <v/>
          </cell>
          <cell r="D1455" t="str">
            <v/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1263</v>
          </cell>
          <cell r="J1455" t="str">
            <v/>
          </cell>
          <cell r="L1455" t="str">
            <v/>
          </cell>
          <cell r="N1455" t="str">
            <v/>
          </cell>
        </row>
        <row r="1456">
          <cell r="B1456">
            <v>1554</v>
          </cell>
          <cell r="C1456" t="str">
            <v/>
          </cell>
          <cell r="D1456" t="str">
            <v/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1263</v>
          </cell>
          <cell r="J1456" t="str">
            <v/>
          </cell>
          <cell r="L1456" t="str">
            <v/>
          </cell>
          <cell r="N1456" t="str">
            <v/>
          </cell>
        </row>
        <row r="1457">
          <cell r="B1457">
            <v>1555</v>
          </cell>
          <cell r="C1457" t="str">
            <v/>
          </cell>
          <cell r="D1457" t="str">
            <v/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1263</v>
          </cell>
          <cell r="J1457" t="str">
            <v/>
          </cell>
          <cell r="L1457" t="str">
            <v/>
          </cell>
          <cell r="N1457" t="str">
            <v/>
          </cell>
        </row>
        <row r="1458">
          <cell r="B1458">
            <v>1556</v>
          </cell>
          <cell r="C1458" t="str">
            <v/>
          </cell>
          <cell r="D1458" t="str">
            <v/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1263</v>
          </cell>
          <cell r="J1458" t="str">
            <v/>
          </cell>
          <cell r="L1458" t="str">
            <v/>
          </cell>
          <cell r="N1458" t="str">
            <v/>
          </cell>
        </row>
        <row r="1459">
          <cell r="B1459">
            <v>1557</v>
          </cell>
          <cell r="C1459" t="str">
            <v/>
          </cell>
          <cell r="D1459" t="str">
            <v/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1263</v>
          </cell>
          <cell r="J1459" t="str">
            <v/>
          </cell>
          <cell r="L1459" t="str">
            <v/>
          </cell>
          <cell r="N1459" t="str">
            <v/>
          </cell>
        </row>
        <row r="1460">
          <cell r="B1460">
            <v>1558</v>
          </cell>
          <cell r="C1460" t="str">
            <v/>
          </cell>
          <cell r="D1460" t="str">
            <v/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1263</v>
          </cell>
          <cell r="J1460" t="str">
            <v/>
          </cell>
          <cell r="L1460" t="str">
            <v/>
          </cell>
          <cell r="N1460" t="str">
            <v/>
          </cell>
        </row>
        <row r="1461">
          <cell r="B1461">
            <v>1559</v>
          </cell>
          <cell r="C1461" t="str">
            <v/>
          </cell>
          <cell r="D1461" t="str">
            <v/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1263</v>
          </cell>
          <cell r="J1461" t="str">
            <v/>
          </cell>
          <cell r="L1461" t="str">
            <v/>
          </cell>
          <cell r="N1461" t="str">
            <v/>
          </cell>
        </row>
        <row r="1462">
          <cell r="B1462">
            <v>1560</v>
          </cell>
          <cell r="C1462" t="str">
            <v/>
          </cell>
          <cell r="D1462" t="str">
            <v/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1263</v>
          </cell>
          <cell r="J1462" t="str">
            <v/>
          </cell>
          <cell r="L1462" t="str">
            <v/>
          </cell>
          <cell r="N1462" t="str">
            <v/>
          </cell>
        </row>
        <row r="1463">
          <cell r="B1463">
            <v>1561</v>
          </cell>
          <cell r="C1463" t="str">
            <v/>
          </cell>
          <cell r="D1463" t="str">
            <v/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1263</v>
          </cell>
          <cell r="J1463" t="str">
            <v/>
          </cell>
          <cell r="L1463" t="str">
            <v/>
          </cell>
          <cell r="N1463" t="str">
            <v/>
          </cell>
        </row>
        <row r="1464">
          <cell r="B1464">
            <v>1562</v>
          </cell>
          <cell r="C1464" t="str">
            <v/>
          </cell>
          <cell r="D1464" t="str">
            <v/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1263</v>
          </cell>
          <cell r="J1464" t="str">
            <v/>
          </cell>
          <cell r="L1464" t="str">
            <v/>
          </cell>
          <cell r="N1464" t="str">
            <v/>
          </cell>
        </row>
        <row r="1465">
          <cell r="B1465">
            <v>1563</v>
          </cell>
          <cell r="C1465" t="str">
            <v/>
          </cell>
          <cell r="D1465" t="str">
            <v/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1263</v>
          </cell>
          <cell r="J1465" t="str">
            <v/>
          </cell>
          <cell r="L1465" t="str">
            <v/>
          </cell>
          <cell r="N1465" t="str">
            <v/>
          </cell>
        </row>
        <row r="1466">
          <cell r="B1466">
            <v>1564</v>
          </cell>
          <cell r="C1466" t="str">
            <v/>
          </cell>
          <cell r="D1466" t="str">
            <v/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1263</v>
          </cell>
          <cell r="J1466" t="str">
            <v/>
          </cell>
          <cell r="L1466" t="str">
            <v/>
          </cell>
          <cell r="N1466" t="str">
            <v/>
          </cell>
        </row>
        <row r="1467">
          <cell r="B1467">
            <v>1565</v>
          </cell>
          <cell r="C1467" t="str">
            <v/>
          </cell>
          <cell r="D1467" t="str">
            <v/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1263</v>
          </cell>
          <cell r="J1467" t="str">
            <v/>
          </cell>
          <cell r="L1467" t="str">
            <v/>
          </cell>
          <cell r="N1467" t="str">
            <v/>
          </cell>
        </row>
        <row r="1468">
          <cell r="B1468">
            <v>1566</v>
          </cell>
          <cell r="C1468" t="str">
            <v/>
          </cell>
          <cell r="D1468" t="str">
            <v/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1263</v>
          </cell>
          <cell r="J1468" t="str">
            <v/>
          </cell>
          <cell r="L1468" t="str">
            <v/>
          </cell>
          <cell r="N1468" t="str">
            <v/>
          </cell>
        </row>
        <row r="1469">
          <cell r="B1469">
            <v>1567</v>
          </cell>
          <cell r="C1469" t="str">
            <v/>
          </cell>
          <cell r="D1469" t="str">
            <v/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1263</v>
          </cell>
          <cell r="J1469" t="str">
            <v/>
          </cell>
          <cell r="L1469" t="str">
            <v/>
          </cell>
          <cell r="N1469" t="str">
            <v/>
          </cell>
        </row>
        <row r="1470">
          <cell r="B1470">
            <v>1568</v>
          </cell>
          <cell r="C1470" t="str">
            <v/>
          </cell>
          <cell r="D1470" t="str">
            <v/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1263</v>
          </cell>
          <cell r="J1470" t="str">
            <v/>
          </cell>
          <cell r="L1470" t="str">
            <v/>
          </cell>
          <cell r="N1470" t="str">
            <v/>
          </cell>
        </row>
        <row r="1471">
          <cell r="B1471">
            <v>1569</v>
          </cell>
          <cell r="C1471" t="str">
            <v/>
          </cell>
          <cell r="D1471" t="str">
            <v/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1263</v>
          </cell>
          <cell r="J1471" t="str">
            <v/>
          </cell>
          <cell r="L1471" t="str">
            <v/>
          </cell>
          <cell r="N1471" t="str">
            <v/>
          </cell>
        </row>
        <row r="1472">
          <cell r="B1472">
            <v>1570</v>
          </cell>
          <cell r="C1472" t="str">
            <v/>
          </cell>
          <cell r="D1472" t="str">
            <v/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1263</v>
          </cell>
          <cell r="J1472" t="str">
            <v/>
          </cell>
          <cell r="L1472" t="str">
            <v/>
          </cell>
          <cell r="N1472" t="str">
            <v/>
          </cell>
        </row>
        <row r="1473">
          <cell r="B1473">
            <v>1571</v>
          </cell>
          <cell r="C1473" t="str">
            <v/>
          </cell>
          <cell r="D1473" t="str">
            <v/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1263</v>
          </cell>
          <cell r="J1473" t="str">
            <v/>
          </cell>
          <cell r="L1473" t="str">
            <v/>
          </cell>
          <cell r="N1473" t="str">
            <v/>
          </cell>
        </row>
        <row r="1474">
          <cell r="B1474">
            <v>1572</v>
          </cell>
          <cell r="C1474" t="str">
            <v/>
          </cell>
          <cell r="D1474" t="str">
            <v/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1263</v>
          </cell>
          <cell r="J1474" t="str">
            <v/>
          </cell>
          <cell r="L1474" t="str">
            <v/>
          </cell>
          <cell r="N1474" t="str">
            <v/>
          </cell>
        </row>
        <row r="1475">
          <cell r="B1475">
            <v>1573</v>
          </cell>
          <cell r="C1475" t="str">
            <v/>
          </cell>
          <cell r="D1475" t="str">
            <v/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1263</v>
          </cell>
          <cell r="J1475" t="str">
            <v/>
          </cell>
          <cell r="L1475" t="str">
            <v/>
          </cell>
          <cell r="N1475" t="str">
            <v/>
          </cell>
        </row>
        <row r="1476">
          <cell r="B1476">
            <v>1574</v>
          </cell>
          <cell r="C1476" t="str">
            <v/>
          </cell>
          <cell r="D1476" t="str">
            <v/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1263</v>
          </cell>
          <cell r="J1476" t="str">
            <v/>
          </cell>
          <cell r="L1476" t="str">
            <v/>
          </cell>
          <cell r="N1476" t="str">
            <v/>
          </cell>
        </row>
        <row r="1477">
          <cell r="B1477">
            <v>1575</v>
          </cell>
          <cell r="C1477" t="str">
            <v/>
          </cell>
          <cell r="D1477" t="str">
            <v/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1263</v>
          </cell>
          <cell r="J1477" t="str">
            <v/>
          </cell>
          <cell r="L1477" t="str">
            <v/>
          </cell>
          <cell r="N1477" t="str">
            <v/>
          </cell>
        </row>
        <row r="1478">
          <cell r="B1478">
            <v>1576</v>
          </cell>
          <cell r="C1478" t="str">
            <v/>
          </cell>
          <cell r="D1478" t="str">
            <v/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1263</v>
          </cell>
          <cell r="J1478" t="str">
            <v/>
          </cell>
          <cell r="L1478" t="str">
            <v/>
          </cell>
          <cell r="N1478" t="str">
            <v/>
          </cell>
        </row>
        <row r="1479">
          <cell r="B1479">
            <v>1577</v>
          </cell>
          <cell r="C1479" t="str">
            <v/>
          </cell>
          <cell r="D1479" t="str">
            <v/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1263</v>
          </cell>
          <cell r="J1479" t="str">
            <v/>
          </cell>
          <cell r="L1479" t="str">
            <v/>
          </cell>
          <cell r="N1479" t="str">
            <v/>
          </cell>
        </row>
        <row r="1480">
          <cell r="B1480">
            <v>1578</v>
          </cell>
          <cell r="C1480" t="str">
            <v/>
          </cell>
          <cell r="D1480" t="str">
            <v/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1263</v>
          </cell>
          <cell r="J1480" t="str">
            <v/>
          </cell>
          <cell r="L1480" t="str">
            <v/>
          </cell>
          <cell r="N1480" t="str">
            <v/>
          </cell>
        </row>
        <row r="1481">
          <cell r="B1481">
            <v>1579</v>
          </cell>
          <cell r="C1481" t="str">
            <v/>
          </cell>
          <cell r="D1481" t="str">
            <v/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1263</v>
          </cell>
          <cell r="J1481" t="str">
            <v/>
          </cell>
          <cell r="L1481" t="str">
            <v/>
          </cell>
          <cell r="N1481" t="str">
            <v/>
          </cell>
        </row>
        <row r="1482">
          <cell r="B1482">
            <v>1580</v>
          </cell>
          <cell r="C1482" t="str">
            <v/>
          </cell>
          <cell r="D1482" t="str">
            <v/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1263</v>
          </cell>
          <cell r="J1482" t="str">
            <v/>
          </cell>
          <cell r="L1482" t="str">
            <v/>
          </cell>
          <cell r="N1482" t="str">
            <v/>
          </cell>
        </row>
        <row r="1483">
          <cell r="B1483">
            <v>1581</v>
          </cell>
          <cell r="C1483" t="str">
            <v/>
          </cell>
          <cell r="D1483" t="str">
            <v/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1263</v>
          </cell>
          <cell r="J1483" t="str">
            <v/>
          </cell>
          <cell r="L1483" t="str">
            <v/>
          </cell>
          <cell r="N1483" t="str">
            <v/>
          </cell>
        </row>
        <row r="1484">
          <cell r="B1484">
            <v>1582</v>
          </cell>
          <cell r="C1484" t="str">
            <v/>
          </cell>
          <cell r="D1484" t="str">
            <v/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1263</v>
          </cell>
          <cell r="J1484" t="str">
            <v/>
          </cell>
          <cell r="L1484" t="str">
            <v/>
          </cell>
          <cell r="N1484" t="str">
            <v/>
          </cell>
        </row>
        <row r="1485">
          <cell r="B1485">
            <v>1583</v>
          </cell>
          <cell r="C1485" t="str">
            <v/>
          </cell>
          <cell r="D1485" t="str">
            <v/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1263</v>
          </cell>
          <cell r="J1485" t="str">
            <v/>
          </cell>
          <cell r="L1485" t="str">
            <v/>
          </cell>
          <cell r="N1485" t="str">
            <v/>
          </cell>
        </row>
        <row r="1486">
          <cell r="B1486">
            <v>1584</v>
          </cell>
          <cell r="C1486" t="str">
            <v/>
          </cell>
          <cell r="D1486" t="str">
            <v/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1263</v>
          </cell>
          <cell r="J1486" t="str">
            <v/>
          </cell>
          <cell r="L1486" t="str">
            <v/>
          </cell>
          <cell r="N1486" t="str">
            <v/>
          </cell>
        </row>
        <row r="1487">
          <cell r="B1487">
            <v>1585</v>
          </cell>
          <cell r="C1487" t="str">
            <v/>
          </cell>
          <cell r="D1487" t="str">
            <v/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1263</v>
          </cell>
          <cell r="J1487" t="str">
            <v/>
          </cell>
          <cell r="L1487" t="str">
            <v/>
          </cell>
          <cell r="N1487" t="str">
            <v/>
          </cell>
        </row>
        <row r="1488">
          <cell r="B1488">
            <v>1586</v>
          </cell>
          <cell r="C1488" t="str">
            <v/>
          </cell>
          <cell r="D1488" t="str">
            <v/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1263</v>
          </cell>
          <cell r="J1488" t="str">
            <v/>
          </cell>
          <cell r="L1488" t="str">
            <v/>
          </cell>
          <cell r="N1488" t="str">
            <v/>
          </cell>
        </row>
        <row r="1489">
          <cell r="B1489">
            <v>1587</v>
          </cell>
          <cell r="C1489" t="str">
            <v/>
          </cell>
          <cell r="D1489" t="str">
            <v/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1263</v>
          </cell>
          <cell r="J1489" t="str">
            <v/>
          </cell>
          <cell r="L1489" t="str">
            <v/>
          </cell>
          <cell r="N1489" t="str">
            <v/>
          </cell>
        </row>
        <row r="1490">
          <cell r="B1490">
            <v>1588</v>
          </cell>
          <cell r="C1490" t="str">
            <v/>
          </cell>
          <cell r="D1490" t="str">
            <v/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1263</v>
          </cell>
          <cell r="J1490" t="str">
            <v/>
          </cell>
          <cell r="L1490" t="str">
            <v/>
          </cell>
          <cell r="N1490" t="str">
            <v/>
          </cell>
        </row>
        <row r="1491">
          <cell r="B1491">
            <v>1589</v>
          </cell>
          <cell r="C1491" t="str">
            <v/>
          </cell>
          <cell r="D1491" t="str">
            <v/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1263</v>
          </cell>
          <cell r="J1491" t="str">
            <v/>
          </cell>
          <cell r="L1491" t="str">
            <v/>
          </cell>
          <cell r="N1491" t="str">
            <v/>
          </cell>
        </row>
        <row r="1492">
          <cell r="B1492">
            <v>1590</v>
          </cell>
          <cell r="C1492" t="str">
            <v/>
          </cell>
          <cell r="D1492" t="str">
            <v/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1263</v>
          </cell>
          <cell r="J1492" t="str">
            <v/>
          </cell>
          <cell r="L1492" t="str">
            <v/>
          </cell>
          <cell r="N1492" t="str">
            <v/>
          </cell>
        </row>
        <row r="1493">
          <cell r="B1493">
            <v>1591</v>
          </cell>
          <cell r="C1493" t="str">
            <v/>
          </cell>
          <cell r="D1493" t="str">
            <v/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1263</v>
          </cell>
          <cell r="J1493" t="str">
            <v/>
          </cell>
          <cell r="L1493" t="str">
            <v/>
          </cell>
          <cell r="N1493" t="str">
            <v/>
          </cell>
        </row>
        <row r="1494">
          <cell r="B1494">
            <v>1592</v>
          </cell>
          <cell r="C1494" t="str">
            <v/>
          </cell>
          <cell r="D1494" t="str">
            <v/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1263</v>
          </cell>
          <cell r="J1494" t="str">
            <v/>
          </cell>
          <cell r="L1494" t="str">
            <v/>
          </cell>
          <cell r="N1494" t="str">
            <v/>
          </cell>
        </row>
        <row r="1495">
          <cell r="B1495">
            <v>1593</v>
          </cell>
          <cell r="C1495" t="str">
            <v/>
          </cell>
          <cell r="D1495" t="str">
            <v/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1263</v>
          </cell>
          <cell r="J1495" t="str">
            <v/>
          </cell>
          <cell r="L1495" t="str">
            <v/>
          </cell>
          <cell r="N1495" t="str">
            <v/>
          </cell>
        </row>
        <row r="1496">
          <cell r="B1496">
            <v>1594</v>
          </cell>
          <cell r="C1496" t="str">
            <v/>
          </cell>
          <cell r="D1496" t="str">
            <v/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1263</v>
          </cell>
          <cell r="J1496" t="str">
            <v/>
          </cell>
          <cell r="L1496" t="str">
            <v/>
          </cell>
          <cell r="N1496" t="str">
            <v/>
          </cell>
        </row>
        <row r="1497">
          <cell r="B1497">
            <v>1595</v>
          </cell>
          <cell r="C1497" t="str">
            <v/>
          </cell>
          <cell r="D1497" t="str">
            <v/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1263</v>
          </cell>
          <cell r="J1497" t="str">
            <v/>
          </cell>
          <cell r="L1497" t="str">
            <v/>
          </cell>
          <cell r="N1497" t="str">
            <v/>
          </cell>
        </row>
        <row r="1498">
          <cell r="B1498">
            <v>1596</v>
          </cell>
          <cell r="C1498" t="str">
            <v/>
          </cell>
          <cell r="D1498" t="str">
            <v/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1263</v>
          </cell>
          <cell r="J1498" t="str">
            <v/>
          </cell>
          <cell r="L1498" t="str">
            <v/>
          </cell>
          <cell r="N1498" t="str">
            <v/>
          </cell>
        </row>
        <row r="1499">
          <cell r="B1499">
            <v>1597</v>
          </cell>
          <cell r="C1499" t="str">
            <v/>
          </cell>
          <cell r="D1499" t="str">
            <v/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1263</v>
          </cell>
          <cell r="J1499" t="str">
            <v/>
          </cell>
          <cell r="L1499" t="str">
            <v/>
          </cell>
          <cell r="N1499" t="str">
            <v/>
          </cell>
        </row>
        <row r="1500">
          <cell r="B1500">
            <v>1598</v>
          </cell>
          <cell r="C1500" t="str">
            <v/>
          </cell>
          <cell r="D1500" t="str">
            <v/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1263</v>
          </cell>
          <cell r="J1500" t="str">
            <v/>
          </cell>
          <cell r="L1500" t="str">
            <v/>
          </cell>
          <cell r="N1500" t="str">
            <v/>
          </cell>
        </row>
        <row r="1501">
          <cell r="B1501">
            <v>1599</v>
          </cell>
          <cell r="C1501" t="str">
            <v/>
          </cell>
          <cell r="D1501" t="str">
            <v/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1263</v>
          </cell>
          <cell r="J1501" t="str">
            <v/>
          </cell>
          <cell r="L1501" t="str">
            <v/>
          </cell>
          <cell r="N1501" t="str">
            <v/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ale Leaseback - Proceeds"/>
      <sheetName val="LCR v LR Value Matrix"/>
      <sheetName val="ROLLUP"/>
      <sheetName val="Astoria Place - UW"/>
      <sheetName val="Avantara - Long Grove - UW"/>
      <sheetName val="Avantara - Park Ridge - UW"/>
      <sheetName val="Bethany Terrace - UW"/>
      <sheetName val="Chalet - UW"/>
      <sheetName val="Elmbrook - UW"/>
      <sheetName val="Evergreen - UW"/>
      <sheetName val="Grove At The Lake - UW"/>
      <sheetName val="Grove Of Evanston - UW"/>
      <sheetName val="Grove Of Fox Valley - UW"/>
      <sheetName val="Grove Of Lincoln Park - UW"/>
      <sheetName val="Grove Of Northbrook - UW"/>
      <sheetName val="Grove Of Skokie - UW"/>
      <sheetName val="Lakefront - UW"/>
      <sheetName val="Peterson Park - UW"/>
      <sheetName val="Warren Barr North Shore - UW"/>
      <sheetName val="Warren Barr South Loop - UW"/>
      <sheetName val="Warren Barr Gold Coast - UW"/>
      <sheetName val="Terrace Garden - UW"/>
      <sheetName val="LOOKUPS"/>
      <sheetName val="LOOKUPS - PDF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Peterson Park"/>
      <sheetName val="Warren Barr North Shore"/>
      <sheetName val="Warren Barr South Loop"/>
      <sheetName val="Warren Barr Gold Coast"/>
      <sheetName val="Terrace Garden"/>
      <sheetName val="Manual Ta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A2">
            <v>0.05</v>
          </cell>
        </row>
        <row r="3">
          <cell r="O3" t="str">
            <v>BALANCE SHEET DETAIL</v>
          </cell>
          <cell r="P3" t="str">
            <v>BALANCE_SHEET</v>
          </cell>
        </row>
        <row r="4">
          <cell r="O4" t="str">
            <v>CENSUS DETAIL</v>
          </cell>
          <cell r="P4" t="str">
            <v>CENSUS</v>
          </cell>
        </row>
        <row r="5">
          <cell r="A5" t="b">
            <v>0</v>
          </cell>
          <cell r="O5" t="str">
            <v>EBITDAR DETAIL</v>
          </cell>
          <cell r="P5" t="str">
            <v>EBITDAR</v>
          </cell>
        </row>
        <row r="6">
          <cell r="O6" t="str">
            <v>EXPENSE DETAIL</v>
          </cell>
          <cell r="P6" t="str">
            <v>EXPENSE</v>
          </cell>
        </row>
        <row r="7">
          <cell r="O7" t="str">
            <v>REVENUE DETAIL</v>
          </cell>
          <cell r="P7" t="str">
            <v>REVENUE</v>
          </cell>
        </row>
        <row r="8">
          <cell r="O8" t="str">
            <v>END OF STATEMENT</v>
          </cell>
        </row>
        <row r="9">
          <cell r="O9" t="str">
            <v>SALARY DETAIL</v>
          </cell>
        </row>
        <row r="15">
          <cell r="O15" t="str">
            <v>MEMBERS' EQUITY</v>
          </cell>
          <cell r="P15" t="str">
            <v>EQUITY</v>
          </cell>
        </row>
        <row r="16">
          <cell r="O16" t="str">
            <v>CURRENT ASSETS</v>
          </cell>
          <cell r="P16" t="str">
            <v>ASSETS</v>
          </cell>
        </row>
        <row r="17">
          <cell r="O17" t="str">
            <v>DUE TO/FROM RELATED PARTIES:</v>
          </cell>
          <cell r="P17" t="str">
            <v>ASSETS</v>
          </cell>
        </row>
        <row r="18">
          <cell r="O18" t="str">
            <v>TOTAL SALARIES</v>
          </cell>
          <cell r="P18" t="str">
            <v>PROFESSIONAL CARE</v>
          </cell>
        </row>
        <row r="19">
          <cell r="O19" t="str">
            <v>PTO ADJUSTMENT</v>
          </cell>
          <cell r="P19" t="str">
            <v>OTHER EXPENSES</v>
          </cell>
        </row>
        <row r="20">
          <cell r="O20" t="str">
            <v xml:space="preserve">TOTAL LIABILITIES &amp; MEMBERS' EQUITY </v>
          </cell>
        </row>
        <row r="21">
          <cell r="O21" t="str">
            <v>NON-OPERATING REVENUE</v>
          </cell>
          <cell r="P21" t="str">
            <v>NON-OPERATING</v>
          </cell>
        </row>
        <row r="22">
          <cell r="O22" t="str">
            <v>CURRENT LIABLITIES</v>
          </cell>
          <cell r="P22" t="str">
            <v>LIABILITIES</v>
          </cell>
        </row>
        <row r="27">
          <cell r="O27" t="str">
            <v>END OF STATEMENT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rd Parties"/>
      <sheetName val="Quote Sheet"/>
      <sheetName val="addl line items"/>
      <sheetName val="Variance"/>
      <sheetName val="Minifiles"/>
      <sheetName val="refs"/>
      <sheetName val="addresses"/>
      <sheetName val="PUSH"/>
      <sheetName val="TAPE"/>
      <sheetName val="Strats"/>
      <sheetName val="Site Visit Ranking"/>
      <sheetName val="Goto Infomation"/>
      <sheetName val="Spacer"/>
      <sheetName val="Rollup"/>
      <sheetName val="2003"/>
      <sheetName val="2004"/>
      <sheetName val="2005"/>
      <sheetName val="Jun05"/>
      <sheetName val="Jul05"/>
      <sheetName val="Aug05"/>
      <sheetName val="Sep05"/>
      <sheetName val="Oct05"/>
      <sheetName val="Nov05"/>
      <sheetName val="Dec05"/>
      <sheetName val="Jan06"/>
      <sheetName val="Feb06"/>
      <sheetName val="Mar06"/>
      <sheetName val="Apr06"/>
      <sheetName val="May06"/>
      <sheetName val="T-12"/>
      <sheetName val="T-6"/>
      <sheetName val="T-3"/>
      <sheetName val="Appraisal"/>
      <sheetName val="AUP"/>
      <sheetName val="Budget"/>
      <sheetName val="UW"/>
      <sheetName val="Metrics"/>
      <sheetName val="Facility List"/>
      <sheetName val="Rug Rate"/>
      <sheetName val="Medicaid Rate Master"/>
      <sheetName val="HMO_VA"/>
      <sheetName val="Pro forma HI"/>
      <sheetName val="Worker's Comp"/>
      <sheetName val="Temp Calc sheet"/>
      <sheetName val="Credit Schedule"/>
      <sheetName val="Monthly"/>
      <sheetName val="Presentation Slide"/>
    </sheetNames>
    <sheetDataSet>
      <sheetData sheetId="0" refreshError="1"/>
      <sheetData sheetId="1" refreshError="1"/>
      <sheetData sheetId="2" refreshError="1"/>
      <sheetData sheetId="3"/>
      <sheetData sheetId="4"/>
      <sheetData sheetId="5">
        <row r="2">
          <cell r="H2">
            <v>-1</v>
          </cell>
        </row>
        <row r="7">
          <cell r="B7" t="str">
            <v>ALL</v>
          </cell>
          <cell r="C7" t="str">
            <v>ALL</v>
          </cell>
        </row>
        <row r="8">
          <cell r="B8" t="str">
            <v>OVERRIDE</v>
          </cell>
          <cell r="C8" t="str">
            <v>SAVA</v>
          </cell>
        </row>
        <row r="9">
          <cell r="B9" t="str">
            <v>Alabama</v>
          </cell>
          <cell r="C9" t="str">
            <v>IHS</v>
          </cell>
        </row>
        <row r="10">
          <cell r="B10" t="str">
            <v>California</v>
          </cell>
        </row>
        <row r="11">
          <cell r="B11" t="str">
            <v>Colorado</v>
          </cell>
        </row>
        <row r="12">
          <cell r="B12" t="str">
            <v>Connecticut</v>
          </cell>
        </row>
        <row r="13">
          <cell r="B13" t="str">
            <v>Georgia</v>
          </cell>
        </row>
        <row r="14">
          <cell r="B14" t="str">
            <v>Illinois</v>
          </cell>
        </row>
        <row r="15">
          <cell r="B15" t="str">
            <v>Kansas</v>
          </cell>
        </row>
        <row r="16">
          <cell r="B16" t="str">
            <v>Maryland</v>
          </cell>
        </row>
        <row r="17">
          <cell r="B17" t="str">
            <v>Massachusetts</v>
          </cell>
        </row>
        <row r="18">
          <cell r="B18" t="str">
            <v>Michigan</v>
          </cell>
        </row>
        <row r="19">
          <cell r="B19" t="str">
            <v>Mississippi</v>
          </cell>
        </row>
        <row r="20">
          <cell r="B20" t="str">
            <v>Nebraska</v>
          </cell>
        </row>
        <row r="21">
          <cell r="B21" t="str">
            <v>Nevada</v>
          </cell>
        </row>
        <row r="22">
          <cell r="B22" t="str">
            <v>New Hampshire</v>
          </cell>
        </row>
        <row r="23">
          <cell r="B23" t="str">
            <v>New Mexico</v>
          </cell>
        </row>
        <row r="24">
          <cell r="B24" t="str">
            <v>North Carolina</v>
          </cell>
        </row>
        <row r="25">
          <cell r="B25" t="str">
            <v>Pennsylvania</v>
          </cell>
        </row>
        <row r="26">
          <cell r="B26" t="str">
            <v>South Carolina</v>
          </cell>
        </row>
        <row r="27">
          <cell r="B27" t="str">
            <v>Tennessee</v>
          </cell>
        </row>
        <row r="28">
          <cell r="B28" t="str">
            <v>Texas</v>
          </cell>
        </row>
        <row r="29">
          <cell r="B29" t="str">
            <v>West Virginia</v>
          </cell>
        </row>
        <row r="30">
          <cell r="B30" t="str">
            <v>Wisconsin</v>
          </cell>
        </row>
        <row r="31">
          <cell r="B31" t="str">
            <v>Wyoming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5">
          <cell r="H5" t="str">
            <v>State</v>
          </cell>
        </row>
      </sheetData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3.1"/>
      <sheetName val="SCH01"/>
      <sheetName val="PAGE3.2"/>
      <sheetName val="XAGE"/>
      <sheetName val="CONTRA"/>
      <sheetName val="SELFPAY"/>
      <sheetName val="WORKERSCOMP"/>
      <sheetName val="CONTRACTUAL ADJ"/>
      <sheetName val="UNBILLED AR"/>
      <sheetName val="PREBILLED AR"/>
      <sheetName val="OTHER"/>
      <sheetName val="CREDITS"/>
      <sheetName val="PAGE4"/>
      <sheetName val="PAGE5"/>
      <sheetName val="PAGE6"/>
      <sheetName val="PAGE7"/>
      <sheetName val="PAGE8"/>
      <sheetName val="PAGE9"/>
      <sheetName val="SCH03"/>
      <sheetName val="RETAIN"/>
      <sheetName val="PROGRESS"/>
      <sheetName val="INTERCO"/>
      <sheetName val="HEALTHAR"/>
      <sheetName val="PAGE3_1"/>
      <sheetName val="HEALTHAR.xls"/>
      <sheetName val="C A Roll"/>
      <sheetName val="Tally WS"/>
      <sheetName val="Detail"/>
      <sheetName val="PAGE15"/>
    </sheetNames>
    <definedNames>
      <definedName name="allpageoff"/>
      <definedName name="allschoff"/>
      <definedName name="ARRelease"/>
      <definedName name="pageoff"/>
      <definedName name="schoff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199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File"/>
      <sheetName val="Cover Page"/>
      <sheetName val="Worksheet"/>
      <sheetName val="Rollup"/>
      <sheetName val="Period 0"/>
      <sheetName val="Period 1"/>
      <sheetName val="Period 2"/>
      <sheetName val="Period 3"/>
      <sheetName val="Period 4"/>
      <sheetName val="Period 5"/>
      <sheetName val="Period 6"/>
      <sheetName val="Period 7"/>
      <sheetName val="Appraisal"/>
      <sheetName val="UW"/>
      <sheetName val="Revised UW"/>
      <sheetName val="Combined UW"/>
      <sheetName val="Appraisal UW"/>
      <sheetName val="Revised UW Comments"/>
      <sheetName val="Metrics"/>
      <sheetName val="Stat Underwriting"/>
      <sheetName val="Medicare"/>
      <sheetName val="Medicaid"/>
      <sheetName val="Therapy Savings"/>
      <sheetName val="Therapy Cap"/>
      <sheetName val="PL_GL"/>
      <sheetName val="ref"/>
      <sheetName val="Presentation Levels"/>
      <sheetName val="Debt Table"/>
      <sheetName val="Facility List"/>
      <sheetName val="Medicaid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A5" t="str">
            <v>UW</v>
          </cell>
        </row>
        <row r="6">
          <cell r="A6" t="str">
            <v>Revised UW</v>
          </cell>
        </row>
        <row r="7">
          <cell r="A7" t="str">
            <v>Appraisal UW</v>
          </cell>
        </row>
        <row r="8">
          <cell r="A8">
            <v>3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65">
          <cell r="D65" t="str">
            <v>F1</v>
          </cell>
          <cell r="E65">
            <v>3.5</v>
          </cell>
          <cell r="F65">
            <v>0.1</v>
          </cell>
          <cell r="G65">
            <v>3.5000000000000003E-2</v>
          </cell>
          <cell r="H65" t="str">
            <v>Multifamily</v>
          </cell>
          <cell r="I65">
            <v>0.105</v>
          </cell>
        </row>
        <row r="66">
          <cell r="D66" t="str">
            <v>F2</v>
          </cell>
          <cell r="E66">
            <v>3</v>
          </cell>
          <cell r="F66">
            <v>0.1</v>
          </cell>
          <cell r="G66">
            <v>3.5000000000000003E-2</v>
          </cell>
          <cell r="H66" t="str">
            <v>Multifamily</v>
          </cell>
          <cell r="I66">
            <v>0.105</v>
          </cell>
        </row>
        <row r="67">
          <cell r="D67" t="str">
            <v>F3</v>
          </cell>
          <cell r="E67">
            <v>3.5</v>
          </cell>
          <cell r="F67">
            <v>0.1</v>
          </cell>
          <cell r="G67">
            <v>3.5000000000000003E-2</v>
          </cell>
          <cell r="H67" t="str">
            <v>Multifamily</v>
          </cell>
          <cell r="I67">
            <v>0.105</v>
          </cell>
        </row>
        <row r="68">
          <cell r="D68" t="str">
            <v>M1</v>
          </cell>
          <cell r="E68">
            <v>3.5</v>
          </cell>
          <cell r="F68">
            <v>0.1</v>
          </cell>
          <cell r="G68">
            <v>3.5000000000000003E-2</v>
          </cell>
          <cell r="H68" t="str">
            <v>Multifamily</v>
          </cell>
          <cell r="I68">
            <v>0.105</v>
          </cell>
        </row>
        <row r="69">
          <cell r="D69" t="str">
            <v>M2</v>
          </cell>
          <cell r="E69">
            <v>3</v>
          </cell>
          <cell r="F69">
            <v>0.1</v>
          </cell>
          <cell r="G69">
            <v>3.5000000000000003E-2</v>
          </cell>
          <cell r="H69" t="str">
            <v>Multifamily</v>
          </cell>
          <cell r="I69">
            <v>0.105</v>
          </cell>
        </row>
        <row r="70">
          <cell r="D70" t="str">
            <v>M3</v>
          </cell>
          <cell r="E70">
            <v>3</v>
          </cell>
          <cell r="F70">
            <v>0.1</v>
          </cell>
          <cell r="G70">
            <v>3.5000000000000003E-2</v>
          </cell>
          <cell r="H70" t="str">
            <v>Multifamily</v>
          </cell>
          <cell r="I70">
            <v>0.105</v>
          </cell>
        </row>
        <row r="71">
          <cell r="D71" t="str">
            <v>I1</v>
          </cell>
          <cell r="E71">
            <v>3</v>
          </cell>
          <cell r="F71">
            <v>0.1</v>
          </cell>
          <cell r="G71">
            <v>3.5000000000000003E-2</v>
          </cell>
          <cell r="H71" t="str">
            <v>Industrial</v>
          </cell>
          <cell r="I71">
            <v>0.105</v>
          </cell>
        </row>
        <row r="72">
          <cell r="D72" t="str">
            <v>I2</v>
          </cell>
          <cell r="E72">
            <v>3</v>
          </cell>
          <cell r="F72">
            <v>0.1</v>
          </cell>
          <cell r="G72">
            <v>3.5000000000000003E-2</v>
          </cell>
          <cell r="H72" t="str">
            <v>Industrial</v>
          </cell>
          <cell r="I72">
            <v>0.105</v>
          </cell>
        </row>
        <row r="73">
          <cell r="D73" t="str">
            <v>I3</v>
          </cell>
          <cell r="E73">
            <v>3</v>
          </cell>
          <cell r="F73">
            <v>0.1</v>
          </cell>
          <cell r="G73">
            <v>3.5000000000000003E-2</v>
          </cell>
          <cell r="H73" t="str">
            <v>Industrial</v>
          </cell>
          <cell r="I73">
            <v>0.105</v>
          </cell>
        </row>
        <row r="74">
          <cell r="D74" t="str">
            <v>S1</v>
          </cell>
          <cell r="E74">
            <v>3</v>
          </cell>
          <cell r="F74">
            <v>0.1</v>
          </cell>
          <cell r="G74">
            <v>3.5000000000000003E-2</v>
          </cell>
          <cell r="H74" t="str">
            <v>Storage</v>
          </cell>
          <cell r="I74">
            <v>0.105</v>
          </cell>
        </row>
        <row r="75">
          <cell r="D75" t="str">
            <v>S2</v>
          </cell>
          <cell r="E75">
            <v>3</v>
          </cell>
          <cell r="F75">
            <v>0.1</v>
          </cell>
          <cell r="G75">
            <v>3.5000000000000003E-2</v>
          </cell>
          <cell r="H75" t="str">
            <v>Storage</v>
          </cell>
          <cell r="I75">
            <v>0.105</v>
          </cell>
        </row>
        <row r="76">
          <cell r="D76" t="str">
            <v>S3</v>
          </cell>
          <cell r="E76">
            <v>3</v>
          </cell>
          <cell r="F76">
            <v>0.1</v>
          </cell>
          <cell r="G76">
            <v>3.5000000000000003E-2</v>
          </cell>
          <cell r="H76" t="str">
            <v>Storage</v>
          </cell>
          <cell r="I76">
            <v>0.105</v>
          </cell>
        </row>
        <row r="77">
          <cell r="D77" t="str">
            <v>A1</v>
          </cell>
          <cell r="E77">
            <v>3</v>
          </cell>
          <cell r="F77">
            <v>0.1</v>
          </cell>
          <cell r="G77">
            <v>3.5000000000000003E-2</v>
          </cell>
          <cell r="H77" t="str">
            <v>Anchored</v>
          </cell>
          <cell r="I77">
            <v>0.105</v>
          </cell>
        </row>
        <row r="78">
          <cell r="D78" t="str">
            <v>A2</v>
          </cell>
          <cell r="E78">
            <v>3</v>
          </cell>
          <cell r="F78">
            <v>0.1</v>
          </cell>
          <cell r="G78">
            <v>3.5000000000000003E-2</v>
          </cell>
          <cell r="H78" t="str">
            <v>Anchored</v>
          </cell>
          <cell r="I78">
            <v>0.105</v>
          </cell>
        </row>
        <row r="79">
          <cell r="D79" t="str">
            <v>A3</v>
          </cell>
          <cell r="E79">
            <v>3</v>
          </cell>
          <cell r="F79">
            <v>0.1</v>
          </cell>
          <cell r="G79">
            <v>0.05</v>
          </cell>
          <cell r="H79" t="str">
            <v>Anchored</v>
          </cell>
          <cell r="I79">
            <v>0.105</v>
          </cell>
        </row>
        <row r="80">
          <cell r="D80" t="str">
            <v>U1</v>
          </cell>
          <cell r="E80">
            <v>3</v>
          </cell>
          <cell r="F80">
            <v>0.11</v>
          </cell>
          <cell r="G80">
            <v>0.06</v>
          </cell>
          <cell r="H80" t="str">
            <v>Unanchored</v>
          </cell>
          <cell r="I80">
            <v>0.105</v>
          </cell>
        </row>
        <row r="81">
          <cell r="D81" t="str">
            <v>R1</v>
          </cell>
          <cell r="E81">
            <v>3</v>
          </cell>
          <cell r="F81">
            <v>0.11</v>
          </cell>
          <cell r="G81">
            <v>0.06</v>
          </cell>
          <cell r="H81" t="str">
            <v>Unanchored</v>
          </cell>
          <cell r="I81">
            <v>0.105</v>
          </cell>
        </row>
        <row r="82">
          <cell r="D82" t="str">
            <v>U2</v>
          </cell>
          <cell r="E82">
            <v>3</v>
          </cell>
          <cell r="F82">
            <v>0.11</v>
          </cell>
          <cell r="G82">
            <v>7.4999999999999997E-2</v>
          </cell>
          <cell r="H82" t="str">
            <v>Unanchored</v>
          </cell>
          <cell r="I82">
            <v>0.105</v>
          </cell>
        </row>
        <row r="83">
          <cell r="D83" t="str">
            <v>X2</v>
          </cell>
          <cell r="E83">
            <v>3</v>
          </cell>
          <cell r="F83">
            <v>0.11</v>
          </cell>
          <cell r="G83">
            <v>7.4999999999999997E-2</v>
          </cell>
          <cell r="H83" t="str">
            <v>Unanchored</v>
          </cell>
          <cell r="I83">
            <v>0.105</v>
          </cell>
        </row>
        <row r="84">
          <cell r="D84" t="str">
            <v>O1</v>
          </cell>
          <cell r="E84">
            <v>3</v>
          </cell>
          <cell r="F84">
            <v>0.105</v>
          </cell>
          <cell r="G84">
            <v>0.08</v>
          </cell>
          <cell r="H84" t="str">
            <v>Office</v>
          </cell>
          <cell r="I84">
            <v>0.105</v>
          </cell>
        </row>
        <row r="85">
          <cell r="D85" t="str">
            <v>G1</v>
          </cell>
          <cell r="E85">
            <v>3</v>
          </cell>
          <cell r="F85">
            <v>0.105</v>
          </cell>
          <cell r="G85">
            <v>0.08</v>
          </cell>
          <cell r="H85" t="str">
            <v>Office</v>
          </cell>
          <cell r="I85">
            <v>0.105</v>
          </cell>
        </row>
        <row r="86">
          <cell r="D86" t="str">
            <v>O2</v>
          </cell>
          <cell r="E86">
            <v>3</v>
          </cell>
          <cell r="F86">
            <v>0.11</v>
          </cell>
          <cell r="G86">
            <v>0.08</v>
          </cell>
          <cell r="H86" t="str">
            <v>Office</v>
          </cell>
          <cell r="I86">
            <v>0.105</v>
          </cell>
        </row>
        <row r="87">
          <cell r="D87" t="str">
            <v>C2</v>
          </cell>
          <cell r="E87">
            <v>3</v>
          </cell>
          <cell r="F87">
            <v>0.12</v>
          </cell>
          <cell r="G87">
            <v>0.08</v>
          </cell>
          <cell r="H87" t="str">
            <v>Hotel</v>
          </cell>
          <cell r="I87">
            <v>0.105</v>
          </cell>
        </row>
        <row r="88">
          <cell r="D88" t="str">
            <v>C3</v>
          </cell>
          <cell r="E88">
            <v>3</v>
          </cell>
          <cell r="F88">
            <v>0.12</v>
          </cell>
          <cell r="G88">
            <v>0.08</v>
          </cell>
          <cell r="H88" t="str">
            <v>Hotel</v>
          </cell>
          <cell r="I88">
            <v>0.105</v>
          </cell>
        </row>
        <row r="89">
          <cell r="D89" t="str">
            <v>H2</v>
          </cell>
          <cell r="E89">
            <v>3</v>
          </cell>
          <cell r="F89">
            <v>0.12</v>
          </cell>
          <cell r="G89">
            <v>0.08</v>
          </cell>
          <cell r="H89" t="str">
            <v>Hotel</v>
          </cell>
          <cell r="I89">
            <v>0.105</v>
          </cell>
        </row>
        <row r="90">
          <cell r="D90" t="str">
            <v>H1</v>
          </cell>
          <cell r="E90">
            <v>3</v>
          </cell>
          <cell r="F90">
            <v>0.12</v>
          </cell>
          <cell r="G90">
            <v>0.1</v>
          </cell>
          <cell r="H90" t="str">
            <v>Hotel</v>
          </cell>
          <cell r="I90">
            <v>0.1</v>
          </cell>
        </row>
        <row r="91">
          <cell r="D91" t="str">
            <v>H3</v>
          </cell>
          <cell r="E91">
            <v>3</v>
          </cell>
          <cell r="F91">
            <v>0.12</v>
          </cell>
          <cell r="G91">
            <v>0.1</v>
          </cell>
          <cell r="H91" t="str">
            <v>Hotel</v>
          </cell>
          <cell r="I91">
            <v>0.1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LOOKUPS"/>
      <sheetName val="LOOKUPS - PDF"/>
      <sheetName val="LOOKUPS - Pro Forma"/>
      <sheetName val="Sale Leaseback - Proceeds"/>
      <sheetName val="LCR v LR Value Matrix"/>
      <sheetName val="PORTFOLIO ROLL-UP - Pro Forma"/>
      <sheetName val="PORTFOLIO ROLL-UP - UW"/>
      <sheetName val="Astoria Place - UW"/>
      <sheetName val="Chalet - UW"/>
      <sheetName val="Elmbrook - UW"/>
      <sheetName val="Evergreen - UW"/>
      <sheetName val="Grove At The Lake - UW"/>
      <sheetName val="Grove Of Evanston - UW"/>
      <sheetName val="Grove Of Lincoln Park - UW"/>
      <sheetName val="Grove Of Northbrook - UW"/>
      <sheetName val="Grove Of Skokie - UW"/>
      <sheetName val="LaGrange - UW"/>
      <sheetName val="Lakefront - UW"/>
      <sheetName val="Peterson Park - UW"/>
      <sheetName val="Warren Barr Gold Coast - UW"/>
      <sheetName val="Aurora SLF - UW"/>
      <sheetName val="Avantara - Long Grove - UW"/>
      <sheetName val="Avantara - Park Ridge - UW"/>
      <sheetName val="Bethany Terrace - UW"/>
      <sheetName val="Grove Of Fox Valley - UW"/>
      <sheetName val="Warren Barr North Shore - UW"/>
      <sheetName val="Warren Barr South Loop - UW"/>
      <sheetName val="Terrace Garden - UW"/>
      <sheetName val="PrFrm - Avantara - Long Grove"/>
      <sheetName val="PrFrm - Avantara - Park Ridge"/>
      <sheetName val="PrFrm - Bethany Terrace"/>
      <sheetName val="PrFrm - Grove Of Fox Valley"/>
      <sheetName val="PrFrm - Warren Barr North Shore"/>
      <sheetName val="PrFrm - Warren Barr South Loop"/>
      <sheetName val="PrFrm - Terrace Garden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LaGrange"/>
      <sheetName val="Peterson Park"/>
      <sheetName val="Warren Barr North Shore"/>
      <sheetName val="Warren Barr South Loop"/>
      <sheetName val="Warren Barr Gold Coast"/>
      <sheetName val="Aurora SLF"/>
      <sheetName val="Terrace Garden"/>
    </sheetNames>
    <sheetDataSet>
      <sheetData sheetId="0"/>
      <sheetData sheetId="1">
        <row r="2">
          <cell r="A2">
            <v>0.05</v>
          </cell>
        </row>
        <row r="3">
          <cell r="X3" t="str">
            <v>Astoria Place</v>
          </cell>
          <cell r="Y3">
            <v>273.97260273972603</v>
          </cell>
          <cell r="Z3">
            <v>200000</v>
          </cell>
          <cell r="AB3" t="str">
            <v>Lakefront</v>
          </cell>
          <cell r="AC3">
            <v>54266</v>
          </cell>
        </row>
        <row r="4">
          <cell r="X4" t="str">
            <v>Aurora SLF</v>
          </cell>
          <cell r="Y4">
            <v>0</v>
          </cell>
          <cell r="Z4">
            <v>0</v>
          </cell>
          <cell r="AB4" t="str">
            <v>Peterson Park</v>
          </cell>
          <cell r="AC4">
            <v>254337</v>
          </cell>
        </row>
        <row r="5">
          <cell r="X5" t="str">
            <v>Avantara - Long Grove</v>
          </cell>
          <cell r="Y5">
            <v>273.97260273972603</v>
          </cell>
          <cell r="Z5">
            <v>325000</v>
          </cell>
        </row>
        <row r="6">
          <cell r="A6">
            <v>1.4999999999999999E-2</v>
          </cell>
          <cell r="X6" t="str">
            <v>Avantara - Park Ridge</v>
          </cell>
          <cell r="Y6">
            <v>0</v>
          </cell>
          <cell r="Z6">
            <v>140000</v>
          </cell>
        </row>
        <row r="7">
          <cell r="X7" t="str">
            <v>Bethany Terrace</v>
          </cell>
          <cell r="Y7">
            <v>273.97260273972603</v>
          </cell>
          <cell r="Z7">
            <v>30000</v>
          </cell>
        </row>
        <row r="8">
          <cell r="A8">
            <v>1.4999999999999999E-2</v>
          </cell>
          <cell r="X8" t="str">
            <v>Chalet</v>
          </cell>
          <cell r="Y8">
            <v>273.97260273972603</v>
          </cell>
          <cell r="Z8">
            <v>325000</v>
          </cell>
        </row>
        <row r="9">
          <cell r="X9" t="str">
            <v>Elmbrook</v>
          </cell>
          <cell r="Y9">
            <v>273.97260273972603</v>
          </cell>
          <cell r="Z9">
            <v>300000</v>
          </cell>
        </row>
        <row r="10">
          <cell r="X10" t="str">
            <v>Evergreen</v>
          </cell>
          <cell r="Y10">
            <v>98.630136986301366</v>
          </cell>
          <cell r="Z10">
            <v>50000</v>
          </cell>
        </row>
        <row r="11">
          <cell r="A11">
            <v>1</v>
          </cell>
          <cell r="X11" t="str">
            <v>Grove At The Lake</v>
          </cell>
          <cell r="Y11">
            <v>273.97260273972603</v>
          </cell>
          <cell r="Z11">
            <v>20000</v>
          </cell>
        </row>
        <row r="12">
          <cell r="X12" t="str">
            <v>Grove Of Evanston</v>
          </cell>
          <cell r="Y12">
            <v>273.97260273972603</v>
          </cell>
          <cell r="Z12">
            <v>300000</v>
          </cell>
        </row>
        <row r="13">
          <cell r="A13">
            <v>1</v>
          </cell>
          <cell r="X13" t="str">
            <v>Grove Of Fox Valley</v>
          </cell>
          <cell r="Y13">
            <v>273.97260273972603</v>
          </cell>
          <cell r="Z13">
            <v>350000</v>
          </cell>
        </row>
        <row r="14">
          <cell r="X14" t="str">
            <v>Grove Of Lincoln Park</v>
          </cell>
          <cell r="Y14">
            <v>273.97260273972603</v>
          </cell>
          <cell r="Z14">
            <v>25000</v>
          </cell>
        </row>
        <row r="15">
          <cell r="X15" t="str">
            <v>Grove Of Northbrook</v>
          </cell>
          <cell r="Y15">
            <v>273.97260273972603</v>
          </cell>
          <cell r="Z15">
            <v>450000</v>
          </cell>
        </row>
        <row r="16">
          <cell r="X16" t="str">
            <v>Grove Of Skokie</v>
          </cell>
          <cell r="Y16">
            <v>273.97260273972603</v>
          </cell>
          <cell r="Z16">
            <v>200000</v>
          </cell>
        </row>
        <row r="17">
          <cell r="A17">
            <v>2.5000000000000001E-2</v>
          </cell>
          <cell r="X17" t="str">
            <v>LaGrange</v>
          </cell>
          <cell r="Y17">
            <v>273.97260273972603</v>
          </cell>
          <cell r="Z17">
            <v>200000</v>
          </cell>
        </row>
        <row r="18">
          <cell r="X18" t="str">
            <v>Lakefront</v>
          </cell>
          <cell r="Y18">
            <v>273.97260273972603</v>
          </cell>
          <cell r="Z18">
            <v>100000</v>
          </cell>
        </row>
        <row r="19">
          <cell r="A19">
            <v>2.5000000000000001E-2</v>
          </cell>
          <cell r="X19" t="str">
            <v>Peterson Park</v>
          </cell>
          <cell r="Y19">
            <v>136.98630136986301</v>
          </cell>
          <cell r="Z19">
            <v>160000</v>
          </cell>
        </row>
        <row r="20">
          <cell r="X20" t="str">
            <v>Terrace Garden</v>
          </cell>
          <cell r="Y20">
            <v>0</v>
          </cell>
          <cell r="Z20">
            <v>0</v>
          </cell>
        </row>
        <row r="21">
          <cell r="A21">
            <v>0</v>
          </cell>
          <cell r="X21" t="str">
            <v>Warren Barr Gold Coast</v>
          </cell>
          <cell r="Y21">
            <v>98.630136986301366</v>
          </cell>
          <cell r="Z21">
            <v>130000</v>
          </cell>
        </row>
        <row r="22">
          <cell r="X22" t="str">
            <v>Warren Barr North Shore</v>
          </cell>
          <cell r="Y22">
            <v>273.97260273972603</v>
          </cell>
          <cell r="Z22">
            <v>25000</v>
          </cell>
        </row>
        <row r="23">
          <cell r="X23" t="str">
            <v>Warren Barr South Loop</v>
          </cell>
          <cell r="Y23">
            <v>273.97260273972603</v>
          </cell>
          <cell r="Z23">
            <v>550000</v>
          </cell>
        </row>
        <row r="24">
          <cell r="A24">
            <v>0</v>
          </cell>
        </row>
        <row r="26">
          <cell r="A26">
            <v>0</v>
          </cell>
        </row>
        <row r="29">
          <cell r="A29">
            <v>0</v>
          </cell>
        </row>
      </sheetData>
      <sheetData sheetId="2"/>
      <sheetData sheetId="3">
        <row r="3">
          <cell r="A3" t="str">
            <v>ACTIVITY Allocation</v>
          </cell>
          <cell r="B3" t="str">
            <v>M43</v>
          </cell>
          <cell r="G3" t="str">
            <v>Private</v>
          </cell>
          <cell r="H3">
            <v>201</v>
          </cell>
          <cell r="S3" t="str">
            <v>EXPENSE BREAKOUT DETAILS</v>
          </cell>
          <cell r="T3" t="str">
            <v>BREAKOUT</v>
          </cell>
        </row>
        <row r="4">
          <cell r="A4" t="str">
            <v>MARKETING Allocation</v>
          </cell>
          <cell r="B4" t="str">
            <v>M45</v>
          </cell>
          <cell r="G4" t="str">
            <v>Medicare</v>
          </cell>
          <cell r="H4">
            <v>202</v>
          </cell>
          <cell r="S4" t="str">
            <v>CENSUS/REVENUE DETAIL</v>
          </cell>
          <cell r="T4" t="str">
            <v>CENSUS</v>
          </cell>
        </row>
        <row r="5">
          <cell r="A5" t="str">
            <v>UTILITIES Allocation</v>
          </cell>
          <cell r="B5" t="str">
            <v>M60</v>
          </cell>
          <cell r="G5" t="str">
            <v>Medicaid</v>
          </cell>
          <cell r="H5">
            <v>203</v>
          </cell>
          <cell r="S5" t="str">
            <v>OPERATING EXPENSE DETAIL</v>
          </cell>
          <cell r="T5" t="str">
            <v>EXPENSE</v>
          </cell>
        </row>
        <row r="6">
          <cell r="G6" t="str">
            <v>Hospice Unit Rent</v>
          </cell>
          <cell r="H6">
            <v>204</v>
          </cell>
          <cell r="S6" t="str">
            <v>P&amp;L DETAIL</v>
          </cell>
          <cell r="T6" t="str">
            <v>P_L</v>
          </cell>
        </row>
        <row r="7">
          <cell r="G7" t="str">
            <v>Insurance</v>
          </cell>
          <cell r="H7">
            <v>204</v>
          </cell>
          <cell r="S7" t="str">
            <v>END OF STATEMENT</v>
          </cell>
          <cell r="T7">
            <v>0</v>
          </cell>
        </row>
        <row r="8">
          <cell r="G8" t="str">
            <v>Other</v>
          </cell>
          <cell r="H8">
            <v>204</v>
          </cell>
        </row>
        <row r="9">
          <cell r="G9" t="str">
            <v>Vent</v>
          </cell>
          <cell r="H9">
            <v>204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BU List"/>
    </sheetNames>
    <sheetDataSet>
      <sheetData sheetId="0"/>
      <sheetData sheetId="1" refreshError="1"/>
      <sheetData sheetId="2">
        <row r="1">
          <cell r="A1" t="str">
            <v>Cedar Crest (AL)</v>
          </cell>
          <cell r="B1" t="str">
            <v>C0101_B</v>
          </cell>
        </row>
        <row r="2">
          <cell r="A2" t="str">
            <v>Fairview (AL)</v>
          </cell>
          <cell r="B2" t="str">
            <v>C0103_B</v>
          </cell>
        </row>
        <row r="3">
          <cell r="A3" t="str">
            <v>Montrose Bay (AL)</v>
          </cell>
          <cell r="B3" t="str">
            <v>C0104_B</v>
          </cell>
        </row>
        <row r="4">
          <cell r="A4" t="str">
            <v>South Haven Manor (AL)</v>
          </cell>
          <cell r="B4" t="str">
            <v>C0105_B</v>
          </cell>
        </row>
        <row r="5">
          <cell r="A5" t="str">
            <v>Woodley Manor (AL)</v>
          </cell>
          <cell r="B5" t="str">
            <v>C0106_B</v>
          </cell>
        </row>
        <row r="6">
          <cell r="A6" t="str">
            <v>Warren Manor (AL)</v>
          </cell>
          <cell r="B6" t="str">
            <v>C0107_B</v>
          </cell>
        </row>
        <row r="7">
          <cell r="A7" t="str">
            <v>Excell (CA)</v>
          </cell>
          <cell r="B7" t="str">
            <v>C0467_B</v>
          </cell>
        </row>
        <row r="8">
          <cell r="A8" t="str">
            <v>Flagship (CA)</v>
          </cell>
          <cell r="B8" t="str">
            <v>C0468_B</v>
          </cell>
        </row>
        <row r="9">
          <cell r="A9" t="str">
            <v>Tarzana (CA)</v>
          </cell>
          <cell r="B9" t="str">
            <v>C0482_B</v>
          </cell>
        </row>
        <row r="10">
          <cell r="A10" t="str">
            <v>Diamond Ridge (CA)</v>
          </cell>
          <cell r="B10" t="str">
            <v>C0488_B</v>
          </cell>
        </row>
        <row r="11">
          <cell r="A11" t="str">
            <v>Courtyard (CA)</v>
          </cell>
          <cell r="B11" t="str">
            <v>C0490_B</v>
          </cell>
        </row>
        <row r="12">
          <cell r="A12" t="str">
            <v>Mission Carmichael (CA)</v>
          </cell>
          <cell r="B12" t="str">
            <v>C0495_B</v>
          </cell>
        </row>
        <row r="13">
          <cell r="A13" t="str">
            <v>Alpine Manor (CO)</v>
          </cell>
          <cell r="B13" t="str">
            <v>C0699_B</v>
          </cell>
        </row>
        <row r="14">
          <cell r="A14" t="str">
            <v>Boulder Manor (CO)</v>
          </cell>
          <cell r="B14" t="str">
            <v>C0700_B</v>
          </cell>
        </row>
        <row r="15">
          <cell r="A15" t="str">
            <v>Cherry Park (CO)</v>
          </cell>
          <cell r="B15" t="str">
            <v>C0701_B</v>
          </cell>
        </row>
        <row r="16">
          <cell r="A16" t="str">
            <v>Applewood (CO)</v>
          </cell>
          <cell r="B16" t="str">
            <v>C0702_B</v>
          </cell>
        </row>
        <row r="17">
          <cell r="A17" t="str">
            <v>Fort Collins (CO)</v>
          </cell>
          <cell r="B17" t="str">
            <v>C0703_B</v>
          </cell>
        </row>
        <row r="18">
          <cell r="A18" t="str">
            <v>Spring Creek (CO)</v>
          </cell>
          <cell r="B18" t="str">
            <v>C0704_B</v>
          </cell>
        </row>
        <row r="19">
          <cell r="A19" t="str">
            <v>Berthoud (CO)</v>
          </cell>
          <cell r="B19" t="str">
            <v>C0705_B</v>
          </cell>
        </row>
        <row r="20">
          <cell r="A20" t="str">
            <v>Sierra Vista (CO)</v>
          </cell>
          <cell r="B20" t="str">
            <v>C0706_B</v>
          </cell>
        </row>
        <row r="21">
          <cell r="A21" t="str">
            <v>Windsor (CO)</v>
          </cell>
          <cell r="B21" t="str">
            <v>C0707_B</v>
          </cell>
        </row>
        <row r="22">
          <cell r="A22" t="str">
            <v>San Juan (CO)</v>
          </cell>
          <cell r="B22" t="str">
            <v>C0709_B</v>
          </cell>
        </row>
        <row r="23">
          <cell r="A23" t="str">
            <v>Four Corners (CO)</v>
          </cell>
          <cell r="B23" t="str">
            <v>C0710_B</v>
          </cell>
        </row>
        <row r="24">
          <cell r="A24" t="str">
            <v>Palisades (CO)</v>
          </cell>
          <cell r="B24" t="str">
            <v>C0711_B</v>
          </cell>
        </row>
        <row r="25">
          <cell r="A25" t="str">
            <v>Colonial Columns (CO)</v>
          </cell>
          <cell r="B25" t="str">
            <v>C0713_B</v>
          </cell>
        </row>
        <row r="26">
          <cell r="A26" t="str">
            <v>Cedarwood (CO)</v>
          </cell>
          <cell r="B26" t="str">
            <v>C0714_B</v>
          </cell>
        </row>
        <row r="27">
          <cell r="A27" t="str">
            <v>Minnequa (CO)</v>
          </cell>
          <cell r="B27" t="str">
            <v>C0715_B</v>
          </cell>
        </row>
        <row r="28">
          <cell r="A28" t="str">
            <v>Terrace Gardens (CO)</v>
          </cell>
          <cell r="B28" t="str">
            <v>C0716_B</v>
          </cell>
        </row>
        <row r="29">
          <cell r="A29" t="str">
            <v>Aspen (CO)</v>
          </cell>
          <cell r="B29" t="str">
            <v>C0717_B</v>
          </cell>
        </row>
        <row r="30">
          <cell r="A30" t="str">
            <v>Centennial (CO)</v>
          </cell>
          <cell r="B30" t="str">
            <v>C0719_B</v>
          </cell>
        </row>
        <row r="31">
          <cell r="A31" t="str">
            <v>Kenton Manor (CO)</v>
          </cell>
          <cell r="B31" t="str">
            <v>C0720_B</v>
          </cell>
        </row>
        <row r="32">
          <cell r="A32" t="str">
            <v>Sterling (CO)</v>
          </cell>
          <cell r="B32" t="str">
            <v>C0721_B</v>
          </cell>
        </row>
        <row r="33">
          <cell r="A33" t="str">
            <v>Sunset Manor (CO)</v>
          </cell>
          <cell r="B33" t="str">
            <v>C0722_B</v>
          </cell>
        </row>
        <row r="34">
          <cell r="A34" t="str">
            <v>Yuma Life (CO)</v>
          </cell>
          <cell r="B34" t="str">
            <v>C0723_B</v>
          </cell>
        </row>
        <row r="35">
          <cell r="A35" t="str">
            <v>Red Rocks (CO)</v>
          </cell>
          <cell r="B35" t="str">
            <v>C0729_B</v>
          </cell>
        </row>
        <row r="36">
          <cell r="A36" t="str">
            <v>Spring Creek Assisted Living (CO)</v>
          </cell>
          <cell r="B36" t="str">
            <v>C0733_B</v>
          </cell>
        </row>
        <row r="37">
          <cell r="A37" t="str">
            <v>Austell (GA)</v>
          </cell>
          <cell r="B37" t="str">
            <v>C1135_B</v>
          </cell>
        </row>
        <row r="38">
          <cell r="A38" t="str">
            <v>Canton (GA)</v>
          </cell>
          <cell r="B38" t="str">
            <v>C1138_B</v>
          </cell>
        </row>
        <row r="39">
          <cell r="A39" t="str">
            <v>Northeast Atlanta (GA)</v>
          </cell>
          <cell r="B39" t="str">
            <v>C1145_B</v>
          </cell>
        </row>
        <row r="40">
          <cell r="A40" t="str">
            <v>Montebello (IL)</v>
          </cell>
          <cell r="B40" t="str">
            <v>C1562_B</v>
          </cell>
        </row>
        <row r="41">
          <cell r="A41" t="str">
            <v>Nature Trail (IL)</v>
          </cell>
          <cell r="B41" t="str">
            <v>C1563_B</v>
          </cell>
        </row>
        <row r="42">
          <cell r="A42" t="str">
            <v>Odin (IL)</v>
          </cell>
          <cell r="B42" t="str">
            <v>C1564_B</v>
          </cell>
        </row>
        <row r="43">
          <cell r="A43" t="str">
            <v>Westchester (IL)</v>
          </cell>
          <cell r="B43" t="str">
            <v>C1570_B</v>
          </cell>
        </row>
        <row r="44">
          <cell r="A44" t="str">
            <v>Cambridge East (MI)</v>
          </cell>
          <cell r="B44" t="str">
            <v>C2196_B</v>
          </cell>
        </row>
        <row r="45">
          <cell r="A45" t="str">
            <v>Cambridge North (MI)</v>
          </cell>
          <cell r="B45" t="str">
            <v>C2197_B</v>
          </cell>
        </row>
        <row r="46">
          <cell r="A46" t="str">
            <v>Cambridge South (MI)</v>
          </cell>
          <cell r="B46" t="str">
            <v>C2198_B</v>
          </cell>
        </row>
        <row r="47">
          <cell r="A47" t="str">
            <v>Clinton-Aire (MI)</v>
          </cell>
          <cell r="B47" t="str">
            <v>C2199_B</v>
          </cell>
        </row>
        <row r="48">
          <cell r="A48" t="str">
            <v>Crestmont (MI)</v>
          </cell>
          <cell r="B48" t="str">
            <v>C2200_B</v>
          </cell>
        </row>
        <row r="49">
          <cell r="A49" t="str">
            <v>Heritage (MI)</v>
          </cell>
          <cell r="B49" t="str">
            <v>C2202_B</v>
          </cell>
        </row>
        <row r="50">
          <cell r="A50" t="str">
            <v>Hope (MI)</v>
          </cell>
          <cell r="B50" t="str">
            <v>C2203_B</v>
          </cell>
        </row>
        <row r="51">
          <cell r="A51" t="str">
            <v>Nightingale (MI)</v>
          </cell>
          <cell r="B51" t="str">
            <v>C2206_B</v>
          </cell>
        </row>
        <row r="52">
          <cell r="A52" t="str">
            <v>Superior Woods (MI)</v>
          </cell>
          <cell r="B52" t="str">
            <v>C2208_B</v>
          </cell>
        </row>
        <row r="53">
          <cell r="A53" t="str">
            <v>Countrybrook (MS)</v>
          </cell>
          <cell r="B53" t="str">
            <v>C2409_B</v>
          </cell>
        </row>
        <row r="54">
          <cell r="A54" t="str">
            <v>Statesville (NC)</v>
          </cell>
          <cell r="B54" t="str">
            <v>C2624_B</v>
          </cell>
        </row>
        <row r="55">
          <cell r="A55" t="str">
            <v>Gastonia (NC)</v>
          </cell>
          <cell r="B55" t="str">
            <v>C2625_B</v>
          </cell>
        </row>
        <row r="56">
          <cell r="A56" t="str">
            <v>Mooresville (NC)</v>
          </cell>
          <cell r="B56" t="str">
            <v>C2626_B</v>
          </cell>
        </row>
        <row r="57">
          <cell r="A57" t="str">
            <v>Eden (NC)</v>
          </cell>
          <cell r="B57" t="str">
            <v>C2627_B</v>
          </cell>
        </row>
        <row r="58">
          <cell r="A58" t="str">
            <v>Lexington (NC)</v>
          </cell>
          <cell r="B58" t="str">
            <v>C2628_B</v>
          </cell>
        </row>
        <row r="59">
          <cell r="A59" t="str">
            <v>Hickory East (NC)</v>
          </cell>
          <cell r="B59" t="str">
            <v>C2629_B</v>
          </cell>
        </row>
        <row r="60">
          <cell r="A60" t="str">
            <v>Wilson (NC)</v>
          </cell>
          <cell r="B60" t="str">
            <v>C2630_B</v>
          </cell>
        </row>
        <row r="61">
          <cell r="A61" t="str">
            <v>Winston-Salem (NC)</v>
          </cell>
          <cell r="B61" t="str">
            <v>C2632_B</v>
          </cell>
        </row>
        <row r="62">
          <cell r="A62" t="str">
            <v>Charlotte (NC)</v>
          </cell>
          <cell r="B62" t="str">
            <v>C2634_B</v>
          </cell>
        </row>
        <row r="63">
          <cell r="A63" t="str">
            <v>Windsor (NC)</v>
          </cell>
          <cell r="B63" t="str">
            <v>C2635_B</v>
          </cell>
        </row>
        <row r="64">
          <cell r="A64" t="str">
            <v>Maple Leaf  (NC)</v>
          </cell>
          <cell r="B64" t="str">
            <v>C2636_B</v>
          </cell>
        </row>
        <row r="65">
          <cell r="A65" t="str">
            <v>Weaverville (NC)</v>
          </cell>
          <cell r="B65" t="str">
            <v>C2637_B</v>
          </cell>
        </row>
        <row r="66">
          <cell r="A66" t="str">
            <v>Lincolnton (NC)</v>
          </cell>
          <cell r="B66" t="str">
            <v>C2638_B</v>
          </cell>
        </row>
        <row r="67">
          <cell r="A67" t="str">
            <v>Wallace (NC)</v>
          </cell>
          <cell r="B67" t="str">
            <v>C2639_B</v>
          </cell>
        </row>
        <row r="68">
          <cell r="A68" t="str">
            <v>Monroe (NC)</v>
          </cell>
          <cell r="B68" t="str">
            <v>C2640_B</v>
          </cell>
        </row>
        <row r="69">
          <cell r="A69" t="str">
            <v>Durham (NC)</v>
          </cell>
          <cell r="B69" t="str">
            <v>C2641_B</v>
          </cell>
        </row>
        <row r="70">
          <cell r="A70" t="str">
            <v>Goldsboro (NC)</v>
          </cell>
          <cell r="B70" t="str">
            <v>C2642_B</v>
          </cell>
        </row>
        <row r="71">
          <cell r="A71" t="str">
            <v>Cabarrus (NC)</v>
          </cell>
          <cell r="B71" t="str">
            <v>C2643_B</v>
          </cell>
        </row>
        <row r="72">
          <cell r="A72" t="str">
            <v>Shamrock (NC)</v>
          </cell>
          <cell r="B72" t="str">
            <v>C2644_B</v>
          </cell>
        </row>
        <row r="73">
          <cell r="A73" t="str">
            <v>Charlotte Apts. (NC)</v>
          </cell>
          <cell r="B73" t="str">
            <v>C2645_B</v>
          </cell>
        </row>
        <row r="74">
          <cell r="A74" t="str">
            <v>Hickory Viewmont (NC)</v>
          </cell>
          <cell r="B74" t="str">
            <v>C2646_B</v>
          </cell>
        </row>
        <row r="75">
          <cell r="A75" t="str">
            <v>Clayton (NC)</v>
          </cell>
          <cell r="B75" t="str">
            <v>C2648_B</v>
          </cell>
        </row>
        <row r="76">
          <cell r="A76" t="str">
            <v>Brevard (NC)</v>
          </cell>
          <cell r="B76" t="str">
            <v>C2649_B</v>
          </cell>
        </row>
        <row r="77">
          <cell r="A77" t="str">
            <v>Yanceyville (NC)</v>
          </cell>
          <cell r="B77" t="str">
            <v>C2650_B</v>
          </cell>
        </row>
        <row r="78">
          <cell r="A78" t="str">
            <v>Hertford (NC)</v>
          </cell>
          <cell r="B78" t="str">
            <v>C2651_B</v>
          </cell>
        </row>
        <row r="79">
          <cell r="A79" t="str">
            <v>Spruce Pine (NC)</v>
          </cell>
          <cell r="B79" t="str">
            <v>C2652_B</v>
          </cell>
        </row>
        <row r="80">
          <cell r="A80" t="str">
            <v>Hendersonville (NC)</v>
          </cell>
          <cell r="B80" t="str">
            <v>C2653_B</v>
          </cell>
        </row>
        <row r="81">
          <cell r="A81" t="str">
            <v>Salisbury (NC)</v>
          </cell>
          <cell r="B81" t="str">
            <v>C2654_B</v>
          </cell>
        </row>
        <row r="82">
          <cell r="A82" t="str">
            <v>Arbor Manor (NE)</v>
          </cell>
          <cell r="B82" t="str">
            <v>C2856_B</v>
          </cell>
        </row>
        <row r="83">
          <cell r="A83" t="str">
            <v>West Point (NE)</v>
          </cell>
          <cell r="B83" t="str">
            <v>C2857_B</v>
          </cell>
        </row>
        <row r="84">
          <cell r="A84" t="str">
            <v>Crete Manor (NE)</v>
          </cell>
          <cell r="B84" t="str">
            <v>C2858_B</v>
          </cell>
        </row>
        <row r="85">
          <cell r="A85" t="str">
            <v>Pawnee Manor (NE)</v>
          </cell>
          <cell r="B85" t="str">
            <v>C2859_B</v>
          </cell>
        </row>
        <row r="86">
          <cell r="A86" t="str">
            <v>Pierce Manor (NE)</v>
          </cell>
          <cell r="B86" t="str">
            <v>C2860_B</v>
          </cell>
        </row>
        <row r="87">
          <cell r="A87" t="str">
            <v>Haven Home (NE)</v>
          </cell>
          <cell r="B87" t="str">
            <v>C2861_B</v>
          </cell>
        </row>
        <row r="88">
          <cell r="A88" t="str">
            <v>Seneca (SC)</v>
          </cell>
          <cell r="B88" t="str">
            <v>C3495_B</v>
          </cell>
        </row>
        <row r="89">
          <cell r="A89" t="str">
            <v>Sumter East/West (SC)</v>
          </cell>
          <cell r="B89" t="str">
            <v>C3496_B</v>
          </cell>
        </row>
        <row r="90">
          <cell r="A90" t="str">
            <v>Lebanon (TN)</v>
          </cell>
          <cell r="B90" t="str">
            <v>C3697_B</v>
          </cell>
        </row>
        <row r="91">
          <cell r="A91" t="str">
            <v>Nashville (TN)</v>
          </cell>
          <cell r="B91" t="str">
            <v>C3698_B</v>
          </cell>
        </row>
        <row r="92">
          <cell r="A92" t="str">
            <v>Marlin (TX)</v>
          </cell>
          <cell r="B92" t="str">
            <v>C3947_B</v>
          </cell>
        </row>
        <row r="93">
          <cell r="A93" t="str">
            <v>Memorial Medical (TX)</v>
          </cell>
          <cell r="B93" t="str">
            <v>C3948_B</v>
          </cell>
        </row>
        <row r="94">
          <cell r="A94" t="str">
            <v>Faith Memorial (TX)</v>
          </cell>
          <cell r="B94" t="str">
            <v>C3949_B</v>
          </cell>
        </row>
        <row r="95">
          <cell r="A95" t="str">
            <v>Bay Villa (TX)</v>
          </cell>
          <cell r="B95" t="str">
            <v>C3950_B</v>
          </cell>
        </row>
        <row r="96">
          <cell r="A96" t="str">
            <v>Mckinney (TX)</v>
          </cell>
          <cell r="B96" t="str">
            <v>C3951_B</v>
          </cell>
        </row>
        <row r="97">
          <cell r="A97" t="str">
            <v>Park Highlands (TX)</v>
          </cell>
          <cell r="B97" t="str">
            <v>C3952_B</v>
          </cell>
        </row>
        <row r="98">
          <cell r="A98" t="str">
            <v>Levelland (TX)</v>
          </cell>
          <cell r="B98" t="str">
            <v>C3954_B</v>
          </cell>
        </row>
        <row r="99">
          <cell r="A99" t="str">
            <v>Hillview Manor (TX)</v>
          </cell>
          <cell r="B99" t="str">
            <v>C3957_B</v>
          </cell>
        </row>
        <row r="100">
          <cell r="A100" t="str">
            <v>Bangs (TX)</v>
          </cell>
          <cell r="B100" t="str">
            <v>C3958_B</v>
          </cell>
        </row>
        <row r="101">
          <cell r="A101" t="str">
            <v>Sweeny House (TX)</v>
          </cell>
          <cell r="B101" t="str">
            <v>C3961_B</v>
          </cell>
        </row>
        <row r="102">
          <cell r="A102" t="str">
            <v>Pampa (TX)</v>
          </cell>
          <cell r="B102" t="str">
            <v>C3964_B</v>
          </cell>
        </row>
        <row r="103">
          <cell r="A103" t="str">
            <v>Winchester Lodge (TX)</v>
          </cell>
          <cell r="B103" t="str">
            <v>C3971_B</v>
          </cell>
        </row>
        <row r="104">
          <cell r="A104" t="str">
            <v>Greenview Manor (TX)</v>
          </cell>
          <cell r="B104" t="str">
            <v>C3987_B</v>
          </cell>
        </row>
        <row r="105">
          <cell r="A105" t="str">
            <v>Brazosview  (TX)</v>
          </cell>
          <cell r="B105" t="str">
            <v>C3988_B</v>
          </cell>
        </row>
        <row r="106">
          <cell r="A106" t="str">
            <v>Parkdale (TX)</v>
          </cell>
          <cell r="B106" t="str">
            <v>C3991_B</v>
          </cell>
        </row>
        <row r="107">
          <cell r="A107" t="str">
            <v>Bastrop (TX)</v>
          </cell>
          <cell r="B107" t="str">
            <v>C3992_B</v>
          </cell>
        </row>
        <row r="108">
          <cell r="A108" t="str">
            <v>La Grange (TX)</v>
          </cell>
          <cell r="B108" t="str">
            <v>C3993_B</v>
          </cell>
        </row>
        <row r="109">
          <cell r="A109" t="str">
            <v>Kountze (TX)</v>
          </cell>
          <cell r="B109" t="str">
            <v>C3994_B</v>
          </cell>
        </row>
        <row r="110">
          <cell r="A110" t="str">
            <v>San Antonio N. Manor (TX)</v>
          </cell>
          <cell r="B110" t="str">
            <v>C3995_B</v>
          </cell>
        </row>
        <row r="111">
          <cell r="A111" t="str">
            <v>San Antonio W. Manor (TX)</v>
          </cell>
          <cell r="B111" t="str">
            <v>C3996_B</v>
          </cell>
        </row>
        <row r="112">
          <cell r="A112" t="str">
            <v>Alice Manor (TX)</v>
          </cell>
          <cell r="B112" t="str">
            <v>C3997_B</v>
          </cell>
        </row>
        <row r="113">
          <cell r="A113" t="str">
            <v>Edinburg  Manor (TX)</v>
          </cell>
          <cell r="B113" t="str">
            <v>C3998_B</v>
          </cell>
        </row>
        <row r="114">
          <cell r="A114" t="str">
            <v>Harlingen Manor (TX)</v>
          </cell>
          <cell r="B114" t="str">
            <v>C3999_B</v>
          </cell>
        </row>
        <row r="115">
          <cell r="A115" t="str">
            <v>Jourdanton Manor (TX)</v>
          </cell>
          <cell r="B115" t="str">
            <v>C4000_B</v>
          </cell>
        </row>
        <row r="116">
          <cell r="A116" t="str">
            <v>Laredo S. Manor (TX)</v>
          </cell>
          <cell r="B116" t="str">
            <v>C4001_B</v>
          </cell>
        </row>
        <row r="117">
          <cell r="A117" t="str">
            <v>Laredo W. Manor (TX)</v>
          </cell>
          <cell r="B117" t="str">
            <v>C4002_B</v>
          </cell>
        </row>
        <row r="118">
          <cell r="A118" t="str">
            <v>McAllen Manor (TX)</v>
          </cell>
          <cell r="B118" t="str">
            <v>C4003_B</v>
          </cell>
        </row>
        <row r="119">
          <cell r="A119" t="str">
            <v>Pleasanton N. Manor (TX)</v>
          </cell>
          <cell r="B119" t="str">
            <v>C4004_B</v>
          </cell>
        </row>
        <row r="120">
          <cell r="A120" t="str">
            <v>Pleasanton S. Manor (TX)</v>
          </cell>
          <cell r="B120" t="str">
            <v>C4005_B</v>
          </cell>
        </row>
        <row r="121">
          <cell r="A121" t="str">
            <v>Rio Grand Manor (TX)</v>
          </cell>
          <cell r="B121" t="str">
            <v>C4006_B</v>
          </cell>
        </row>
        <row r="122">
          <cell r="A122" t="str">
            <v>Robstown Manor (TX)</v>
          </cell>
          <cell r="B122" t="str">
            <v>C4007_B</v>
          </cell>
        </row>
        <row r="123">
          <cell r="A123" t="str">
            <v>Weslaco Manor (TX)</v>
          </cell>
          <cell r="B123" t="str">
            <v>C4008_B</v>
          </cell>
        </row>
        <row r="124">
          <cell r="A124" t="str">
            <v>Weatherford (TX)</v>
          </cell>
          <cell r="B124" t="str">
            <v>C4011_B</v>
          </cell>
        </row>
        <row r="125">
          <cell r="A125" t="str">
            <v>Peach Tree Place (TX)</v>
          </cell>
          <cell r="B125" t="str">
            <v>C4012_B</v>
          </cell>
        </row>
        <row r="126">
          <cell r="A126" t="str">
            <v>Raymondville Manor (TX)</v>
          </cell>
          <cell r="B126" t="str">
            <v>C4015_B</v>
          </cell>
        </row>
        <row r="127">
          <cell r="A127" t="str">
            <v>Downtown (TX)</v>
          </cell>
          <cell r="B127" t="str">
            <v>C4025_B</v>
          </cell>
        </row>
        <row r="128">
          <cell r="A128" t="str">
            <v>Lakeshore Village (TX)</v>
          </cell>
          <cell r="B128" t="str">
            <v>C4026_B</v>
          </cell>
        </row>
        <row r="129">
          <cell r="A129" t="str">
            <v>Deer Creek (TX)</v>
          </cell>
          <cell r="B129" t="str">
            <v>C4027_B</v>
          </cell>
        </row>
        <row r="130">
          <cell r="A130" t="str">
            <v>La Paloma (TX)</v>
          </cell>
          <cell r="B130" t="str">
            <v>C4028_B</v>
          </cell>
        </row>
        <row r="131">
          <cell r="A131" t="str">
            <v>Pine Arbor (TX)</v>
          </cell>
          <cell r="B131" t="str">
            <v>C4029_B</v>
          </cell>
        </row>
        <row r="132">
          <cell r="A132" t="str">
            <v>Las Palmas (TX)</v>
          </cell>
          <cell r="B132" t="str">
            <v>C4030_B</v>
          </cell>
        </row>
        <row r="133">
          <cell r="A133" t="str">
            <v>Hilltop Village (TX)</v>
          </cell>
          <cell r="B133" t="str">
            <v>C4032_B</v>
          </cell>
        </row>
        <row r="134">
          <cell r="A134" t="str">
            <v>Silver Creek Manor (TX)</v>
          </cell>
          <cell r="B134" t="str">
            <v>C4033_B</v>
          </cell>
        </row>
        <row r="135">
          <cell r="A135" t="str">
            <v>Alpine Terrace (TX)</v>
          </cell>
          <cell r="B135" t="str">
            <v>C4034_B</v>
          </cell>
        </row>
        <row r="136">
          <cell r="A136" t="str">
            <v>Edgewater (TX)</v>
          </cell>
          <cell r="B136" t="str">
            <v>C4035_B</v>
          </cell>
        </row>
        <row r="137">
          <cell r="A137" t="str">
            <v>Fort Worth (TX)</v>
          </cell>
          <cell r="B137" t="str">
            <v>C4038_B</v>
          </cell>
        </row>
        <row r="138">
          <cell r="A138" t="str">
            <v>San Antonio (TX)</v>
          </cell>
          <cell r="B138" t="str">
            <v>C4040_B</v>
          </cell>
        </row>
        <row r="139">
          <cell r="A139" t="str">
            <v>Arlington (TX)</v>
          </cell>
          <cell r="B139" t="str">
            <v>C4041_B</v>
          </cell>
        </row>
        <row r="140">
          <cell r="A140" t="str">
            <v>First Colony (TX)</v>
          </cell>
          <cell r="B140" t="str">
            <v>C4043_B</v>
          </cell>
        </row>
        <row r="141">
          <cell r="A141" t="str">
            <v>Cypress Wood (TX)</v>
          </cell>
          <cell r="B141" t="str">
            <v>C4044_B</v>
          </cell>
        </row>
        <row r="142">
          <cell r="A142" t="str">
            <v>The Westbury Place (TX)</v>
          </cell>
          <cell r="B142" t="str">
            <v>C4046_B</v>
          </cell>
        </row>
        <row r="143">
          <cell r="A143" t="str">
            <v>Southwest Houston (TX)</v>
          </cell>
          <cell r="B143" t="str">
            <v>C4047_B</v>
          </cell>
        </row>
        <row r="144">
          <cell r="A144" t="str">
            <v>Woodwind Lakes (TX)</v>
          </cell>
          <cell r="B144" t="str">
            <v>C4048_B</v>
          </cell>
        </row>
        <row r="145">
          <cell r="A145" t="str">
            <v>Park Manor (WI)</v>
          </cell>
          <cell r="B145" t="str">
            <v>C4446_B</v>
          </cell>
        </row>
        <row r="146">
          <cell r="A146" t="str">
            <v>Ashland (WI)</v>
          </cell>
          <cell r="B146" t="str">
            <v>C4453_B</v>
          </cell>
        </row>
        <row r="147">
          <cell r="A147" t="str">
            <v>Southpointe (WI)</v>
          </cell>
          <cell r="B147" t="str">
            <v>C4458_B</v>
          </cell>
        </row>
        <row r="148">
          <cell r="A148" t="str">
            <v>Virginia Highlands (WI)</v>
          </cell>
          <cell r="B148" t="str">
            <v>C4463_B</v>
          </cell>
        </row>
        <row r="149">
          <cell r="A149" t="str">
            <v>Grande Prairie (WI)</v>
          </cell>
          <cell r="B149" t="str">
            <v>C4464_B</v>
          </cell>
        </row>
        <row r="150">
          <cell r="A150" t="str">
            <v>Sheridan Manor (WY)</v>
          </cell>
          <cell r="B150" t="str">
            <v>C4660_B</v>
          </cell>
        </row>
        <row r="151">
          <cell r="A151" t="str">
            <v>Cheyenne (WY)</v>
          </cell>
          <cell r="B151" t="str">
            <v>C4661_B</v>
          </cell>
        </row>
        <row r="152">
          <cell r="A152" t="str">
            <v>Poplar (WY)</v>
          </cell>
          <cell r="B152" t="str">
            <v>C4662_B</v>
          </cell>
        </row>
        <row r="153">
          <cell r="A153" t="str">
            <v>Pendleton (CT)</v>
          </cell>
          <cell r="B153" t="str">
            <v>C4886_B</v>
          </cell>
        </row>
        <row r="154">
          <cell r="A154" t="str">
            <v>Bride Brook  (CT)</v>
          </cell>
          <cell r="B154" t="str">
            <v>C4887_B</v>
          </cell>
        </row>
        <row r="155">
          <cell r="A155" t="str">
            <v>S. Eastern Mass. (MA)</v>
          </cell>
          <cell r="B155" t="str">
            <v>C5293_B</v>
          </cell>
        </row>
        <row r="156">
          <cell r="A156" t="str">
            <v>Methuen (MA)</v>
          </cell>
          <cell r="B156" t="str">
            <v>C5295_B</v>
          </cell>
        </row>
        <row r="157">
          <cell r="A157" t="str">
            <v>Greater Laurel (MD)</v>
          </cell>
          <cell r="B157" t="str">
            <v>C5498_B</v>
          </cell>
        </row>
        <row r="158">
          <cell r="A158" t="str">
            <v>Silver Spring (MD)</v>
          </cell>
          <cell r="B158" t="str">
            <v>C5500_B</v>
          </cell>
        </row>
        <row r="159">
          <cell r="A159" t="str">
            <v>Glen Burnie (MD)</v>
          </cell>
          <cell r="B159" t="str">
            <v>C5501_B</v>
          </cell>
        </row>
        <row r="160">
          <cell r="A160" t="str">
            <v>Overlea (MD)</v>
          </cell>
          <cell r="B160" t="str">
            <v>C5503_B</v>
          </cell>
        </row>
        <row r="161">
          <cell r="A161" t="str">
            <v>Catonsville (MD)</v>
          </cell>
          <cell r="B161" t="str">
            <v>C5507_B</v>
          </cell>
        </row>
        <row r="162">
          <cell r="A162" t="str">
            <v>North Arundel (MD)</v>
          </cell>
          <cell r="B162" t="str">
            <v>C5508_B</v>
          </cell>
        </row>
        <row r="163">
          <cell r="A163" t="str">
            <v>Bel Air (MD)</v>
          </cell>
          <cell r="B163" t="str">
            <v>C5509_B</v>
          </cell>
        </row>
        <row r="164">
          <cell r="A164" t="str">
            <v>Forest Hill (MD)</v>
          </cell>
          <cell r="B164" t="str">
            <v>C5510_B</v>
          </cell>
        </row>
        <row r="165">
          <cell r="A165" t="str">
            <v>Heritage Harbour (MD)</v>
          </cell>
          <cell r="B165" t="str">
            <v>C5511_B</v>
          </cell>
        </row>
        <row r="166">
          <cell r="A166" t="str">
            <v>North Hills (PA)</v>
          </cell>
          <cell r="B166" t="str">
            <v>C5917_B</v>
          </cell>
        </row>
        <row r="167">
          <cell r="A167" t="str">
            <v>West Hills (PA)</v>
          </cell>
          <cell r="B167" t="str">
            <v>C5918_B</v>
          </cell>
        </row>
        <row r="168">
          <cell r="A168" t="str">
            <v>Huntington (WV)</v>
          </cell>
          <cell r="B168" t="str">
            <v>C6121_B</v>
          </cell>
        </row>
        <row r="169">
          <cell r="A169" t="str">
            <v>CAP_FUND_168</v>
          </cell>
          <cell r="B169" t="str">
            <v>CAP_FUND_168</v>
          </cell>
        </row>
        <row r="171">
          <cell r="A171" t="str">
            <v>Norris (TN)</v>
          </cell>
          <cell r="B171" t="str">
            <v>C3699_B</v>
          </cell>
        </row>
        <row r="172">
          <cell r="A172" t="str">
            <v>Newport (TN)</v>
          </cell>
          <cell r="B172" t="str">
            <v>C3700_B</v>
          </cell>
        </row>
        <row r="173">
          <cell r="A173" t="str">
            <v>Bethesda (MD)</v>
          </cell>
          <cell r="B173" t="str">
            <v>C5506_B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 - CABOT COVE"/>
      <sheetName val="LOOKUP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ility List"/>
      <sheetName val="Drop Down"/>
      <sheetName val="Rollup"/>
      <sheetName val="July Adjustments"/>
      <sheetName val="2005"/>
      <sheetName val="2006"/>
      <sheetName val="April"/>
      <sheetName val="March"/>
      <sheetName val="May"/>
      <sheetName val="June"/>
      <sheetName val="July"/>
      <sheetName val="June_YTD"/>
      <sheetName val="July YTD"/>
      <sheetName val="August"/>
      <sheetName val="August YTD"/>
      <sheetName val="Sheet1"/>
    </sheetNames>
    <sheetDataSet>
      <sheetData sheetId="0" refreshError="1"/>
      <sheetData sheetId="1">
        <row r="3">
          <cell r="B3" t="str">
            <v>All</v>
          </cell>
          <cell r="C3" t="str">
            <v>All</v>
          </cell>
        </row>
        <row r="4">
          <cell r="B4" t="str">
            <v>AL</v>
          </cell>
          <cell r="C4" t="str">
            <v>SMV Lease</v>
          </cell>
        </row>
        <row r="5">
          <cell r="B5" t="str">
            <v>CA</v>
          </cell>
          <cell r="C5" t="str">
            <v>Non-SMV Lease</v>
          </cell>
        </row>
        <row r="6">
          <cell r="B6" t="str">
            <v>CO</v>
          </cell>
        </row>
        <row r="7">
          <cell r="B7" t="str">
            <v>CT</v>
          </cell>
        </row>
        <row r="8">
          <cell r="B8" t="str">
            <v>GA</v>
          </cell>
        </row>
        <row r="9">
          <cell r="B9" t="str">
            <v>IL</v>
          </cell>
        </row>
        <row r="10">
          <cell r="B10" t="str">
            <v>MA</v>
          </cell>
        </row>
        <row r="11">
          <cell r="B11" t="str">
            <v>MD</v>
          </cell>
        </row>
        <row r="12">
          <cell r="B12" t="str">
            <v>MI</v>
          </cell>
        </row>
        <row r="13">
          <cell r="B13" t="str">
            <v>MS</v>
          </cell>
        </row>
        <row r="14">
          <cell r="B14" t="str">
            <v>NC</v>
          </cell>
        </row>
        <row r="15">
          <cell r="B15" t="str">
            <v>NE</v>
          </cell>
        </row>
        <row r="16">
          <cell r="B16" t="str">
            <v>PA</v>
          </cell>
        </row>
        <row r="17">
          <cell r="B17" t="str">
            <v>SC</v>
          </cell>
        </row>
        <row r="18">
          <cell r="B18" t="str">
            <v>TN</v>
          </cell>
        </row>
        <row r="19">
          <cell r="B19" t="str">
            <v>TX</v>
          </cell>
        </row>
        <row r="20">
          <cell r="B20" t="str">
            <v>WI</v>
          </cell>
        </row>
        <row r="21">
          <cell r="B21" t="str">
            <v>WV</v>
          </cell>
        </row>
        <row r="22">
          <cell r="B22" t="str">
            <v>WY</v>
          </cell>
        </row>
        <row r="23">
          <cell r="B23" t="str">
            <v>Cedar Crest (AL)</v>
          </cell>
        </row>
        <row r="24">
          <cell r="B24" t="str">
            <v>Fairview (AL)</v>
          </cell>
        </row>
        <row r="25">
          <cell r="B25" t="str">
            <v>Montrose Bay (AL)</v>
          </cell>
        </row>
        <row r="26">
          <cell r="B26" t="str">
            <v>South Haven (AL)</v>
          </cell>
        </row>
        <row r="27">
          <cell r="B27" t="str">
            <v>Woodley Manor (AL)</v>
          </cell>
        </row>
        <row r="28">
          <cell r="B28" t="str">
            <v>Warren Manor (AL)</v>
          </cell>
        </row>
        <row r="29">
          <cell r="B29" t="str">
            <v>Excell (CA)</v>
          </cell>
        </row>
        <row r="30">
          <cell r="B30" t="str">
            <v>Flagship (CA)</v>
          </cell>
        </row>
        <row r="31">
          <cell r="B31" t="str">
            <v>Fruitvale (CA)</v>
          </cell>
        </row>
        <row r="32">
          <cell r="B32" t="str">
            <v>Tarzana (CA)</v>
          </cell>
        </row>
        <row r="33">
          <cell r="B33" t="str">
            <v>Diamond Ridge (CA)</v>
          </cell>
        </row>
        <row r="34">
          <cell r="B34" t="str">
            <v>Courtyard (CA)</v>
          </cell>
        </row>
        <row r="35">
          <cell r="B35" t="str">
            <v>Mission Carmichael (CA)</v>
          </cell>
        </row>
        <row r="36">
          <cell r="B36" t="str">
            <v>Alpine (CO)</v>
          </cell>
        </row>
        <row r="37">
          <cell r="B37" t="str">
            <v>Boulder Manor (CO)</v>
          </cell>
        </row>
        <row r="38">
          <cell r="B38" t="str">
            <v>Cherry Park (CO)</v>
          </cell>
        </row>
        <row r="39">
          <cell r="B39" t="str">
            <v>Applewood (CO)</v>
          </cell>
        </row>
        <row r="40">
          <cell r="B40" t="str">
            <v>Fort Collins (CO)</v>
          </cell>
        </row>
        <row r="41">
          <cell r="B41" t="str">
            <v>Spring Creek (CO)</v>
          </cell>
        </row>
        <row r="42">
          <cell r="B42" t="str">
            <v>Berthoud (CO)</v>
          </cell>
        </row>
        <row r="43">
          <cell r="B43" t="str">
            <v>Sierra Vista (CO)</v>
          </cell>
        </row>
        <row r="44">
          <cell r="B44" t="str">
            <v>Windsor (CO)</v>
          </cell>
        </row>
        <row r="45">
          <cell r="B45" t="str">
            <v>San Juan (CO)</v>
          </cell>
        </row>
        <row r="46">
          <cell r="B46" t="str">
            <v>Four Corners (CO)</v>
          </cell>
        </row>
        <row r="47">
          <cell r="B47" t="str">
            <v>Palisade (CO)</v>
          </cell>
        </row>
        <row r="48">
          <cell r="B48" t="str">
            <v>Colonial Columns (CO)</v>
          </cell>
        </row>
        <row r="49">
          <cell r="B49" t="str">
            <v>Cedarwood (CO)</v>
          </cell>
        </row>
        <row r="50">
          <cell r="B50" t="str">
            <v>Minnequa (CO)</v>
          </cell>
        </row>
        <row r="51">
          <cell r="B51" t="str">
            <v>Terrace Gardens (CO)</v>
          </cell>
        </row>
        <row r="52">
          <cell r="B52" t="str">
            <v>Aspen (CO)</v>
          </cell>
        </row>
        <row r="53">
          <cell r="B53" t="str">
            <v>Belmont Lodge (CO)</v>
          </cell>
        </row>
        <row r="54">
          <cell r="B54" t="str">
            <v>Centennial (CO)</v>
          </cell>
        </row>
        <row r="55">
          <cell r="B55" t="str">
            <v>Kenton Manor (CO)</v>
          </cell>
        </row>
        <row r="56">
          <cell r="B56" t="str">
            <v>Sterling (CO)</v>
          </cell>
        </row>
        <row r="57">
          <cell r="B57" t="str">
            <v>Sunset Manor (CO)</v>
          </cell>
        </row>
        <row r="58">
          <cell r="B58" t="str">
            <v>Yuma Life (CO)</v>
          </cell>
        </row>
        <row r="59">
          <cell r="B59" t="str">
            <v>Camellia (CO)</v>
          </cell>
        </row>
        <row r="60">
          <cell r="B60" t="str">
            <v>Jewell (CO)</v>
          </cell>
        </row>
        <row r="61">
          <cell r="B61" t="str">
            <v>Greenwood Village (CO)</v>
          </cell>
        </row>
        <row r="62">
          <cell r="B62" t="str">
            <v>Monaco Parkway (CO)</v>
          </cell>
        </row>
        <row r="63">
          <cell r="B63" t="str">
            <v>Garden Square (CO)</v>
          </cell>
        </row>
        <row r="64">
          <cell r="B64" t="str">
            <v>Pendleton (CT)</v>
          </cell>
        </row>
        <row r="65">
          <cell r="B65" t="str">
            <v>Bride Brook (CT)</v>
          </cell>
        </row>
        <row r="66">
          <cell r="B66" t="str">
            <v>Austell (GA)</v>
          </cell>
        </row>
        <row r="67">
          <cell r="B67" t="str">
            <v>Canton (GA)</v>
          </cell>
        </row>
        <row r="68">
          <cell r="B68" t="str">
            <v>Northeast Atlanta (GA)</v>
          </cell>
        </row>
        <row r="69">
          <cell r="B69" t="str">
            <v>Montebello (IL)</v>
          </cell>
        </row>
        <row r="70">
          <cell r="B70" t="str">
            <v>Nature Trail (IL)</v>
          </cell>
        </row>
        <row r="71">
          <cell r="B71" t="str">
            <v>Odin (IL)</v>
          </cell>
        </row>
        <row r="72">
          <cell r="B72" t="str">
            <v>Westchester (IL)</v>
          </cell>
        </row>
        <row r="73">
          <cell r="B73" t="str">
            <v>S. Eastern Mass. (MA)</v>
          </cell>
        </row>
        <row r="74">
          <cell r="B74" t="str">
            <v>Methuen (MA)</v>
          </cell>
        </row>
        <row r="75">
          <cell r="B75" t="str">
            <v>Greater Laurel (MD)</v>
          </cell>
        </row>
        <row r="76">
          <cell r="B76" t="str">
            <v>Arcola (MD)</v>
          </cell>
        </row>
        <row r="77">
          <cell r="B77" t="str">
            <v>Glen Burnie (MD)</v>
          </cell>
        </row>
        <row r="78">
          <cell r="B78" t="str">
            <v>Overlea (MD)</v>
          </cell>
        </row>
        <row r="79">
          <cell r="B79" t="str">
            <v>Bethesda (MD)</v>
          </cell>
        </row>
        <row r="80">
          <cell r="B80" t="str">
            <v>Summit Park (MD)</v>
          </cell>
        </row>
        <row r="81">
          <cell r="B81" t="str">
            <v>North Arundel (MD)</v>
          </cell>
        </row>
        <row r="82">
          <cell r="B82" t="str">
            <v>Bel Air (MD)</v>
          </cell>
        </row>
        <row r="83">
          <cell r="B83" t="str">
            <v>Forest Hill (MD)</v>
          </cell>
        </row>
        <row r="84">
          <cell r="B84" t="str">
            <v>Heritage Harbour (MD)</v>
          </cell>
        </row>
        <row r="85">
          <cell r="B85" t="str">
            <v>Cambridge East (MI)</v>
          </cell>
        </row>
        <row r="86">
          <cell r="B86" t="str">
            <v>Cambridge North (MI)</v>
          </cell>
        </row>
        <row r="87">
          <cell r="B87" t="str">
            <v>Cambridge South (MI)</v>
          </cell>
        </row>
        <row r="88">
          <cell r="B88" t="str">
            <v>Clinton-Aire (MI)</v>
          </cell>
        </row>
        <row r="89">
          <cell r="B89" t="str">
            <v>Crestmont (MI)</v>
          </cell>
        </row>
        <row r="90">
          <cell r="B90" t="str">
            <v>Heritage (MI)</v>
          </cell>
        </row>
        <row r="91">
          <cell r="B91" t="str">
            <v>Hope (MI)</v>
          </cell>
        </row>
        <row r="92">
          <cell r="B92" t="str">
            <v>Nightingale (MI)</v>
          </cell>
        </row>
        <row r="93">
          <cell r="B93" t="str">
            <v>Superior Woods (MI)</v>
          </cell>
        </row>
        <row r="94">
          <cell r="B94" t="str">
            <v>Countrybrook (MS)</v>
          </cell>
        </row>
        <row r="95">
          <cell r="B95" t="str">
            <v>Statesville (NC)</v>
          </cell>
        </row>
        <row r="96">
          <cell r="B96" t="str">
            <v>Gastonia (NC)</v>
          </cell>
        </row>
        <row r="97">
          <cell r="B97" t="str">
            <v>Mooresville (NC)</v>
          </cell>
        </row>
        <row r="98">
          <cell r="B98" t="str">
            <v>Eden (NC)</v>
          </cell>
        </row>
        <row r="99">
          <cell r="B99" t="str">
            <v>Lexington (NC)</v>
          </cell>
        </row>
        <row r="100">
          <cell r="B100" t="str">
            <v>Hickory East (NC)</v>
          </cell>
        </row>
        <row r="101">
          <cell r="B101" t="str">
            <v>Wilson (NC)</v>
          </cell>
        </row>
        <row r="102">
          <cell r="B102" t="str">
            <v>Randolph (NC)</v>
          </cell>
        </row>
        <row r="103">
          <cell r="B103" t="str">
            <v>Winston-Salem (NC)</v>
          </cell>
        </row>
        <row r="104">
          <cell r="B104" t="str">
            <v>Charlotte (NC)</v>
          </cell>
        </row>
        <row r="105">
          <cell r="B105" t="str">
            <v>Windsor (NC)</v>
          </cell>
        </row>
        <row r="106">
          <cell r="B106" t="str">
            <v>Maple Leaf  (NC)</v>
          </cell>
        </row>
        <row r="107">
          <cell r="B107" t="str">
            <v>Weaverville (NC)</v>
          </cell>
        </row>
        <row r="108">
          <cell r="B108" t="str">
            <v>Lincolnton (NC)</v>
          </cell>
        </row>
        <row r="109">
          <cell r="B109" t="str">
            <v>Wallace (NC)</v>
          </cell>
        </row>
        <row r="110">
          <cell r="B110" t="str">
            <v>Monroe (NC)</v>
          </cell>
        </row>
        <row r="111">
          <cell r="B111" t="str">
            <v>Durham (NC)</v>
          </cell>
        </row>
        <row r="112">
          <cell r="B112" t="str">
            <v>Goldsboro (NC)</v>
          </cell>
        </row>
        <row r="113">
          <cell r="B113" t="str">
            <v>Cabarrus (NC)</v>
          </cell>
        </row>
        <row r="114">
          <cell r="B114" t="str">
            <v>Shamrock (NC)</v>
          </cell>
        </row>
        <row r="115">
          <cell r="B115" t="str">
            <v>Charlotte Apts. (NC)</v>
          </cell>
        </row>
        <row r="116">
          <cell r="B116" t="str">
            <v>Hickory (NC)</v>
          </cell>
        </row>
        <row r="117">
          <cell r="B117" t="str">
            <v>Waynesville (NC)</v>
          </cell>
        </row>
        <row r="118">
          <cell r="B118" t="str">
            <v>Clayton (NC)</v>
          </cell>
        </row>
        <row r="119">
          <cell r="B119" t="str">
            <v>Brevard (NC)</v>
          </cell>
        </row>
        <row r="120">
          <cell r="B120" t="str">
            <v>Yanceyville (NC)</v>
          </cell>
        </row>
        <row r="121">
          <cell r="B121" t="str">
            <v>Hertford (NC)</v>
          </cell>
        </row>
        <row r="122">
          <cell r="B122" t="str">
            <v>Spruce Pine (NC)</v>
          </cell>
        </row>
        <row r="123">
          <cell r="B123" t="str">
            <v>Hendersonville (NC)</v>
          </cell>
        </row>
        <row r="124">
          <cell r="B124" t="str">
            <v>Salisbury (NC)</v>
          </cell>
        </row>
        <row r="125">
          <cell r="B125" t="str">
            <v>Wilmington (NC)</v>
          </cell>
        </row>
        <row r="126">
          <cell r="B126" t="str">
            <v>Silver Stream (NC)</v>
          </cell>
        </row>
        <row r="127">
          <cell r="B127" t="str">
            <v>Arbor Manor (NE)</v>
          </cell>
        </row>
        <row r="128">
          <cell r="B128" t="str">
            <v>West Point (NE)</v>
          </cell>
        </row>
        <row r="129">
          <cell r="B129" t="str">
            <v>Crete Manor (NE)</v>
          </cell>
        </row>
        <row r="130">
          <cell r="B130" t="str">
            <v>Pawnee Manor (NE)</v>
          </cell>
        </row>
        <row r="131">
          <cell r="B131" t="str">
            <v>Pierce Manor (NE)</v>
          </cell>
        </row>
        <row r="132">
          <cell r="B132" t="str">
            <v>Haven Home (NE)</v>
          </cell>
        </row>
        <row r="133">
          <cell r="B133" t="str">
            <v>North Hills (PA)</v>
          </cell>
        </row>
        <row r="134">
          <cell r="B134" t="str">
            <v>West Hills (PA)</v>
          </cell>
        </row>
        <row r="135">
          <cell r="B135" t="str">
            <v>Seneca (SC)</v>
          </cell>
        </row>
        <row r="136">
          <cell r="B136" t="str">
            <v>Sumter East (SC)</v>
          </cell>
        </row>
        <row r="137">
          <cell r="B137" t="str">
            <v>Lebanon (TN)</v>
          </cell>
        </row>
        <row r="138">
          <cell r="B138" t="str">
            <v>Greenhills (TN)</v>
          </cell>
        </row>
        <row r="139">
          <cell r="B139" t="str">
            <v>Norris (TN)</v>
          </cell>
        </row>
        <row r="140">
          <cell r="B140" t="str">
            <v>Newport (TN)</v>
          </cell>
        </row>
        <row r="141">
          <cell r="B141" t="str">
            <v>Golden Years (TX)</v>
          </cell>
        </row>
        <row r="142">
          <cell r="B142" t="str">
            <v>Memorial Medical (TX)</v>
          </cell>
        </row>
        <row r="143">
          <cell r="B143" t="str">
            <v>Faith Memorial (TX)</v>
          </cell>
        </row>
        <row r="144">
          <cell r="B144" t="str">
            <v>Bay Villa (TX)</v>
          </cell>
        </row>
        <row r="145">
          <cell r="B145" t="str">
            <v>North Park (TX)</v>
          </cell>
        </row>
        <row r="146">
          <cell r="B146" t="str">
            <v>Park Highlands (TX)</v>
          </cell>
        </row>
        <row r="147">
          <cell r="B147" t="str">
            <v>Levelland (TX)</v>
          </cell>
        </row>
        <row r="148">
          <cell r="B148" t="str">
            <v>Hillview Manor (TX)</v>
          </cell>
        </row>
        <row r="149">
          <cell r="B149" t="str">
            <v>Bangs (TX)</v>
          </cell>
        </row>
        <row r="150">
          <cell r="B150" t="str">
            <v>Sweeny House (TX)</v>
          </cell>
        </row>
        <row r="151">
          <cell r="B151" t="str">
            <v>Pampa (TX)</v>
          </cell>
        </row>
        <row r="152">
          <cell r="B152" t="str">
            <v>Winchester Lodge (TX)</v>
          </cell>
        </row>
        <row r="153">
          <cell r="B153" t="str">
            <v>Greenview Manor (TX)</v>
          </cell>
        </row>
        <row r="154">
          <cell r="B154" t="str">
            <v>Brazosview  (TX)</v>
          </cell>
        </row>
        <row r="155">
          <cell r="B155" t="str">
            <v>Pine Forest (TX)</v>
          </cell>
        </row>
        <row r="156">
          <cell r="B156" t="str">
            <v>Bastrop (TX)</v>
          </cell>
        </row>
        <row r="157">
          <cell r="B157" t="str">
            <v>La Grange (TX)</v>
          </cell>
        </row>
        <row r="158">
          <cell r="B158" t="str">
            <v>Kountze (TX)</v>
          </cell>
        </row>
        <row r="159">
          <cell r="B159" t="str">
            <v>San Antonio N. Manor (TX)</v>
          </cell>
        </row>
        <row r="160">
          <cell r="B160" t="str">
            <v>San Antonio W. Manor (TX)</v>
          </cell>
        </row>
        <row r="161">
          <cell r="B161" t="str">
            <v>Alice Manor (TX)</v>
          </cell>
        </row>
        <row r="162">
          <cell r="B162" t="str">
            <v>Edinburg  Manor (TX)</v>
          </cell>
        </row>
        <row r="163">
          <cell r="B163" t="str">
            <v>Harlingen Manor (TX)</v>
          </cell>
        </row>
        <row r="164">
          <cell r="B164" t="str">
            <v>Jourdanton Manor (TX)</v>
          </cell>
        </row>
        <row r="165">
          <cell r="B165" t="str">
            <v>Laredo S. Manor (TX)</v>
          </cell>
        </row>
        <row r="166">
          <cell r="B166" t="str">
            <v>Laredo W. Manor (TX)</v>
          </cell>
        </row>
        <row r="167">
          <cell r="B167" t="str">
            <v>McAllen Manor (TX)</v>
          </cell>
        </row>
        <row r="168">
          <cell r="B168" t="str">
            <v>Pleasanton N. Manor (TX)</v>
          </cell>
        </row>
        <row r="169">
          <cell r="B169" t="str">
            <v>Pleasanton S. Manor (TX)</v>
          </cell>
        </row>
        <row r="170">
          <cell r="B170" t="str">
            <v>Rio Grand Manor (TX)</v>
          </cell>
        </row>
        <row r="171">
          <cell r="B171" t="str">
            <v>Robstown Manor (TX)</v>
          </cell>
        </row>
        <row r="172">
          <cell r="B172" t="str">
            <v>Weslaco Manor (TX)</v>
          </cell>
        </row>
        <row r="173">
          <cell r="B173" t="str">
            <v>Weatherford (TX)</v>
          </cell>
        </row>
        <row r="174">
          <cell r="B174" t="str">
            <v>Peach Tree Place (TX)</v>
          </cell>
        </row>
        <row r="175">
          <cell r="B175" t="str">
            <v>Raymondville Manor (TX)</v>
          </cell>
        </row>
        <row r="176">
          <cell r="B176" t="str">
            <v>Village (TX)</v>
          </cell>
        </row>
        <row r="177">
          <cell r="B177" t="str">
            <v>Jacinto City (TX)</v>
          </cell>
        </row>
        <row r="178">
          <cell r="B178" t="str">
            <v>Spring Branch (TX)</v>
          </cell>
        </row>
        <row r="179">
          <cell r="B179" t="str">
            <v>Corpus N. Manor (TX)</v>
          </cell>
        </row>
        <row r="180">
          <cell r="B180" t="str">
            <v>Downtown (TX)</v>
          </cell>
        </row>
        <row r="181">
          <cell r="B181" t="str">
            <v>Lakeshore Village (TX)</v>
          </cell>
        </row>
        <row r="182">
          <cell r="B182" t="str">
            <v>Deer Creek (TX)</v>
          </cell>
        </row>
        <row r="183">
          <cell r="B183" t="str">
            <v>La Paloma (TX)</v>
          </cell>
        </row>
        <row r="184">
          <cell r="B184" t="str">
            <v>Pine Arbor (TX)</v>
          </cell>
        </row>
        <row r="185">
          <cell r="B185" t="str">
            <v>Las Palmas (TX)</v>
          </cell>
        </row>
        <row r="186">
          <cell r="B186" t="str">
            <v>Hilltop Village (TX)</v>
          </cell>
        </row>
        <row r="187">
          <cell r="B187" t="str">
            <v>Silver Creek Manor (TX)</v>
          </cell>
        </row>
        <row r="188">
          <cell r="B188" t="str">
            <v>Alpine Terrace (TX)</v>
          </cell>
        </row>
        <row r="189">
          <cell r="B189" t="str">
            <v>Edgewater (TX)</v>
          </cell>
        </row>
        <row r="190">
          <cell r="B190" t="str">
            <v>Arlington Heights (TX)</v>
          </cell>
        </row>
        <row r="191">
          <cell r="B191" t="str">
            <v>The Meadows (TX)</v>
          </cell>
        </row>
        <row r="192">
          <cell r="B192" t="str">
            <v>Northgate (TX)</v>
          </cell>
        </row>
        <row r="193">
          <cell r="B193" t="str">
            <v>Interlochen (TX)</v>
          </cell>
        </row>
        <row r="194">
          <cell r="B194" t="str">
            <v>First Colony (TX)</v>
          </cell>
        </row>
        <row r="195">
          <cell r="B195" t="str">
            <v>Cypress Wood (TX)</v>
          </cell>
        </row>
        <row r="196">
          <cell r="B196" t="str">
            <v>Northwest (TX)</v>
          </cell>
        </row>
        <row r="197">
          <cell r="B197" t="str">
            <v>The Westbury Place (TX)</v>
          </cell>
        </row>
        <row r="198">
          <cell r="B198" t="str">
            <v>Westchase (TX)</v>
          </cell>
        </row>
        <row r="199">
          <cell r="B199" t="str">
            <v>Woodwind Lakes (TX)</v>
          </cell>
        </row>
        <row r="200">
          <cell r="B200" t="str">
            <v>Ashland (WI)</v>
          </cell>
        </row>
        <row r="201">
          <cell r="B201" t="str">
            <v>Southpointe (WI)</v>
          </cell>
        </row>
        <row r="202">
          <cell r="B202" t="str">
            <v>Virginia Highlands (WI)</v>
          </cell>
        </row>
        <row r="203">
          <cell r="B203" t="str">
            <v>Grande Prairie (WI)</v>
          </cell>
        </row>
        <row r="204">
          <cell r="B204" t="str">
            <v>Huntington (WV)</v>
          </cell>
        </row>
        <row r="205">
          <cell r="B205" t="str">
            <v>Sheridan Manor (WY)</v>
          </cell>
        </row>
        <row r="206">
          <cell r="B206" t="str">
            <v>Cheyenne (WY)</v>
          </cell>
        </row>
        <row r="207">
          <cell r="B207" t="str">
            <v>Poplar (WY)</v>
          </cell>
        </row>
        <row r="208">
          <cell r="B208" t="str">
            <v>Fremont (M,CA)</v>
          </cell>
        </row>
        <row r="209">
          <cell r="B209" t="str">
            <v>Driftwood Hayward (M,CA)</v>
          </cell>
        </row>
        <row r="210">
          <cell r="B210" t="str">
            <v>Almaden (M,CA)</v>
          </cell>
        </row>
        <row r="211">
          <cell r="B211" t="str">
            <v>Driftwood Santa Cruz (M,CA)</v>
          </cell>
        </row>
        <row r="212">
          <cell r="B212" t="str">
            <v>Florin (M,CA)</v>
          </cell>
        </row>
        <row r="213">
          <cell r="B213" t="str">
            <v>Hayward Hills (M,CA)</v>
          </cell>
        </row>
        <row r="214">
          <cell r="B214" t="str">
            <v>Parkview (M,CA)</v>
          </cell>
        </row>
        <row r="215">
          <cell r="B215" t="str">
            <v>Skyline San Jose (M,CA)</v>
          </cell>
        </row>
        <row r="216">
          <cell r="B216" t="str">
            <v>Vale (M,CA)</v>
          </cell>
        </row>
        <row r="217">
          <cell r="B217" t="str">
            <v>Creekside (M,CA)</v>
          </cell>
        </row>
        <row r="218">
          <cell r="B218" t="str">
            <v>Pine Ridge (M,CA)</v>
          </cell>
        </row>
        <row r="219">
          <cell r="B219" t="str">
            <v>Monterey Palms (M,CA)</v>
          </cell>
        </row>
        <row r="220">
          <cell r="B220" t="str">
            <v>Autumn Hills (M,CA)</v>
          </cell>
        </row>
        <row r="221">
          <cell r="B221" t="str">
            <v>Driftwood Torrance (M,CA)</v>
          </cell>
        </row>
        <row r="222">
          <cell r="B222" t="str">
            <v>El Rancho Vista (M,CA)</v>
          </cell>
        </row>
        <row r="223">
          <cell r="B223" t="str">
            <v>Inglewood (M,CA)</v>
          </cell>
        </row>
        <row r="224">
          <cell r="B224" t="str">
            <v>Santa Monica (M,CA)</v>
          </cell>
        </row>
        <row r="225">
          <cell r="B225" t="str">
            <v>Skyline Los Angeles (M,CA)</v>
          </cell>
        </row>
        <row r="226">
          <cell r="B226" t="str">
            <v>Verdugo Vista (M,CA)</v>
          </cell>
        </row>
        <row r="227">
          <cell r="B227" t="str">
            <v>Palm Springs (M,CA)</v>
          </cell>
        </row>
        <row r="228">
          <cell r="B228" t="str">
            <v>Arborview (M,CA)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Riverdale"/>
      <sheetName val="Financial Overview"/>
      <sheetName val="2013"/>
      <sheetName val="2014"/>
      <sheetName val="Questions"/>
      <sheetName val="Combined"/>
    </sheetNames>
    <sheetDataSet>
      <sheetData sheetId="0"/>
      <sheetData sheetId="1"/>
      <sheetData sheetId="2">
        <row r="11">
          <cell r="J11">
            <v>941790.73063241108</v>
          </cell>
        </row>
      </sheetData>
      <sheetData sheetId="3">
        <row r="1">
          <cell r="H1" t="str">
            <v>Jan - Dec 13</v>
          </cell>
          <cell r="I1">
            <v>0</v>
          </cell>
        </row>
        <row r="2">
          <cell r="I2" t="str">
            <v>CODING</v>
          </cell>
        </row>
        <row r="3">
          <cell r="I3">
            <v>0</v>
          </cell>
        </row>
        <row r="4">
          <cell r="I4">
            <v>0</v>
          </cell>
        </row>
        <row r="5">
          <cell r="I5">
            <v>203</v>
          </cell>
        </row>
        <row r="6">
          <cell r="I6">
            <v>203</v>
          </cell>
        </row>
        <row r="7">
          <cell r="I7">
            <v>201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203</v>
          </cell>
        </row>
        <row r="12">
          <cell r="I12">
            <v>202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19">
          <cell r="I19">
            <v>203</v>
          </cell>
        </row>
        <row r="20">
          <cell r="I20">
            <v>203</v>
          </cell>
        </row>
        <row r="21">
          <cell r="I21">
            <v>203</v>
          </cell>
        </row>
        <row r="22">
          <cell r="I22">
            <v>202</v>
          </cell>
        </row>
        <row r="23">
          <cell r="I23">
            <v>0</v>
          </cell>
        </row>
        <row r="24">
          <cell r="I24">
            <v>0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0</v>
          </cell>
        </row>
        <row r="28">
          <cell r="I28">
            <v>304</v>
          </cell>
        </row>
        <row r="29">
          <cell r="I29">
            <v>304</v>
          </cell>
        </row>
        <row r="30">
          <cell r="I30">
            <v>0</v>
          </cell>
        </row>
        <row r="31">
          <cell r="I31">
            <v>310</v>
          </cell>
        </row>
        <row r="32">
          <cell r="I32">
            <v>0</v>
          </cell>
        </row>
        <row r="33">
          <cell r="I33">
            <v>310</v>
          </cell>
        </row>
        <row r="34">
          <cell r="I34">
            <v>310</v>
          </cell>
        </row>
        <row r="35">
          <cell r="I35">
            <v>0</v>
          </cell>
        </row>
        <row r="36">
          <cell r="I36">
            <v>312</v>
          </cell>
        </row>
        <row r="37">
          <cell r="I37">
            <v>305</v>
          </cell>
        </row>
        <row r="38">
          <cell r="I38">
            <v>0</v>
          </cell>
        </row>
        <row r="39">
          <cell r="I39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2">
          <cell r="I42">
            <v>305</v>
          </cell>
        </row>
        <row r="43">
          <cell r="I43">
            <v>0</v>
          </cell>
        </row>
        <row r="44">
          <cell r="I44">
            <v>310</v>
          </cell>
        </row>
        <row r="45">
          <cell r="I45">
            <v>305</v>
          </cell>
        </row>
        <row r="46">
          <cell r="I46">
            <v>305</v>
          </cell>
        </row>
        <row r="47">
          <cell r="I47">
            <v>0</v>
          </cell>
        </row>
        <row r="48">
          <cell r="I48">
            <v>305</v>
          </cell>
        </row>
        <row r="49">
          <cell r="I49">
            <v>310</v>
          </cell>
        </row>
        <row r="50">
          <cell r="I50">
            <v>310</v>
          </cell>
        </row>
        <row r="51">
          <cell r="I51">
            <v>310</v>
          </cell>
        </row>
        <row r="52">
          <cell r="I52">
            <v>0</v>
          </cell>
        </row>
        <row r="53">
          <cell r="I53">
            <v>306</v>
          </cell>
        </row>
        <row r="54">
          <cell r="I54">
            <v>306</v>
          </cell>
        </row>
        <row r="55">
          <cell r="I55">
            <v>307</v>
          </cell>
        </row>
        <row r="56">
          <cell r="I56">
            <v>306</v>
          </cell>
        </row>
        <row r="57">
          <cell r="I57">
            <v>0</v>
          </cell>
        </row>
        <row r="58">
          <cell r="I58">
            <v>310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301</v>
          </cell>
        </row>
        <row r="65">
          <cell r="I65">
            <v>0</v>
          </cell>
        </row>
        <row r="66">
          <cell r="I66">
            <v>305</v>
          </cell>
        </row>
        <row r="67">
          <cell r="I67">
            <v>305</v>
          </cell>
        </row>
        <row r="68">
          <cell r="I68">
            <v>305</v>
          </cell>
        </row>
        <row r="69">
          <cell r="I69">
            <v>0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3">
          <cell r="I73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6">
          <cell r="I76">
            <v>0</v>
          </cell>
        </row>
        <row r="77">
          <cell r="I77">
            <v>305</v>
          </cell>
        </row>
        <row r="78">
          <cell r="I78">
            <v>305</v>
          </cell>
        </row>
        <row r="79">
          <cell r="I79">
            <v>0</v>
          </cell>
        </row>
        <row r="80">
          <cell r="I80">
            <v>305</v>
          </cell>
        </row>
        <row r="81">
          <cell r="I81">
            <v>304</v>
          </cell>
        </row>
        <row r="82">
          <cell r="I82">
            <v>304</v>
          </cell>
        </row>
        <row r="83">
          <cell r="I83">
            <v>305</v>
          </cell>
        </row>
        <row r="84">
          <cell r="I84">
            <v>305</v>
          </cell>
        </row>
        <row r="85">
          <cell r="I85">
            <v>305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305</v>
          </cell>
        </row>
        <row r="89">
          <cell r="I89">
            <v>0</v>
          </cell>
        </row>
        <row r="90">
          <cell r="I90">
            <v>310</v>
          </cell>
        </row>
        <row r="91">
          <cell r="I91">
            <v>310</v>
          </cell>
        </row>
        <row r="92">
          <cell r="I92">
            <v>310</v>
          </cell>
        </row>
        <row r="93">
          <cell r="I93">
            <v>310</v>
          </cell>
        </row>
        <row r="94">
          <cell r="I94">
            <v>310</v>
          </cell>
        </row>
        <row r="95">
          <cell r="I95">
            <v>310</v>
          </cell>
        </row>
        <row r="96">
          <cell r="I96">
            <v>310</v>
          </cell>
        </row>
        <row r="97">
          <cell r="I97">
            <v>310</v>
          </cell>
        </row>
        <row r="98">
          <cell r="I98">
            <v>0</v>
          </cell>
        </row>
        <row r="99">
          <cell r="I99">
            <v>310</v>
          </cell>
        </row>
        <row r="100">
          <cell r="I100">
            <v>310</v>
          </cell>
        </row>
        <row r="101">
          <cell r="I101">
            <v>310</v>
          </cell>
        </row>
        <row r="102">
          <cell r="I102">
            <v>0</v>
          </cell>
        </row>
        <row r="103">
          <cell r="I103">
            <v>305</v>
          </cell>
        </row>
        <row r="104">
          <cell r="I104">
            <v>0</v>
          </cell>
        </row>
        <row r="105">
          <cell r="I105">
            <v>303</v>
          </cell>
        </row>
        <row r="106">
          <cell r="I106">
            <v>303</v>
          </cell>
        </row>
        <row r="107">
          <cell r="I107">
            <v>303</v>
          </cell>
        </row>
        <row r="108">
          <cell r="I108">
            <v>302</v>
          </cell>
        </row>
        <row r="109">
          <cell r="I109">
            <v>303</v>
          </cell>
        </row>
        <row r="110">
          <cell r="I110">
            <v>303</v>
          </cell>
        </row>
        <row r="111">
          <cell r="I111">
            <v>303</v>
          </cell>
        </row>
        <row r="112">
          <cell r="I112">
            <v>303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309</v>
          </cell>
        </row>
        <row r="116">
          <cell r="I116">
            <v>309</v>
          </cell>
        </row>
        <row r="117">
          <cell r="I117">
            <v>309</v>
          </cell>
        </row>
        <row r="118">
          <cell r="I118">
            <v>309</v>
          </cell>
        </row>
        <row r="119">
          <cell r="I119">
            <v>308</v>
          </cell>
        </row>
        <row r="120">
          <cell r="I120">
            <v>309</v>
          </cell>
        </row>
        <row r="121">
          <cell r="I121">
            <v>0</v>
          </cell>
        </row>
        <row r="122">
          <cell r="I122">
            <v>311</v>
          </cell>
        </row>
        <row r="123">
          <cell r="I123">
            <v>311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</sheetData>
      <sheetData sheetId="4">
        <row r="1">
          <cell r="H1" t="str">
            <v>Jan 1 - Sep 10, 14</v>
          </cell>
        </row>
        <row r="2">
          <cell r="I2" t="str">
            <v>CODING</v>
          </cell>
        </row>
        <row r="4">
          <cell r="I4">
            <v>203</v>
          </cell>
        </row>
        <row r="5">
          <cell r="I5">
            <v>203</v>
          </cell>
        </row>
        <row r="7">
          <cell r="I7">
            <v>201</v>
          </cell>
        </row>
        <row r="8">
          <cell r="I8">
            <v>201</v>
          </cell>
        </row>
        <row r="11">
          <cell r="I11">
            <v>202</v>
          </cell>
        </row>
        <row r="12">
          <cell r="I12">
            <v>203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20">
          <cell r="I20">
            <v>202</v>
          </cell>
        </row>
        <row r="21">
          <cell r="I21">
            <v>202</v>
          </cell>
        </row>
        <row r="24">
          <cell r="I24">
            <v>203</v>
          </cell>
        </row>
        <row r="29">
          <cell r="I29">
            <v>304</v>
          </cell>
        </row>
        <row r="30">
          <cell r="I30">
            <v>304</v>
          </cell>
        </row>
        <row r="32">
          <cell r="I32">
            <v>310</v>
          </cell>
        </row>
        <row r="34">
          <cell r="I34">
            <v>310</v>
          </cell>
        </row>
        <row r="35">
          <cell r="I35">
            <v>310</v>
          </cell>
        </row>
        <row r="37">
          <cell r="I37">
            <v>312</v>
          </cell>
        </row>
        <row r="38">
          <cell r="I38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3">
          <cell r="I43">
            <v>305</v>
          </cell>
        </row>
        <row r="44">
          <cell r="I44">
            <v>310</v>
          </cell>
        </row>
        <row r="45">
          <cell r="I45">
            <v>310</v>
          </cell>
        </row>
        <row r="47">
          <cell r="I47">
            <v>306</v>
          </cell>
        </row>
        <row r="48">
          <cell r="I48">
            <v>306</v>
          </cell>
        </row>
        <row r="49">
          <cell r="I49">
            <v>307</v>
          </cell>
        </row>
        <row r="50">
          <cell r="I50">
            <v>306</v>
          </cell>
        </row>
        <row r="52">
          <cell r="I52">
            <v>305</v>
          </cell>
        </row>
        <row r="53">
          <cell r="I53">
            <v>305</v>
          </cell>
        </row>
        <row r="54">
          <cell r="I54">
            <v>305</v>
          </cell>
        </row>
        <row r="56">
          <cell r="I56">
            <v>305</v>
          </cell>
        </row>
        <row r="57">
          <cell r="I57">
            <v>301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3">
          <cell r="I63">
            <v>305</v>
          </cell>
        </row>
        <row r="64">
          <cell r="I64">
            <v>305</v>
          </cell>
        </row>
        <row r="65">
          <cell r="I65">
            <v>305</v>
          </cell>
        </row>
        <row r="66">
          <cell r="I66">
            <v>304</v>
          </cell>
        </row>
        <row r="67">
          <cell r="I67">
            <v>304</v>
          </cell>
        </row>
        <row r="68">
          <cell r="I68">
            <v>305</v>
          </cell>
        </row>
        <row r="69">
          <cell r="I69">
            <v>304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7">
          <cell r="I77">
            <v>310</v>
          </cell>
        </row>
        <row r="78">
          <cell r="I78">
            <v>310</v>
          </cell>
        </row>
        <row r="79">
          <cell r="I79">
            <v>310</v>
          </cell>
        </row>
        <row r="80">
          <cell r="I80">
            <v>310</v>
          </cell>
        </row>
        <row r="81">
          <cell r="I81">
            <v>310</v>
          </cell>
        </row>
        <row r="82">
          <cell r="I82">
            <v>310</v>
          </cell>
        </row>
        <row r="83">
          <cell r="I83">
            <v>310</v>
          </cell>
        </row>
        <row r="84">
          <cell r="I84">
            <v>310</v>
          </cell>
        </row>
        <row r="85">
          <cell r="I85">
            <v>310</v>
          </cell>
        </row>
        <row r="86">
          <cell r="I86">
            <v>310</v>
          </cell>
        </row>
        <row r="87">
          <cell r="I87">
            <v>310</v>
          </cell>
        </row>
        <row r="90">
          <cell r="I90">
            <v>305</v>
          </cell>
        </row>
        <row r="93">
          <cell r="I93">
            <v>303</v>
          </cell>
        </row>
        <row r="94">
          <cell r="I94">
            <v>303</v>
          </cell>
        </row>
        <row r="95">
          <cell r="I95">
            <v>302</v>
          </cell>
        </row>
        <row r="96">
          <cell r="I96">
            <v>303</v>
          </cell>
        </row>
        <row r="97">
          <cell r="I97">
            <v>303</v>
          </cell>
        </row>
        <row r="98">
          <cell r="I98">
            <v>303</v>
          </cell>
        </row>
        <row r="99">
          <cell r="I99">
            <v>303</v>
          </cell>
        </row>
        <row r="100">
          <cell r="I100">
            <v>303</v>
          </cell>
        </row>
        <row r="103">
          <cell r="I103">
            <v>309</v>
          </cell>
        </row>
        <row r="104">
          <cell r="I104">
            <v>309</v>
          </cell>
        </row>
        <row r="105">
          <cell r="I105">
            <v>309</v>
          </cell>
        </row>
        <row r="106">
          <cell r="I106">
            <v>308</v>
          </cell>
        </row>
        <row r="107">
          <cell r="I107">
            <v>309</v>
          </cell>
        </row>
        <row r="109">
          <cell r="I109">
            <v>305</v>
          </cell>
        </row>
        <row r="110">
          <cell r="I110">
            <v>311</v>
          </cell>
        </row>
        <row r="111">
          <cell r="I111">
            <v>305</v>
          </cell>
        </row>
        <row r="112">
          <cell r="I112">
            <v>311</v>
          </cell>
        </row>
      </sheetData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"/>
      <sheetName val="Fin Overview"/>
      <sheetName val="Bayside - UW"/>
      <sheetName val="2013,2014 P&amp;L Edited"/>
      <sheetName val="2013,2014 P&amp;L"/>
      <sheetName val="BP UR"/>
    </sheetNames>
    <sheetDataSet>
      <sheetData sheetId="0"/>
      <sheetData sheetId="1"/>
      <sheetData sheetId="2">
        <row r="11">
          <cell r="L11">
            <v>2.8018867924528301</v>
          </cell>
        </row>
      </sheetData>
      <sheetData sheetId="3"/>
      <sheetData sheetId="4">
        <row r="2">
          <cell r="B2">
            <v>0</v>
          </cell>
        </row>
        <row r="3">
          <cell r="B3">
            <v>0</v>
          </cell>
        </row>
        <row r="4">
          <cell r="B4" t="str">
            <v>CODE</v>
          </cell>
        </row>
        <row r="5">
          <cell r="B5">
            <v>102</v>
          </cell>
        </row>
        <row r="6">
          <cell r="B6">
            <v>101</v>
          </cell>
        </row>
        <row r="7">
          <cell r="B7">
            <v>103</v>
          </cell>
        </row>
        <row r="8">
          <cell r="B8">
            <v>104</v>
          </cell>
        </row>
        <row r="9">
          <cell r="B9">
            <v>105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202</v>
          </cell>
        </row>
        <row r="13">
          <cell r="B13">
            <v>202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201</v>
          </cell>
        </row>
        <row r="17">
          <cell r="B17">
            <v>201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203</v>
          </cell>
        </row>
        <row r="21">
          <cell r="B21">
            <v>203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204</v>
          </cell>
        </row>
        <row r="25">
          <cell r="B25">
            <v>204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205</v>
          </cell>
        </row>
        <row r="29">
          <cell r="B29">
            <v>205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201</v>
          </cell>
        </row>
        <row r="35">
          <cell r="B35">
            <v>201</v>
          </cell>
        </row>
        <row r="36">
          <cell r="B36">
            <v>205</v>
          </cell>
        </row>
        <row r="37">
          <cell r="B37">
            <v>205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201</v>
          </cell>
        </row>
        <row r="41">
          <cell r="B41">
            <v>201</v>
          </cell>
        </row>
        <row r="42">
          <cell r="B42">
            <v>206</v>
          </cell>
        </row>
        <row r="43">
          <cell r="B43">
            <v>201</v>
          </cell>
        </row>
        <row r="44">
          <cell r="B44">
            <v>203</v>
          </cell>
        </row>
        <row r="45">
          <cell r="B45">
            <v>203</v>
          </cell>
        </row>
        <row r="46">
          <cell r="B46">
            <v>205</v>
          </cell>
        </row>
        <row r="47">
          <cell r="B47">
            <v>205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202</v>
          </cell>
        </row>
        <row r="51">
          <cell r="B51">
            <v>202</v>
          </cell>
        </row>
        <row r="52">
          <cell r="B52">
            <v>206</v>
          </cell>
        </row>
        <row r="53">
          <cell r="B53">
            <v>201</v>
          </cell>
        </row>
        <row r="54">
          <cell r="B54">
            <v>203</v>
          </cell>
        </row>
        <row r="55">
          <cell r="B55">
            <v>203</v>
          </cell>
        </row>
        <row r="56">
          <cell r="B56">
            <v>205</v>
          </cell>
        </row>
        <row r="57">
          <cell r="B57">
            <v>205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202</v>
          </cell>
        </row>
        <row r="61">
          <cell r="B61">
            <v>202</v>
          </cell>
        </row>
        <row r="62">
          <cell r="B62">
            <v>206</v>
          </cell>
        </row>
        <row r="63">
          <cell r="B63">
            <v>201</v>
          </cell>
        </row>
        <row r="64">
          <cell r="B64">
            <v>203</v>
          </cell>
        </row>
        <row r="65">
          <cell r="B65">
            <v>203</v>
          </cell>
        </row>
        <row r="66">
          <cell r="B66">
            <v>205</v>
          </cell>
        </row>
        <row r="67">
          <cell r="B67">
            <v>205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206</v>
          </cell>
        </row>
        <row r="73">
          <cell r="B73">
            <v>203</v>
          </cell>
        </row>
        <row r="74">
          <cell r="B74">
            <v>203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201</v>
          </cell>
        </row>
        <row r="80">
          <cell r="B80">
            <v>205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208</v>
          </cell>
        </row>
        <row r="88">
          <cell r="B88">
            <v>207</v>
          </cell>
        </row>
        <row r="89">
          <cell r="B89">
            <v>207</v>
          </cell>
        </row>
        <row r="90">
          <cell r="B90">
            <v>207</v>
          </cell>
        </row>
        <row r="91">
          <cell r="B91">
            <v>207</v>
          </cell>
        </row>
        <row r="92">
          <cell r="B92">
            <v>209</v>
          </cell>
        </row>
        <row r="93">
          <cell r="B93" t="str">
            <v>OMIT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302</v>
          </cell>
        </row>
        <row r="99">
          <cell r="B99">
            <v>302</v>
          </cell>
        </row>
        <row r="100">
          <cell r="B100">
            <v>302</v>
          </cell>
        </row>
        <row r="101">
          <cell r="B101">
            <v>302</v>
          </cell>
        </row>
        <row r="102">
          <cell r="B102">
            <v>302</v>
          </cell>
        </row>
        <row r="103">
          <cell r="B103">
            <v>302</v>
          </cell>
        </row>
        <row r="104">
          <cell r="B104">
            <v>302</v>
          </cell>
        </row>
        <row r="105">
          <cell r="B105">
            <v>302</v>
          </cell>
        </row>
        <row r="106">
          <cell r="B106">
            <v>302</v>
          </cell>
        </row>
        <row r="107">
          <cell r="B107">
            <v>302</v>
          </cell>
        </row>
        <row r="108">
          <cell r="B108">
            <v>302</v>
          </cell>
        </row>
        <row r="109">
          <cell r="B109">
            <v>302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301</v>
          </cell>
        </row>
        <row r="113">
          <cell r="B113">
            <v>301</v>
          </cell>
        </row>
        <row r="114">
          <cell r="B114">
            <v>301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302</v>
          </cell>
        </row>
        <row r="118">
          <cell r="B118">
            <v>302</v>
          </cell>
        </row>
        <row r="119">
          <cell r="B119">
            <v>302</v>
          </cell>
        </row>
        <row r="120">
          <cell r="B120">
            <v>302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301</v>
          </cell>
        </row>
        <row r="124">
          <cell r="B124">
            <v>301</v>
          </cell>
        </row>
        <row r="125">
          <cell r="B125">
            <v>301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304</v>
          </cell>
        </row>
        <row r="131">
          <cell r="B131">
            <v>304</v>
          </cell>
        </row>
        <row r="132">
          <cell r="B132">
            <v>304</v>
          </cell>
        </row>
        <row r="133">
          <cell r="B133">
            <v>304</v>
          </cell>
        </row>
        <row r="134">
          <cell r="B134">
            <v>304</v>
          </cell>
        </row>
        <row r="135">
          <cell r="B135">
            <v>304</v>
          </cell>
        </row>
        <row r="136">
          <cell r="B136">
            <v>304</v>
          </cell>
        </row>
        <row r="137">
          <cell r="B137">
            <v>304</v>
          </cell>
        </row>
        <row r="138">
          <cell r="B138">
            <v>304</v>
          </cell>
        </row>
        <row r="139">
          <cell r="B139">
            <v>304</v>
          </cell>
        </row>
        <row r="140">
          <cell r="B140">
            <v>304</v>
          </cell>
        </row>
        <row r="141">
          <cell r="B141">
            <v>304</v>
          </cell>
        </row>
        <row r="142">
          <cell r="B142">
            <v>304</v>
          </cell>
        </row>
        <row r="143">
          <cell r="B143">
            <v>304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304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303</v>
          </cell>
        </row>
        <row r="152">
          <cell r="B152">
            <v>320</v>
          </cell>
        </row>
        <row r="153">
          <cell r="B153">
            <v>319</v>
          </cell>
        </row>
        <row r="154">
          <cell r="B154">
            <v>303</v>
          </cell>
        </row>
        <row r="155">
          <cell r="B155">
            <v>303</v>
          </cell>
        </row>
        <row r="156">
          <cell r="B156">
            <v>303</v>
          </cell>
        </row>
        <row r="157">
          <cell r="B157">
            <v>303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303</v>
          </cell>
        </row>
        <row r="161">
          <cell r="B161">
            <v>303</v>
          </cell>
        </row>
        <row r="162">
          <cell r="B162">
            <v>303</v>
          </cell>
        </row>
        <row r="163">
          <cell r="B163">
            <v>303</v>
          </cell>
        </row>
        <row r="164">
          <cell r="B164">
            <v>320</v>
          </cell>
        </row>
        <row r="165">
          <cell r="B165">
            <v>319</v>
          </cell>
        </row>
        <row r="166">
          <cell r="B166">
            <v>319</v>
          </cell>
        </row>
        <row r="167">
          <cell r="B167">
            <v>319</v>
          </cell>
        </row>
        <row r="168">
          <cell r="B168">
            <v>303</v>
          </cell>
        </row>
        <row r="169">
          <cell r="B169">
            <v>303</v>
          </cell>
        </row>
        <row r="170">
          <cell r="B170">
            <v>303</v>
          </cell>
        </row>
        <row r="171">
          <cell r="B171">
            <v>303</v>
          </cell>
        </row>
        <row r="172">
          <cell r="B172">
            <v>303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303</v>
          </cell>
        </row>
        <row r="176">
          <cell r="B176">
            <v>303</v>
          </cell>
        </row>
        <row r="177">
          <cell r="B177">
            <v>303</v>
          </cell>
        </row>
        <row r="178">
          <cell r="B178">
            <v>320</v>
          </cell>
        </row>
        <row r="179">
          <cell r="B179">
            <v>319</v>
          </cell>
        </row>
        <row r="180">
          <cell r="B180">
            <v>303</v>
          </cell>
        </row>
        <row r="181">
          <cell r="B181">
            <v>303</v>
          </cell>
        </row>
        <row r="182">
          <cell r="B182">
            <v>303</v>
          </cell>
        </row>
        <row r="183">
          <cell r="B183">
            <v>303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301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304</v>
          </cell>
        </row>
        <row r="192">
          <cell r="B192">
            <v>304</v>
          </cell>
        </row>
        <row r="193">
          <cell r="B193">
            <v>304</v>
          </cell>
        </row>
        <row r="194">
          <cell r="B194">
            <v>304</v>
          </cell>
        </row>
        <row r="195">
          <cell r="B195">
            <v>304</v>
          </cell>
        </row>
        <row r="196">
          <cell r="B196">
            <v>304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308</v>
          </cell>
        </row>
        <row r="206">
          <cell r="B206">
            <v>308</v>
          </cell>
        </row>
        <row r="207">
          <cell r="B207">
            <v>320</v>
          </cell>
        </row>
        <row r="208">
          <cell r="B208">
            <v>319</v>
          </cell>
        </row>
        <row r="209">
          <cell r="B209">
            <v>319</v>
          </cell>
        </row>
        <row r="210">
          <cell r="B210">
            <v>319</v>
          </cell>
        </row>
        <row r="211">
          <cell r="B211">
            <v>308</v>
          </cell>
        </row>
        <row r="212">
          <cell r="B212">
            <v>308</v>
          </cell>
        </row>
        <row r="213">
          <cell r="B213">
            <v>308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309</v>
          </cell>
        </row>
        <row r="217">
          <cell r="B217">
            <v>309</v>
          </cell>
        </row>
        <row r="218">
          <cell r="B218">
            <v>315</v>
          </cell>
        </row>
        <row r="219">
          <cell r="B219">
            <v>315</v>
          </cell>
        </row>
        <row r="220">
          <cell r="B220">
            <v>309</v>
          </cell>
        </row>
        <row r="221">
          <cell r="B221">
            <v>320</v>
          </cell>
        </row>
        <row r="222">
          <cell r="B222">
            <v>319</v>
          </cell>
        </row>
        <row r="223">
          <cell r="B223">
            <v>319</v>
          </cell>
        </row>
        <row r="224">
          <cell r="B224">
            <v>319</v>
          </cell>
        </row>
        <row r="225">
          <cell r="B225">
            <v>309</v>
          </cell>
        </row>
        <row r="226">
          <cell r="B226">
            <v>309</v>
          </cell>
        </row>
        <row r="227">
          <cell r="B227">
            <v>309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310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305</v>
          </cell>
        </row>
        <row r="234">
          <cell r="B234">
            <v>305</v>
          </cell>
        </row>
        <row r="235">
          <cell r="B235">
            <v>305</v>
          </cell>
        </row>
        <row r="236">
          <cell r="B236">
            <v>315</v>
          </cell>
        </row>
        <row r="237">
          <cell r="B237">
            <v>315</v>
          </cell>
        </row>
        <row r="238">
          <cell r="B238">
            <v>315</v>
          </cell>
        </row>
        <row r="239">
          <cell r="B239">
            <v>305</v>
          </cell>
        </row>
        <row r="240">
          <cell r="B240">
            <v>320</v>
          </cell>
        </row>
        <row r="241">
          <cell r="B241">
            <v>319</v>
          </cell>
        </row>
        <row r="242">
          <cell r="B242">
            <v>319</v>
          </cell>
        </row>
        <row r="243">
          <cell r="B243">
            <v>319</v>
          </cell>
        </row>
        <row r="244">
          <cell r="B244">
            <v>305</v>
          </cell>
        </row>
        <row r="245">
          <cell r="B245">
            <v>305</v>
          </cell>
        </row>
        <row r="246">
          <cell r="B246">
            <v>305</v>
          </cell>
        </row>
        <row r="247">
          <cell r="B247">
            <v>305</v>
          </cell>
        </row>
        <row r="248">
          <cell r="B248">
            <v>305</v>
          </cell>
        </row>
        <row r="249">
          <cell r="B249">
            <v>305</v>
          </cell>
        </row>
        <row r="250">
          <cell r="B250">
            <v>305</v>
          </cell>
        </row>
        <row r="251">
          <cell r="B251">
            <v>305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313</v>
          </cell>
        </row>
        <row r="255">
          <cell r="B255">
            <v>313</v>
          </cell>
        </row>
        <row r="256">
          <cell r="B256">
            <v>315</v>
          </cell>
        </row>
        <row r="257">
          <cell r="B257">
            <v>315</v>
          </cell>
        </row>
        <row r="258">
          <cell r="B258">
            <v>313</v>
          </cell>
        </row>
        <row r="259">
          <cell r="B259">
            <v>315</v>
          </cell>
        </row>
        <row r="260">
          <cell r="B260">
            <v>320</v>
          </cell>
        </row>
        <row r="261">
          <cell r="B261">
            <v>319</v>
          </cell>
        </row>
        <row r="262">
          <cell r="B262">
            <v>319</v>
          </cell>
        </row>
        <row r="263">
          <cell r="B263">
            <v>319</v>
          </cell>
        </row>
        <row r="264">
          <cell r="B264">
            <v>313</v>
          </cell>
        </row>
        <row r="265">
          <cell r="B265">
            <v>313</v>
          </cell>
        </row>
        <row r="266">
          <cell r="B266">
            <v>313</v>
          </cell>
        </row>
        <row r="267">
          <cell r="B267">
            <v>313</v>
          </cell>
        </row>
        <row r="268">
          <cell r="B268">
            <v>313</v>
          </cell>
        </row>
        <row r="269">
          <cell r="B269">
            <v>313</v>
          </cell>
        </row>
        <row r="270">
          <cell r="B270">
            <v>313</v>
          </cell>
        </row>
        <row r="271">
          <cell r="B271">
            <v>313</v>
          </cell>
        </row>
        <row r="272">
          <cell r="B272">
            <v>313</v>
          </cell>
        </row>
        <row r="273">
          <cell r="B273">
            <v>313</v>
          </cell>
        </row>
        <row r="274">
          <cell r="B274">
            <v>313</v>
          </cell>
        </row>
        <row r="275">
          <cell r="B275">
            <v>313</v>
          </cell>
        </row>
        <row r="276">
          <cell r="B276">
            <v>313</v>
          </cell>
        </row>
        <row r="277">
          <cell r="B277">
            <v>316</v>
          </cell>
        </row>
        <row r="278">
          <cell r="B278">
            <v>313</v>
          </cell>
        </row>
        <row r="279">
          <cell r="B279">
            <v>313</v>
          </cell>
        </row>
        <row r="280">
          <cell r="B280">
            <v>313</v>
          </cell>
        </row>
        <row r="281">
          <cell r="B281">
            <v>313</v>
          </cell>
        </row>
        <row r="282">
          <cell r="B282">
            <v>313</v>
          </cell>
        </row>
        <row r="283">
          <cell r="B283">
            <v>313</v>
          </cell>
        </row>
        <row r="284">
          <cell r="B284">
            <v>313</v>
          </cell>
        </row>
        <row r="285">
          <cell r="B285">
            <v>313</v>
          </cell>
        </row>
        <row r="286">
          <cell r="B286">
            <v>313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312</v>
          </cell>
        </row>
        <row r="290">
          <cell r="B290">
            <v>312</v>
          </cell>
        </row>
        <row r="291">
          <cell r="B291">
            <v>312</v>
          </cell>
        </row>
        <row r="292">
          <cell r="B292">
            <v>312</v>
          </cell>
        </row>
        <row r="293">
          <cell r="B293">
            <v>320</v>
          </cell>
        </row>
        <row r="294">
          <cell r="B294">
            <v>319</v>
          </cell>
        </row>
        <row r="295">
          <cell r="B295">
            <v>319</v>
          </cell>
        </row>
        <row r="296">
          <cell r="B296">
            <v>319</v>
          </cell>
        </row>
        <row r="297">
          <cell r="B297">
            <v>312</v>
          </cell>
        </row>
        <row r="298">
          <cell r="B298">
            <v>312</v>
          </cell>
        </row>
        <row r="299">
          <cell r="B299">
            <v>312</v>
          </cell>
        </row>
        <row r="300">
          <cell r="B300">
            <v>312</v>
          </cell>
        </row>
        <row r="301">
          <cell r="B301">
            <v>312</v>
          </cell>
        </row>
        <row r="302">
          <cell r="B302">
            <v>312</v>
          </cell>
        </row>
        <row r="303">
          <cell r="B303">
            <v>312</v>
          </cell>
        </row>
        <row r="304">
          <cell r="B304">
            <v>312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307</v>
          </cell>
        </row>
        <row r="308">
          <cell r="B308">
            <v>307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306</v>
          </cell>
        </row>
        <row r="312">
          <cell r="B312">
            <v>306</v>
          </cell>
        </row>
        <row r="313">
          <cell r="B313">
            <v>306</v>
          </cell>
        </row>
        <row r="314">
          <cell r="B314">
            <v>306</v>
          </cell>
        </row>
        <row r="315">
          <cell r="B315">
            <v>306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321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311</v>
          </cell>
        </row>
        <row r="322">
          <cell r="B322">
            <v>311</v>
          </cell>
        </row>
        <row r="323">
          <cell r="B323">
            <v>311</v>
          </cell>
        </row>
        <row r="324">
          <cell r="B324">
            <v>311</v>
          </cell>
        </row>
        <row r="325">
          <cell r="B325">
            <v>311</v>
          </cell>
        </row>
        <row r="326">
          <cell r="B326">
            <v>311</v>
          </cell>
        </row>
        <row r="327">
          <cell r="B327">
            <v>311</v>
          </cell>
        </row>
        <row r="328">
          <cell r="B328">
            <v>311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315</v>
          </cell>
        </row>
        <row r="332">
          <cell r="B332">
            <v>319</v>
          </cell>
        </row>
        <row r="333">
          <cell r="B333">
            <v>315</v>
          </cell>
        </row>
        <row r="334">
          <cell r="B334">
            <v>315</v>
          </cell>
        </row>
        <row r="335">
          <cell r="B335">
            <v>315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314</v>
          </cell>
        </row>
        <row r="339">
          <cell r="B339">
            <v>314</v>
          </cell>
        </row>
        <row r="340">
          <cell r="B340">
            <v>314</v>
          </cell>
        </row>
        <row r="341">
          <cell r="B341">
            <v>314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318</v>
          </cell>
        </row>
        <row r="345">
          <cell r="B345">
            <v>317</v>
          </cell>
        </row>
        <row r="346">
          <cell r="B346">
            <v>317</v>
          </cell>
        </row>
        <row r="347">
          <cell r="B347">
            <v>317</v>
          </cell>
        </row>
        <row r="348">
          <cell r="B348">
            <v>317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 Analysis"/>
      <sheetName val="Fin Overview"/>
      <sheetName val="Net Proceeds"/>
      <sheetName val="The Atlantes - UW"/>
      <sheetName val="Eastgate Village - UW"/>
      <sheetName val="The Atlantes - YTD 2014"/>
      <sheetName val="Eastgate Village - Financials"/>
      <sheetName val="Eastgate Village - Census"/>
    </sheetNames>
    <sheetDataSet>
      <sheetData sheetId="0"/>
      <sheetData sheetId="1"/>
      <sheetData sheetId="2"/>
      <sheetData sheetId="3"/>
      <sheetData sheetId="4">
        <row r="33">
          <cell r="H33">
            <v>1017774.368784531</v>
          </cell>
        </row>
      </sheetData>
      <sheetData sheetId="5">
        <row r="1">
          <cell r="A1" t="str">
            <v>The Atlantes - SNF</v>
          </cell>
        </row>
        <row r="2">
          <cell r="A2" t="str">
            <v>Income Statement - Atlantes</v>
          </cell>
        </row>
        <row r="3">
          <cell r="A3" t="str">
            <v>1/1/2014 to 7/31/2014</v>
          </cell>
        </row>
        <row r="7">
          <cell r="A7" t="str">
            <v>CODING</v>
          </cell>
        </row>
        <row r="10">
          <cell r="A10">
            <v>104</v>
          </cell>
          <cell r="C10">
            <v>14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A14">
            <v>105</v>
          </cell>
          <cell r="C14">
            <v>17</v>
          </cell>
        </row>
        <row r="15">
          <cell r="C15">
            <v>0</v>
          </cell>
        </row>
        <row r="16">
          <cell r="C16">
            <v>0</v>
          </cell>
        </row>
        <row r="17">
          <cell r="A17">
            <v>105</v>
          </cell>
          <cell r="C17">
            <v>1214</v>
          </cell>
        </row>
        <row r="18">
          <cell r="A18">
            <v>103</v>
          </cell>
          <cell r="C18">
            <v>8</v>
          </cell>
        </row>
        <row r="19">
          <cell r="C19">
            <v>0</v>
          </cell>
        </row>
        <row r="20">
          <cell r="A20">
            <v>102</v>
          </cell>
          <cell r="C20">
            <v>3870</v>
          </cell>
        </row>
        <row r="21">
          <cell r="C21">
            <v>0</v>
          </cell>
        </row>
        <row r="22">
          <cell r="A22">
            <v>105</v>
          </cell>
          <cell r="C22">
            <v>6</v>
          </cell>
        </row>
        <row r="23">
          <cell r="C23">
            <v>0</v>
          </cell>
        </row>
        <row r="24">
          <cell r="A24">
            <v>101</v>
          </cell>
          <cell r="C24">
            <v>170</v>
          </cell>
        </row>
        <row r="25">
          <cell r="C25">
            <v>0</v>
          </cell>
        </row>
        <row r="26">
          <cell r="C26">
            <v>5299</v>
          </cell>
        </row>
        <row r="29">
          <cell r="C29" t="str">
            <v>2014 YTD</v>
          </cell>
        </row>
        <row r="30">
          <cell r="C30">
            <v>0</v>
          </cell>
        </row>
        <row r="31">
          <cell r="A31">
            <v>201</v>
          </cell>
          <cell r="C31">
            <v>69270</v>
          </cell>
        </row>
        <row r="32">
          <cell r="A32">
            <v>203</v>
          </cell>
          <cell r="C32">
            <v>1544.24</v>
          </cell>
        </row>
        <row r="33">
          <cell r="A33">
            <v>204</v>
          </cell>
          <cell r="C33">
            <v>2850</v>
          </cell>
        </row>
        <row r="34">
          <cell r="A34">
            <v>202</v>
          </cell>
          <cell r="C34">
            <v>1803100</v>
          </cell>
        </row>
        <row r="35">
          <cell r="A35">
            <v>205</v>
          </cell>
          <cell r="C35">
            <v>594225</v>
          </cell>
        </row>
        <row r="36">
          <cell r="C36">
            <v>2470989.2400000002</v>
          </cell>
        </row>
        <row r="38">
          <cell r="C38">
            <v>0</v>
          </cell>
        </row>
        <row r="39">
          <cell r="A39">
            <v>206</v>
          </cell>
          <cell r="C39">
            <v>-2300</v>
          </cell>
        </row>
        <row r="40">
          <cell r="A40">
            <v>205</v>
          </cell>
          <cell r="C40">
            <v>600</v>
          </cell>
        </row>
        <row r="41">
          <cell r="A41">
            <v>206</v>
          </cell>
          <cell r="C41">
            <v>328.69</v>
          </cell>
        </row>
        <row r="42">
          <cell r="A42">
            <v>202</v>
          </cell>
          <cell r="C42">
            <v>11798.78</v>
          </cell>
        </row>
        <row r="43">
          <cell r="A43">
            <v>205</v>
          </cell>
          <cell r="C43">
            <v>8312.64</v>
          </cell>
        </row>
        <row r="44">
          <cell r="A44">
            <v>205</v>
          </cell>
          <cell r="C44">
            <v>4348.43</v>
          </cell>
        </row>
        <row r="45">
          <cell r="A45">
            <v>206</v>
          </cell>
          <cell r="C45">
            <v>16194.5</v>
          </cell>
        </row>
        <row r="46">
          <cell r="A46">
            <v>202</v>
          </cell>
          <cell r="C46">
            <v>874626.91</v>
          </cell>
        </row>
        <row r="47">
          <cell r="A47">
            <v>205</v>
          </cell>
          <cell r="C47">
            <v>304768.90000000002</v>
          </cell>
        </row>
        <row r="48">
          <cell r="A48">
            <v>205</v>
          </cell>
          <cell r="C48">
            <v>-2325.35</v>
          </cell>
        </row>
        <row r="49">
          <cell r="A49">
            <v>206</v>
          </cell>
          <cell r="C49">
            <v>24156.12</v>
          </cell>
        </row>
        <row r="50">
          <cell r="A50">
            <v>206</v>
          </cell>
          <cell r="C50">
            <v>25075</v>
          </cell>
        </row>
        <row r="51">
          <cell r="A51">
            <v>206</v>
          </cell>
          <cell r="C51">
            <v>9080</v>
          </cell>
        </row>
        <row r="52">
          <cell r="A52">
            <v>202</v>
          </cell>
          <cell r="C52">
            <v>802840.61</v>
          </cell>
        </row>
        <row r="53">
          <cell r="A53">
            <v>205</v>
          </cell>
          <cell r="C53">
            <v>267074.71999999997</v>
          </cell>
        </row>
        <row r="54">
          <cell r="A54">
            <v>205</v>
          </cell>
          <cell r="C54">
            <v>-2410.3000000000002</v>
          </cell>
        </row>
        <row r="55">
          <cell r="A55">
            <v>206</v>
          </cell>
          <cell r="C55">
            <v>9373.4500000000007</v>
          </cell>
        </row>
        <row r="56">
          <cell r="A56">
            <v>206</v>
          </cell>
          <cell r="C56">
            <v>17175</v>
          </cell>
        </row>
        <row r="57">
          <cell r="A57">
            <v>206</v>
          </cell>
          <cell r="C57">
            <v>1550</v>
          </cell>
        </row>
        <row r="58">
          <cell r="A58">
            <v>202</v>
          </cell>
          <cell r="C58">
            <v>201024.45</v>
          </cell>
        </row>
        <row r="59">
          <cell r="A59">
            <v>205</v>
          </cell>
          <cell r="C59">
            <v>41263.379999999997</v>
          </cell>
        </row>
        <row r="60">
          <cell r="A60">
            <v>207</v>
          </cell>
          <cell r="C60">
            <v>-227.48</v>
          </cell>
        </row>
        <row r="61">
          <cell r="A61">
            <v>207</v>
          </cell>
          <cell r="C61">
            <v>1800</v>
          </cell>
        </row>
        <row r="62">
          <cell r="A62">
            <v>206</v>
          </cell>
          <cell r="C62">
            <v>548.66</v>
          </cell>
        </row>
        <row r="63">
          <cell r="A63">
            <v>202</v>
          </cell>
          <cell r="C63">
            <v>7647.68</v>
          </cell>
        </row>
        <row r="64">
          <cell r="A64">
            <v>205</v>
          </cell>
          <cell r="C64">
            <v>1874.32</v>
          </cell>
        </row>
        <row r="65">
          <cell r="A65">
            <v>206</v>
          </cell>
          <cell r="C65">
            <v>-12.42</v>
          </cell>
        </row>
        <row r="66">
          <cell r="A66">
            <v>206</v>
          </cell>
          <cell r="C66">
            <v>147.19999999999999</v>
          </cell>
        </row>
        <row r="67">
          <cell r="A67">
            <v>202</v>
          </cell>
          <cell r="C67">
            <v>6393</v>
          </cell>
        </row>
        <row r="68">
          <cell r="A68">
            <v>205</v>
          </cell>
          <cell r="C68">
            <v>2588.89</v>
          </cell>
        </row>
        <row r="69">
          <cell r="A69">
            <v>205</v>
          </cell>
          <cell r="C69">
            <v>26.91</v>
          </cell>
        </row>
        <row r="70">
          <cell r="A70">
            <v>206</v>
          </cell>
          <cell r="C70">
            <v>37.5</v>
          </cell>
        </row>
        <row r="71">
          <cell r="A71">
            <v>202</v>
          </cell>
          <cell r="C71">
            <v>7677.35</v>
          </cell>
        </row>
        <row r="72">
          <cell r="A72">
            <v>205</v>
          </cell>
          <cell r="C72">
            <v>986.77</v>
          </cell>
        </row>
        <row r="73">
          <cell r="A73">
            <v>205</v>
          </cell>
          <cell r="C73">
            <v>7084.61</v>
          </cell>
        </row>
        <row r="74">
          <cell r="A74">
            <v>202</v>
          </cell>
          <cell r="C74">
            <v>64473.15</v>
          </cell>
        </row>
        <row r="75">
          <cell r="A75">
            <v>205</v>
          </cell>
          <cell r="C75">
            <v>17707.16</v>
          </cell>
        </row>
        <row r="76">
          <cell r="A76">
            <v>205</v>
          </cell>
          <cell r="C76">
            <v>7732.44</v>
          </cell>
        </row>
        <row r="77">
          <cell r="C77">
            <v>2739041.6700000013</v>
          </cell>
        </row>
        <row r="79">
          <cell r="C79">
            <v>0</v>
          </cell>
        </row>
        <row r="80">
          <cell r="A80">
            <v>207</v>
          </cell>
          <cell r="C80">
            <v>91.25</v>
          </cell>
        </row>
        <row r="81">
          <cell r="A81">
            <v>207</v>
          </cell>
          <cell r="C81">
            <v>7628.41</v>
          </cell>
        </row>
        <row r="82">
          <cell r="A82">
            <v>207</v>
          </cell>
          <cell r="C82">
            <v>1725</v>
          </cell>
        </row>
        <row r="83">
          <cell r="A83">
            <v>207</v>
          </cell>
          <cell r="C83">
            <v>-4114.93</v>
          </cell>
        </row>
        <row r="84">
          <cell r="A84">
            <v>207</v>
          </cell>
          <cell r="C84">
            <v>-90</v>
          </cell>
        </row>
        <row r="85">
          <cell r="A85" t="str">
            <v>OMIT</v>
          </cell>
          <cell r="C85">
            <v>11.32</v>
          </cell>
        </row>
        <row r="86">
          <cell r="C86">
            <v>5251.0499999999993</v>
          </cell>
        </row>
        <row r="88">
          <cell r="C88">
            <v>0</v>
          </cell>
        </row>
        <row r="89">
          <cell r="A89">
            <v>206</v>
          </cell>
          <cell r="C89">
            <v>68774.570000000007</v>
          </cell>
        </row>
        <row r="90">
          <cell r="A90">
            <v>202</v>
          </cell>
          <cell r="C90">
            <v>239130.33</v>
          </cell>
        </row>
        <row r="91">
          <cell r="A91">
            <v>205</v>
          </cell>
          <cell r="C91">
            <v>20006.03</v>
          </cell>
        </row>
        <row r="92">
          <cell r="A92">
            <v>205</v>
          </cell>
          <cell r="C92">
            <v>-39456.01</v>
          </cell>
        </row>
        <row r="93">
          <cell r="A93">
            <v>205</v>
          </cell>
          <cell r="C93">
            <v>-6601.13</v>
          </cell>
        </row>
        <row r="94">
          <cell r="A94">
            <v>202</v>
          </cell>
          <cell r="C94">
            <v>-2183947.36</v>
          </cell>
        </row>
        <row r="95">
          <cell r="A95">
            <v>205</v>
          </cell>
          <cell r="C95">
            <v>-738287.79</v>
          </cell>
        </row>
        <row r="96">
          <cell r="A96">
            <v>206</v>
          </cell>
          <cell r="C96">
            <v>-22419.48</v>
          </cell>
        </row>
        <row r="97">
          <cell r="A97">
            <v>206</v>
          </cell>
          <cell r="C97">
            <v>-639.17999999999995</v>
          </cell>
        </row>
        <row r="98">
          <cell r="A98">
            <v>206</v>
          </cell>
          <cell r="C98">
            <v>5550</v>
          </cell>
        </row>
        <row r="99">
          <cell r="C99">
            <v>-2657890.02</v>
          </cell>
        </row>
        <row r="103">
          <cell r="C103">
            <v>0</v>
          </cell>
        </row>
        <row r="104">
          <cell r="A104">
            <v>317</v>
          </cell>
          <cell r="C104">
            <v>225</v>
          </cell>
        </row>
        <row r="105">
          <cell r="C105">
            <v>225</v>
          </cell>
        </row>
        <row r="107">
          <cell r="C107">
            <v>0</v>
          </cell>
        </row>
        <row r="108">
          <cell r="A108">
            <v>301</v>
          </cell>
          <cell r="C108">
            <v>12000</v>
          </cell>
        </row>
        <row r="109">
          <cell r="A109">
            <v>301</v>
          </cell>
          <cell r="C109">
            <v>39811.81</v>
          </cell>
        </row>
        <row r="110">
          <cell r="A110">
            <v>301</v>
          </cell>
          <cell r="C110">
            <v>450.55</v>
          </cell>
        </row>
        <row r="111">
          <cell r="A111">
            <v>301</v>
          </cell>
          <cell r="C111">
            <v>189102.88</v>
          </cell>
        </row>
        <row r="112">
          <cell r="A112">
            <v>301</v>
          </cell>
          <cell r="C112">
            <v>109788.57</v>
          </cell>
        </row>
        <row r="113">
          <cell r="A113">
            <v>301</v>
          </cell>
          <cell r="C113">
            <v>219745.04</v>
          </cell>
        </row>
        <row r="114">
          <cell r="A114">
            <v>0</v>
          </cell>
          <cell r="C114">
            <v>45690</v>
          </cell>
        </row>
        <row r="115">
          <cell r="A115">
            <v>305</v>
          </cell>
          <cell r="C115">
            <v>29055.81</v>
          </cell>
        </row>
        <row r="116">
          <cell r="A116">
            <v>301</v>
          </cell>
          <cell r="C116">
            <v>136.02000000000001</v>
          </cell>
        </row>
        <row r="117">
          <cell r="A117">
            <v>301</v>
          </cell>
          <cell r="C117">
            <v>15.8</v>
          </cell>
        </row>
        <row r="118">
          <cell r="A118">
            <v>301</v>
          </cell>
          <cell r="C118">
            <v>450</v>
          </cell>
        </row>
        <row r="119">
          <cell r="A119">
            <v>314</v>
          </cell>
          <cell r="C119">
            <v>47950.22</v>
          </cell>
        </row>
        <row r="120">
          <cell r="A120">
            <v>314</v>
          </cell>
          <cell r="C120">
            <v>1272.5999999999999</v>
          </cell>
        </row>
        <row r="121">
          <cell r="A121">
            <v>314</v>
          </cell>
          <cell r="C121">
            <v>681.01</v>
          </cell>
        </row>
        <row r="122">
          <cell r="A122">
            <v>314</v>
          </cell>
          <cell r="C122">
            <v>-492.41</v>
          </cell>
        </row>
        <row r="123">
          <cell r="A123">
            <v>302</v>
          </cell>
          <cell r="C123">
            <v>4356.33</v>
          </cell>
        </row>
        <row r="124">
          <cell r="A124">
            <v>302</v>
          </cell>
          <cell r="C124">
            <v>4822.05</v>
          </cell>
        </row>
        <row r="125">
          <cell r="A125">
            <v>302</v>
          </cell>
          <cell r="C125">
            <v>1218.3</v>
          </cell>
        </row>
        <row r="126">
          <cell r="A126">
            <v>302</v>
          </cell>
          <cell r="C126">
            <v>50000.66</v>
          </cell>
        </row>
        <row r="127">
          <cell r="A127">
            <v>302</v>
          </cell>
          <cell r="C127">
            <v>2439.5500000000002</v>
          </cell>
        </row>
        <row r="128">
          <cell r="A128">
            <v>302</v>
          </cell>
          <cell r="C128">
            <v>140306.72</v>
          </cell>
        </row>
        <row r="129">
          <cell r="A129">
            <v>302</v>
          </cell>
          <cell r="C129">
            <v>906.14</v>
          </cell>
        </row>
        <row r="130">
          <cell r="A130">
            <v>302</v>
          </cell>
          <cell r="C130">
            <v>4245.45</v>
          </cell>
        </row>
        <row r="131">
          <cell r="A131">
            <v>302</v>
          </cell>
          <cell r="C131">
            <v>795.15</v>
          </cell>
        </row>
        <row r="132">
          <cell r="A132">
            <v>302</v>
          </cell>
          <cell r="C132">
            <v>131210.46</v>
          </cell>
        </row>
        <row r="133">
          <cell r="A133">
            <v>302</v>
          </cell>
          <cell r="C133">
            <v>46445.47</v>
          </cell>
        </row>
        <row r="134">
          <cell r="A134">
            <v>302</v>
          </cell>
          <cell r="C134">
            <v>1315.25</v>
          </cell>
        </row>
        <row r="135">
          <cell r="A135">
            <v>302</v>
          </cell>
          <cell r="C135">
            <v>427.8</v>
          </cell>
        </row>
        <row r="136">
          <cell r="A136">
            <v>302</v>
          </cell>
          <cell r="C136">
            <v>39755.360000000001</v>
          </cell>
        </row>
        <row r="137">
          <cell r="A137">
            <v>302</v>
          </cell>
          <cell r="C137">
            <v>8259.01</v>
          </cell>
        </row>
        <row r="138">
          <cell r="A138">
            <v>316</v>
          </cell>
          <cell r="C138">
            <v>114741.65</v>
          </cell>
        </row>
        <row r="139">
          <cell r="A139">
            <v>315</v>
          </cell>
          <cell r="C139">
            <v>-14.12</v>
          </cell>
        </row>
        <row r="140">
          <cell r="C140">
            <v>1246889.1300000001</v>
          </cell>
        </row>
        <row r="142">
          <cell r="C142">
            <v>0</v>
          </cell>
        </row>
        <row r="143">
          <cell r="A143">
            <v>304</v>
          </cell>
          <cell r="C143">
            <v>2736.25</v>
          </cell>
        </row>
        <row r="144">
          <cell r="A144">
            <v>304</v>
          </cell>
          <cell r="C144">
            <v>76222.850000000006</v>
          </cell>
        </row>
        <row r="145">
          <cell r="A145">
            <v>305</v>
          </cell>
          <cell r="C145">
            <v>3551.45</v>
          </cell>
        </row>
        <row r="146">
          <cell r="A146">
            <v>305</v>
          </cell>
          <cell r="C146">
            <v>595.87</v>
          </cell>
        </row>
        <row r="147">
          <cell r="A147">
            <v>304</v>
          </cell>
          <cell r="C147">
            <v>50.52</v>
          </cell>
        </row>
        <row r="148">
          <cell r="A148">
            <v>304</v>
          </cell>
          <cell r="C148">
            <v>36.25</v>
          </cell>
        </row>
        <row r="149">
          <cell r="A149">
            <v>304</v>
          </cell>
          <cell r="C149">
            <v>2555.34</v>
          </cell>
        </row>
        <row r="150">
          <cell r="A150">
            <v>304</v>
          </cell>
          <cell r="C150">
            <v>51917.93</v>
          </cell>
        </row>
        <row r="151">
          <cell r="A151">
            <v>314</v>
          </cell>
          <cell r="C151">
            <v>1285.1400000000001</v>
          </cell>
        </row>
        <row r="152">
          <cell r="A152">
            <v>303</v>
          </cell>
          <cell r="C152">
            <v>2896.5</v>
          </cell>
        </row>
        <row r="153">
          <cell r="A153">
            <v>305</v>
          </cell>
          <cell r="C153">
            <v>2536.34</v>
          </cell>
        </row>
        <row r="154">
          <cell r="A154">
            <v>305</v>
          </cell>
          <cell r="C154">
            <v>81.78</v>
          </cell>
        </row>
        <row r="155">
          <cell r="A155">
            <v>304</v>
          </cell>
          <cell r="C155">
            <v>400.5</v>
          </cell>
        </row>
        <row r="156">
          <cell r="A156">
            <v>305</v>
          </cell>
          <cell r="C156">
            <v>31169.9</v>
          </cell>
        </row>
        <row r="157">
          <cell r="A157">
            <v>301</v>
          </cell>
          <cell r="C157">
            <v>2417.7199999999998</v>
          </cell>
        </row>
        <row r="158">
          <cell r="A158">
            <v>301</v>
          </cell>
          <cell r="C158">
            <v>1007.82</v>
          </cell>
        </row>
        <row r="159">
          <cell r="A159">
            <v>305</v>
          </cell>
          <cell r="C159">
            <v>413.55</v>
          </cell>
        </row>
        <row r="160">
          <cell r="A160">
            <v>308</v>
          </cell>
          <cell r="C160">
            <v>4171.7299999999996</v>
          </cell>
        </row>
        <row r="161">
          <cell r="A161">
            <v>303</v>
          </cell>
          <cell r="C161">
            <v>199</v>
          </cell>
        </row>
        <row r="162">
          <cell r="A162">
            <v>319</v>
          </cell>
          <cell r="C162">
            <v>34127.230000000003</v>
          </cell>
        </row>
        <row r="163">
          <cell r="A163">
            <v>319</v>
          </cell>
          <cell r="C163">
            <v>2128.61</v>
          </cell>
        </row>
        <row r="164">
          <cell r="A164">
            <v>318</v>
          </cell>
          <cell r="C164">
            <v>2432.6799999999998</v>
          </cell>
        </row>
        <row r="165">
          <cell r="A165">
            <v>318</v>
          </cell>
          <cell r="C165">
            <v>1979.43</v>
          </cell>
        </row>
        <row r="166">
          <cell r="A166">
            <v>311</v>
          </cell>
          <cell r="C166">
            <v>82179.42</v>
          </cell>
        </row>
        <row r="167">
          <cell r="A167">
            <v>311</v>
          </cell>
          <cell r="C167">
            <v>62146.81</v>
          </cell>
        </row>
        <row r="168">
          <cell r="A168">
            <v>311</v>
          </cell>
          <cell r="C168">
            <v>225</v>
          </cell>
        </row>
        <row r="169">
          <cell r="A169">
            <v>305</v>
          </cell>
          <cell r="C169">
            <v>6008.34</v>
          </cell>
        </row>
        <row r="170">
          <cell r="A170">
            <v>311</v>
          </cell>
          <cell r="C170">
            <v>884.1</v>
          </cell>
        </row>
        <row r="171">
          <cell r="A171">
            <v>311</v>
          </cell>
          <cell r="C171">
            <v>293.24</v>
          </cell>
        </row>
        <row r="172">
          <cell r="A172">
            <v>311</v>
          </cell>
          <cell r="C172">
            <v>11411.35</v>
          </cell>
        </row>
        <row r="173">
          <cell r="A173">
            <v>311</v>
          </cell>
          <cell r="C173">
            <v>4346.78</v>
          </cell>
        </row>
        <row r="174">
          <cell r="A174">
            <v>311</v>
          </cell>
          <cell r="C174">
            <v>7376.37</v>
          </cell>
        </row>
        <row r="175">
          <cell r="A175">
            <v>311</v>
          </cell>
          <cell r="C175">
            <v>2919.52</v>
          </cell>
        </row>
        <row r="176">
          <cell r="A176">
            <v>311</v>
          </cell>
          <cell r="C176">
            <v>64.03</v>
          </cell>
        </row>
        <row r="177">
          <cell r="A177">
            <v>311</v>
          </cell>
          <cell r="C177">
            <v>467.72</v>
          </cell>
        </row>
        <row r="178">
          <cell r="A178">
            <v>311</v>
          </cell>
          <cell r="C178">
            <v>1688.21</v>
          </cell>
        </row>
        <row r="179">
          <cell r="A179">
            <v>306</v>
          </cell>
          <cell r="C179">
            <v>13977.96</v>
          </cell>
        </row>
        <row r="180">
          <cell r="A180">
            <v>306</v>
          </cell>
          <cell r="C180">
            <v>324.27999999999997</v>
          </cell>
        </row>
        <row r="181">
          <cell r="A181">
            <v>306</v>
          </cell>
          <cell r="C181">
            <v>135.34</v>
          </cell>
        </row>
        <row r="182">
          <cell r="A182">
            <v>306</v>
          </cell>
          <cell r="C182">
            <v>17511.64</v>
          </cell>
        </row>
        <row r="183">
          <cell r="A183">
            <v>311</v>
          </cell>
          <cell r="C183">
            <v>27377.15</v>
          </cell>
        </row>
        <row r="184">
          <cell r="A184">
            <v>311</v>
          </cell>
          <cell r="C184">
            <v>4607.32</v>
          </cell>
        </row>
        <row r="185">
          <cell r="A185">
            <v>311</v>
          </cell>
          <cell r="C185">
            <v>4441.3500000000004</v>
          </cell>
        </row>
        <row r="186">
          <cell r="A186">
            <v>311</v>
          </cell>
          <cell r="C186">
            <v>976.75</v>
          </cell>
        </row>
        <row r="187">
          <cell r="A187">
            <v>313</v>
          </cell>
          <cell r="C187">
            <v>4725.3500000000004</v>
          </cell>
        </row>
        <row r="188">
          <cell r="A188">
            <v>311</v>
          </cell>
          <cell r="C188">
            <v>4263.3100000000004</v>
          </cell>
        </row>
        <row r="189">
          <cell r="A189">
            <v>305</v>
          </cell>
          <cell r="C189">
            <v>10589.44</v>
          </cell>
        </row>
        <row r="190">
          <cell r="A190">
            <v>318</v>
          </cell>
          <cell r="C190">
            <v>1145.23</v>
          </cell>
        </row>
        <row r="191">
          <cell r="A191">
            <v>318</v>
          </cell>
          <cell r="C191">
            <v>1183.22</v>
          </cell>
        </row>
        <row r="192">
          <cell r="A192">
            <v>318</v>
          </cell>
          <cell r="C192">
            <v>3951.15</v>
          </cell>
        </row>
        <row r="193">
          <cell r="A193">
            <v>318</v>
          </cell>
          <cell r="C193">
            <v>5452.57</v>
          </cell>
        </row>
        <row r="194">
          <cell r="A194">
            <v>318</v>
          </cell>
          <cell r="C194">
            <v>2430</v>
          </cell>
        </row>
        <row r="195">
          <cell r="A195">
            <v>318</v>
          </cell>
          <cell r="C195">
            <v>3583.71</v>
          </cell>
        </row>
        <row r="196">
          <cell r="A196">
            <v>316</v>
          </cell>
          <cell r="C196">
            <v>-959.44</v>
          </cell>
        </row>
        <row r="197">
          <cell r="C197">
            <v>510641.6100000001</v>
          </cell>
        </row>
        <row r="199">
          <cell r="C199">
            <v>0</v>
          </cell>
        </row>
        <row r="200">
          <cell r="A200">
            <v>0</v>
          </cell>
          <cell r="C200">
            <v>132811.12</v>
          </cell>
        </row>
        <row r="201">
          <cell r="C201">
            <v>132811.12</v>
          </cell>
        </row>
        <row r="203">
          <cell r="C203">
            <v>0</v>
          </cell>
        </row>
        <row r="204">
          <cell r="A204">
            <v>303</v>
          </cell>
          <cell r="C204">
            <v>3684.17</v>
          </cell>
        </row>
        <row r="205">
          <cell r="A205">
            <v>303</v>
          </cell>
          <cell r="C205">
            <v>13453.62</v>
          </cell>
        </row>
        <row r="206">
          <cell r="A206">
            <v>301</v>
          </cell>
          <cell r="C206">
            <v>2329</v>
          </cell>
        </row>
        <row r="207">
          <cell r="A207">
            <v>301</v>
          </cell>
          <cell r="C207">
            <v>3435.3</v>
          </cell>
        </row>
        <row r="208">
          <cell r="A208">
            <v>303</v>
          </cell>
          <cell r="C208">
            <v>27856.97</v>
          </cell>
        </row>
        <row r="209">
          <cell r="A209">
            <v>303</v>
          </cell>
          <cell r="C209">
            <v>7958.64</v>
          </cell>
        </row>
        <row r="210">
          <cell r="A210">
            <v>303</v>
          </cell>
          <cell r="C210">
            <v>277.81</v>
          </cell>
        </row>
        <row r="211">
          <cell r="A211">
            <v>303</v>
          </cell>
          <cell r="C211">
            <v>2829.79</v>
          </cell>
        </row>
        <row r="212">
          <cell r="A212">
            <v>303</v>
          </cell>
          <cell r="C212">
            <v>548.66</v>
          </cell>
        </row>
        <row r="213">
          <cell r="A213">
            <v>303</v>
          </cell>
          <cell r="C213">
            <v>2721.24</v>
          </cell>
        </row>
        <row r="214">
          <cell r="A214">
            <v>303</v>
          </cell>
          <cell r="C214">
            <v>844.56</v>
          </cell>
        </row>
        <row r="215">
          <cell r="A215">
            <v>303</v>
          </cell>
          <cell r="C215">
            <v>2796.52</v>
          </cell>
        </row>
        <row r="216">
          <cell r="A216">
            <v>303</v>
          </cell>
          <cell r="C216">
            <v>2493.65</v>
          </cell>
        </row>
        <row r="217">
          <cell r="A217">
            <v>303</v>
          </cell>
          <cell r="C217">
            <v>421.78</v>
          </cell>
        </row>
        <row r="218">
          <cell r="A218">
            <v>303</v>
          </cell>
          <cell r="C218">
            <v>832.61</v>
          </cell>
        </row>
        <row r="219">
          <cell r="A219">
            <v>311</v>
          </cell>
          <cell r="C219">
            <v>889.19</v>
          </cell>
        </row>
        <row r="220">
          <cell r="A220">
            <v>311</v>
          </cell>
          <cell r="C220">
            <v>720.23</v>
          </cell>
        </row>
        <row r="221">
          <cell r="A221">
            <v>311</v>
          </cell>
          <cell r="C221">
            <v>219</v>
          </cell>
        </row>
        <row r="222">
          <cell r="A222">
            <v>311</v>
          </cell>
          <cell r="C222">
            <v>571.91</v>
          </cell>
        </row>
        <row r="223">
          <cell r="A223">
            <v>311</v>
          </cell>
          <cell r="C223">
            <v>1127.1500000000001</v>
          </cell>
        </row>
        <row r="224">
          <cell r="A224">
            <v>311</v>
          </cell>
          <cell r="C224">
            <v>90</v>
          </cell>
        </row>
        <row r="225">
          <cell r="A225">
            <v>311</v>
          </cell>
          <cell r="C225">
            <v>168.25</v>
          </cell>
        </row>
        <row r="226">
          <cell r="A226">
            <v>311</v>
          </cell>
          <cell r="C226">
            <v>1233.07</v>
          </cell>
        </row>
        <row r="227">
          <cell r="A227">
            <v>312</v>
          </cell>
          <cell r="C227">
            <v>32562</v>
          </cell>
        </row>
        <row r="228">
          <cell r="C228">
            <v>110065.12</v>
          </cell>
        </row>
        <row r="232">
          <cell r="C232">
            <v>2557380.6200000024</v>
          </cell>
        </row>
        <row r="234">
          <cell r="C234">
            <v>1821905.8600000003</v>
          </cell>
        </row>
        <row r="235">
          <cell r="C235">
            <v>127869.03100000013</v>
          </cell>
        </row>
        <row r="237">
          <cell r="C237">
            <v>607605.72900000191</v>
          </cell>
        </row>
        <row r="239">
          <cell r="C239">
            <v>1046113.6371933995</v>
          </cell>
        </row>
        <row r="240">
          <cell r="C240">
            <v>997092.63719339948</v>
          </cell>
        </row>
        <row r="241">
          <cell r="C241">
            <v>0</v>
          </cell>
        </row>
        <row r="242">
          <cell r="C242">
            <v>22015.186941040214</v>
          </cell>
        </row>
        <row r="244">
          <cell r="C244">
            <v>975077.45025235927</v>
          </cell>
        </row>
      </sheetData>
      <sheetData sheetId="6">
        <row r="1">
          <cell r="A1" t="str">
            <v>MJO LTD., DBA Eastgate Village</v>
          </cell>
        </row>
        <row r="2">
          <cell r="A2" t="str">
            <v>Statements of Income</v>
          </cell>
        </row>
        <row r="3">
          <cell r="A3" t="str">
            <v>For The Quarter Ending 6/30</v>
          </cell>
        </row>
        <row r="5">
          <cell r="A5" t="str">
            <v>CODING</v>
          </cell>
        </row>
        <row r="7">
          <cell r="C7">
            <v>2013</v>
          </cell>
          <cell r="D7">
            <v>2014</v>
          </cell>
        </row>
        <row r="9">
          <cell r="A9">
            <v>201</v>
          </cell>
          <cell r="C9">
            <v>2701844</v>
          </cell>
          <cell r="D9">
            <v>1387289</v>
          </cell>
        </row>
        <row r="13">
          <cell r="A13">
            <v>305</v>
          </cell>
          <cell r="C13">
            <v>30235</v>
          </cell>
          <cell r="D13">
            <v>21358</v>
          </cell>
        </row>
        <row r="14">
          <cell r="A14">
            <v>306</v>
          </cell>
          <cell r="C14">
            <v>12431</v>
          </cell>
          <cell r="D14">
            <v>6435</v>
          </cell>
        </row>
        <row r="15">
          <cell r="A15">
            <v>306</v>
          </cell>
          <cell r="C15">
            <v>7721</v>
          </cell>
          <cell r="D15">
            <v>8212</v>
          </cell>
        </row>
        <row r="16">
          <cell r="A16">
            <v>306</v>
          </cell>
          <cell r="C16">
            <v>4514</v>
          </cell>
          <cell r="D16">
            <v>7449</v>
          </cell>
        </row>
        <row r="17">
          <cell r="A17">
            <v>306</v>
          </cell>
          <cell r="C17">
            <v>10258</v>
          </cell>
          <cell r="D17">
            <v>6236</v>
          </cell>
        </row>
        <row r="18">
          <cell r="A18">
            <v>306</v>
          </cell>
          <cell r="C18">
            <v>5226</v>
          </cell>
          <cell r="D18">
            <v>1307</v>
          </cell>
        </row>
        <row r="19">
          <cell r="A19">
            <v>306</v>
          </cell>
          <cell r="C19">
            <v>2530</v>
          </cell>
          <cell r="D19">
            <v>468</v>
          </cell>
        </row>
        <row r="20">
          <cell r="A20">
            <v>306</v>
          </cell>
          <cell r="C20">
            <v>1427</v>
          </cell>
          <cell r="D20">
            <v>1199</v>
          </cell>
        </row>
        <row r="21">
          <cell r="A21">
            <v>311</v>
          </cell>
          <cell r="C21">
            <v>198923</v>
          </cell>
          <cell r="D21">
            <v>118262</v>
          </cell>
        </row>
        <row r="22">
          <cell r="A22">
            <v>308</v>
          </cell>
          <cell r="C22">
            <v>13171</v>
          </cell>
          <cell r="D22">
            <v>1596</v>
          </cell>
        </row>
        <row r="23">
          <cell r="A23">
            <v>308</v>
          </cell>
          <cell r="C23">
            <v>3780</v>
          </cell>
          <cell r="D23">
            <v>1842</v>
          </cell>
        </row>
        <row r="24">
          <cell r="A24">
            <v>308</v>
          </cell>
          <cell r="C24">
            <v>28288</v>
          </cell>
          <cell r="D24">
            <v>13014</v>
          </cell>
        </row>
        <row r="25">
          <cell r="A25">
            <v>308</v>
          </cell>
          <cell r="C25">
            <v>70567</v>
          </cell>
          <cell r="D25">
            <v>27038</v>
          </cell>
        </row>
        <row r="26">
          <cell r="C26">
            <v>0</v>
          </cell>
          <cell r="D26">
            <v>0</v>
          </cell>
        </row>
        <row r="27">
          <cell r="C27">
            <v>450</v>
          </cell>
          <cell r="D27">
            <v>0</v>
          </cell>
        </row>
        <row r="28">
          <cell r="A28">
            <v>311</v>
          </cell>
          <cell r="C28">
            <v>8001</v>
          </cell>
          <cell r="D28">
            <v>2408</v>
          </cell>
        </row>
        <row r="29">
          <cell r="A29">
            <v>315</v>
          </cell>
          <cell r="C29">
            <v>3825</v>
          </cell>
          <cell r="D29">
            <v>8130</v>
          </cell>
        </row>
        <row r="30">
          <cell r="A30">
            <v>311</v>
          </cell>
          <cell r="C30">
            <v>6645</v>
          </cell>
          <cell r="D30">
            <v>3973</v>
          </cell>
        </row>
        <row r="31">
          <cell r="C31">
            <v>388516</v>
          </cell>
          <cell r="D31">
            <v>190000</v>
          </cell>
        </row>
        <row r="32">
          <cell r="A32">
            <v>314</v>
          </cell>
          <cell r="C32">
            <v>122672</v>
          </cell>
          <cell r="D32">
            <v>29768</v>
          </cell>
        </row>
        <row r="33">
          <cell r="A33">
            <v>313</v>
          </cell>
          <cell r="C33">
            <v>71613</v>
          </cell>
          <cell r="D33">
            <v>34057</v>
          </cell>
        </row>
        <row r="34">
          <cell r="A34">
            <v>314</v>
          </cell>
          <cell r="C34">
            <v>6225</v>
          </cell>
          <cell r="D34">
            <v>1100</v>
          </cell>
        </row>
        <row r="35">
          <cell r="A35">
            <v>312</v>
          </cell>
          <cell r="C35">
            <v>28110</v>
          </cell>
          <cell r="D35">
            <v>15499</v>
          </cell>
        </row>
        <row r="36">
          <cell r="A36">
            <v>307</v>
          </cell>
          <cell r="C36">
            <v>5336</v>
          </cell>
          <cell r="D36">
            <v>2642</v>
          </cell>
        </row>
        <row r="37">
          <cell r="A37">
            <v>317</v>
          </cell>
          <cell r="C37">
            <v>34002</v>
          </cell>
          <cell r="D37">
            <v>0</v>
          </cell>
        </row>
        <row r="38">
          <cell r="A38">
            <v>307</v>
          </cell>
          <cell r="C38">
            <v>2920</v>
          </cell>
          <cell r="D38">
            <v>0</v>
          </cell>
        </row>
        <row r="39">
          <cell r="C39">
            <v>396856</v>
          </cell>
          <cell r="D39">
            <v>193896</v>
          </cell>
        </row>
        <row r="40">
          <cell r="A40">
            <v>311</v>
          </cell>
          <cell r="C40">
            <v>192</v>
          </cell>
          <cell r="D40">
            <v>640</v>
          </cell>
        </row>
        <row r="41">
          <cell r="A41">
            <v>302</v>
          </cell>
          <cell r="C41">
            <v>186474</v>
          </cell>
          <cell r="D41">
            <v>86390</v>
          </cell>
        </row>
        <row r="42">
          <cell r="A42">
            <v>302</v>
          </cell>
          <cell r="C42">
            <v>20058</v>
          </cell>
          <cell r="D42">
            <v>8694</v>
          </cell>
        </row>
        <row r="43">
          <cell r="A43">
            <v>304</v>
          </cell>
          <cell r="C43">
            <v>8472</v>
          </cell>
          <cell r="D43">
            <v>4315</v>
          </cell>
        </row>
        <row r="44">
          <cell r="A44">
            <v>303</v>
          </cell>
          <cell r="C44">
            <v>9535</v>
          </cell>
          <cell r="D44">
            <v>5015</v>
          </cell>
        </row>
        <row r="45">
          <cell r="A45">
            <v>311</v>
          </cell>
          <cell r="C45">
            <v>286</v>
          </cell>
          <cell r="D45">
            <v>183</v>
          </cell>
        </row>
        <row r="46">
          <cell r="A46">
            <v>301</v>
          </cell>
          <cell r="C46">
            <v>777640</v>
          </cell>
          <cell r="D46">
            <v>395990</v>
          </cell>
        </row>
        <row r="47">
          <cell r="C47">
            <v>2466899</v>
          </cell>
          <cell r="D47">
            <v>1197116</v>
          </cell>
        </row>
        <row r="51">
          <cell r="C51">
            <v>2701844</v>
          </cell>
          <cell r="D51">
            <v>1387289</v>
          </cell>
        </row>
        <row r="53">
          <cell r="C53">
            <v>1681077</v>
          </cell>
          <cell r="D53">
            <v>783452</v>
          </cell>
        </row>
        <row r="55">
          <cell r="C55">
            <v>1020767</v>
          </cell>
          <cell r="D55">
            <v>603837</v>
          </cell>
        </row>
        <row r="56">
          <cell r="C56">
            <v>135092.20000000001</v>
          </cell>
          <cell r="D56">
            <v>69364.45</v>
          </cell>
        </row>
        <row r="57">
          <cell r="C57">
            <v>885674.8</v>
          </cell>
          <cell r="D57">
            <v>534472.55000000005</v>
          </cell>
        </row>
        <row r="59">
          <cell r="D59">
            <v>89078.758333333346</v>
          </cell>
        </row>
        <row r="60">
          <cell r="D60">
            <v>1068945.1000000001</v>
          </cell>
        </row>
        <row r="61">
          <cell r="D61">
            <v>1068945.1000000001</v>
          </cell>
        </row>
        <row r="62">
          <cell r="D62">
            <v>1006697.4756906078</v>
          </cell>
        </row>
      </sheetData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Overview"/>
      <sheetName val="Consolidated - UW"/>
      <sheetName val="Santa Paula - UW"/>
      <sheetName val="Santa Paula 13-14"/>
      <sheetName val="Long Beach - UW"/>
      <sheetName val="Long Beach 2014"/>
      <sheetName val="Rialto - UW"/>
      <sheetName val="Rialto 13-14"/>
      <sheetName val="San Gabriel - UW"/>
      <sheetName val="San Gabriel 13-14"/>
      <sheetName val="Corona SNF - UW"/>
      <sheetName val="Vista Cove - San Gabriel 2014"/>
      <sheetName val="Vista Cove Rialto - 2014"/>
      <sheetName val="Vista Cove - Santa Paula 2014"/>
      <sheetName val="Corona 13-14"/>
      <sheetName val="Corona AL - UW"/>
      <sheetName val="Corona AL 13-14"/>
      <sheetName val="Vista Cove - Corona 2014"/>
    </sheetNames>
    <sheetDataSet>
      <sheetData sheetId="0"/>
      <sheetData sheetId="1"/>
      <sheetData sheetId="2"/>
      <sheetData sheetId="3">
        <row r="5">
          <cell r="H5">
            <v>2013</v>
          </cell>
        </row>
      </sheetData>
      <sheetData sheetId="4"/>
      <sheetData sheetId="5">
        <row r="5">
          <cell r="H5" t="str">
            <v>***YEAR TO DATE***</v>
          </cell>
        </row>
      </sheetData>
      <sheetData sheetId="6"/>
      <sheetData sheetId="7">
        <row r="5">
          <cell r="H5" t="str">
            <v>***YEAR TO DATE***</v>
          </cell>
        </row>
      </sheetData>
      <sheetData sheetId="8"/>
      <sheetData sheetId="9">
        <row r="8">
          <cell r="H8">
            <v>2013</v>
          </cell>
        </row>
      </sheetData>
      <sheetData sheetId="10"/>
      <sheetData sheetId="11"/>
      <sheetData sheetId="12"/>
      <sheetData sheetId="13"/>
      <sheetData sheetId="14">
        <row r="5">
          <cell r="H5" t="str">
            <v>***YEAR TO DATE***</v>
          </cell>
        </row>
        <row r="8">
          <cell r="N8" t="str">
            <v>CODING</v>
          </cell>
        </row>
        <row r="10">
          <cell r="N10">
            <v>101</v>
          </cell>
        </row>
        <row r="11">
          <cell r="N11">
            <v>103</v>
          </cell>
        </row>
        <row r="12">
          <cell r="N12">
            <v>102</v>
          </cell>
        </row>
        <row r="13">
          <cell r="N13">
            <v>104</v>
          </cell>
        </row>
        <row r="14">
          <cell r="N14">
            <v>105</v>
          </cell>
        </row>
        <row r="15">
          <cell r="N15">
            <v>103</v>
          </cell>
        </row>
        <row r="16">
          <cell r="N16">
            <v>102</v>
          </cell>
        </row>
        <row r="17">
          <cell r="N17">
            <v>104</v>
          </cell>
        </row>
        <row r="25">
          <cell r="N25">
            <v>201</v>
          </cell>
        </row>
        <row r="26">
          <cell r="N26">
            <v>203</v>
          </cell>
        </row>
        <row r="27">
          <cell r="N27">
            <v>202</v>
          </cell>
        </row>
        <row r="28">
          <cell r="N28">
            <v>204</v>
          </cell>
        </row>
        <row r="29">
          <cell r="N29">
            <v>205</v>
          </cell>
        </row>
        <row r="30">
          <cell r="N30">
            <v>203</v>
          </cell>
        </row>
        <row r="31">
          <cell r="N31">
            <v>202</v>
          </cell>
        </row>
        <row r="32">
          <cell r="N32">
            <v>204</v>
          </cell>
        </row>
        <row r="39">
          <cell r="N39">
            <v>206</v>
          </cell>
        </row>
        <row r="40">
          <cell r="N40">
            <v>203</v>
          </cell>
        </row>
        <row r="41">
          <cell r="N41">
            <v>202</v>
          </cell>
        </row>
        <row r="42">
          <cell r="N42">
            <v>204</v>
          </cell>
        </row>
        <row r="43">
          <cell r="N43">
            <v>205</v>
          </cell>
        </row>
        <row r="44">
          <cell r="N44">
            <v>203</v>
          </cell>
        </row>
        <row r="45">
          <cell r="N45">
            <v>202</v>
          </cell>
        </row>
        <row r="49">
          <cell r="N49">
            <v>206</v>
          </cell>
        </row>
        <row r="50">
          <cell r="N50">
            <v>203</v>
          </cell>
        </row>
        <row r="51">
          <cell r="N51">
            <v>202</v>
          </cell>
        </row>
        <row r="52">
          <cell r="N52">
            <v>204</v>
          </cell>
        </row>
        <row r="53">
          <cell r="N53">
            <v>205</v>
          </cell>
        </row>
        <row r="54">
          <cell r="N54">
            <v>203</v>
          </cell>
        </row>
        <row r="55">
          <cell r="N55">
            <v>202</v>
          </cell>
        </row>
        <row r="59">
          <cell r="N59">
            <v>206</v>
          </cell>
        </row>
        <row r="60">
          <cell r="N60">
            <v>203</v>
          </cell>
        </row>
        <row r="61">
          <cell r="N61">
            <v>202</v>
          </cell>
        </row>
        <row r="62">
          <cell r="N62">
            <v>204</v>
          </cell>
        </row>
        <row r="63">
          <cell r="N63">
            <v>203</v>
          </cell>
        </row>
        <row r="64">
          <cell r="N64">
            <v>202</v>
          </cell>
        </row>
        <row r="65">
          <cell r="N65">
            <v>204</v>
          </cell>
        </row>
        <row r="69">
          <cell r="N69">
            <v>206</v>
          </cell>
        </row>
        <row r="70">
          <cell r="N70">
            <v>203</v>
          </cell>
        </row>
        <row r="71">
          <cell r="N71">
            <v>202</v>
          </cell>
        </row>
        <row r="72">
          <cell r="N72">
            <v>204</v>
          </cell>
        </row>
        <row r="73">
          <cell r="N73">
            <v>205</v>
          </cell>
        </row>
        <row r="74">
          <cell r="N74">
            <v>206</v>
          </cell>
        </row>
        <row r="75">
          <cell r="N75">
            <v>206</v>
          </cell>
        </row>
        <row r="76">
          <cell r="N76">
            <v>203</v>
          </cell>
        </row>
        <row r="77">
          <cell r="N77">
            <v>202</v>
          </cell>
        </row>
        <row r="81">
          <cell r="N81">
            <v>206</v>
          </cell>
        </row>
        <row r="82">
          <cell r="N82">
            <v>203</v>
          </cell>
        </row>
        <row r="83">
          <cell r="N83">
            <v>202</v>
          </cell>
        </row>
        <row r="84">
          <cell r="N84">
            <v>204</v>
          </cell>
        </row>
        <row r="85">
          <cell r="N85">
            <v>205</v>
          </cell>
        </row>
        <row r="86">
          <cell r="N86">
            <v>203</v>
          </cell>
        </row>
        <row r="87">
          <cell r="N87">
            <v>202</v>
          </cell>
        </row>
        <row r="91">
          <cell r="N91">
            <v>206</v>
          </cell>
        </row>
        <row r="92">
          <cell r="N92">
            <v>203</v>
          </cell>
        </row>
        <row r="93">
          <cell r="N93">
            <v>202</v>
          </cell>
        </row>
        <row r="94">
          <cell r="N94">
            <v>203</v>
          </cell>
        </row>
        <row r="95">
          <cell r="N95">
            <v>202</v>
          </cell>
        </row>
        <row r="99">
          <cell r="N99">
            <v>203</v>
          </cell>
        </row>
        <row r="100">
          <cell r="N100">
            <v>202</v>
          </cell>
        </row>
        <row r="101">
          <cell r="N101">
            <v>204</v>
          </cell>
        </row>
        <row r="102">
          <cell r="N102">
            <v>205</v>
          </cell>
        </row>
        <row r="103">
          <cell r="N103">
            <v>203</v>
          </cell>
        </row>
        <row r="104">
          <cell r="N104">
            <v>202</v>
          </cell>
        </row>
        <row r="108">
          <cell r="N108">
            <v>203</v>
          </cell>
        </row>
        <row r="109">
          <cell r="N109">
            <v>202</v>
          </cell>
        </row>
        <row r="110">
          <cell r="N110">
            <v>203</v>
          </cell>
        </row>
        <row r="111">
          <cell r="N111">
            <v>202</v>
          </cell>
        </row>
        <row r="115">
          <cell r="N115">
            <v>206</v>
          </cell>
        </row>
        <row r="116">
          <cell r="N116">
            <v>203</v>
          </cell>
        </row>
        <row r="117">
          <cell r="N117">
            <v>202</v>
          </cell>
        </row>
        <row r="118">
          <cell r="N118">
            <v>204</v>
          </cell>
        </row>
        <row r="119">
          <cell r="N119">
            <v>206</v>
          </cell>
        </row>
        <row r="120">
          <cell r="N120">
            <v>206</v>
          </cell>
        </row>
        <row r="121">
          <cell r="N121">
            <v>203</v>
          </cell>
        </row>
        <row r="122">
          <cell r="N122">
            <v>202</v>
          </cell>
        </row>
        <row r="126">
          <cell r="N126">
            <v>206</v>
          </cell>
        </row>
        <row r="127">
          <cell r="N127">
            <v>203</v>
          </cell>
        </row>
        <row r="128">
          <cell r="N128">
            <v>202</v>
          </cell>
        </row>
        <row r="129">
          <cell r="N129">
            <v>204</v>
          </cell>
        </row>
        <row r="130">
          <cell r="N130">
            <v>205</v>
          </cell>
        </row>
        <row r="131">
          <cell r="N131">
            <v>206</v>
          </cell>
        </row>
        <row r="132">
          <cell r="N132">
            <v>206</v>
          </cell>
        </row>
        <row r="133">
          <cell r="N133">
            <v>203</v>
          </cell>
        </row>
        <row r="134">
          <cell r="N134">
            <v>202</v>
          </cell>
        </row>
        <row r="138">
          <cell r="N138">
            <v>206</v>
          </cell>
        </row>
        <row r="139">
          <cell r="N139">
            <v>203</v>
          </cell>
        </row>
        <row r="140">
          <cell r="N140">
            <v>206</v>
          </cell>
        </row>
        <row r="141">
          <cell r="N141">
            <v>203</v>
          </cell>
        </row>
        <row r="142">
          <cell r="N142">
            <v>206</v>
          </cell>
        </row>
        <row r="143">
          <cell r="N143">
            <v>204</v>
          </cell>
        </row>
        <row r="144">
          <cell r="N144">
            <v>205</v>
          </cell>
        </row>
        <row r="152">
          <cell r="N152">
            <v>201</v>
          </cell>
        </row>
        <row r="153">
          <cell r="N153">
            <v>203</v>
          </cell>
        </row>
        <row r="154">
          <cell r="N154">
            <v>202</v>
          </cell>
        </row>
        <row r="155">
          <cell r="N155">
            <v>204</v>
          </cell>
        </row>
        <row r="156">
          <cell r="N156">
            <v>205</v>
          </cell>
        </row>
        <row r="157">
          <cell r="N157">
            <v>203</v>
          </cell>
        </row>
        <row r="158">
          <cell r="N158">
            <v>202</v>
          </cell>
        </row>
        <row r="159">
          <cell r="N159">
            <v>204</v>
          </cell>
        </row>
        <row r="163">
          <cell r="N163">
            <v>203</v>
          </cell>
        </row>
        <row r="164">
          <cell r="N164">
            <v>202</v>
          </cell>
        </row>
        <row r="165">
          <cell r="N165">
            <v>204</v>
          </cell>
        </row>
        <row r="166">
          <cell r="N166">
            <v>205</v>
          </cell>
        </row>
        <row r="167">
          <cell r="N167">
            <v>203</v>
          </cell>
        </row>
        <row r="168">
          <cell r="N168">
            <v>202</v>
          </cell>
        </row>
        <row r="172">
          <cell r="N172">
            <v>203</v>
          </cell>
        </row>
        <row r="173">
          <cell r="N173">
            <v>202</v>
          </cell>
        </row>
        <row r="174">
          <cell r="N174">
            <v>204</v>
          </cell>
        </row>
        <row r="175">
          <cell r="N175">
            <v>205</v>
          </cell>
        </row>
        <row r="176">
          <cell r="N176">
            <v>203</v>
          </cell>
        </row>
        <row r="177">
          <cell r="N177">
            <v>202</v>
          </cell>
        </row>
        <row r="181">
          <cell r="N181">
            <v>203</v>
          </cell>
        </row>
        <row r="182">
          <cell r="N182">
            <v>202</v>
          </cell>
        </row>
        <row r="183">
          <cell r="N183">
            <v>204</v>
          </cell>
        </row>
        <row r="184">
          <cell r="N184">
            <v>203</v>
          </cell>
        </row>
        <row r="185">
          <cell r="N185">
            <v>202</v>
          </cell>
        </row>
        <row r="186">
          <cell r="N186">
            <v>204</v>
          </cell>
        </row>
        <row r="190">
          <cell r="N190">
            <v>203</v>
          </cell>
        </row>
        <row r="191">
          <cell r="N191">
            <v>202</v>
          </cell>
        </row>
        <row r="192">
          <cell r="N192">
            <v>204</v>
          </cell>
        </row>
        <row r="193">
          <cell r="N193">
            <v>205</v>
          </cell>
        </row>
        <row r="194">
          <cell r="N194">
            <v>206</v>
          </cell>
        </row>
        <row r="195">
          <cell r="N195">
            <v>203</v>
          </cell>
        </row>
        <row r="196">
          <cell r="N196">
            <v>203</v>
          </cell>
        </row>
        <row r="197">
          <cell r="N197">
            <v>202</v>
          </cell>
        </row>
        <row r="201">
          <cell r="N201">
            <v>203</v>
          </cell>
        </row>
        <row r="202">
          <cell r="N202">
            <v>202</v>
          </cell>
        </row>
        <row r="203">
          <cell r="N203">
            <v>204</v>
          </cell>
        </row>
        <row r="204">
          <cell r="N204">
            <v>205</v>
          </cell>
        </row>
        <row r="205">
          <cell r="N205">
            <v>206</v>
          </cell>
        </row>
        <row r="206">
          <cell r="N206">
            <v>203</v>
          </cell>
        </row>
        <row r="207">
          <cell r="N207">
            <v>202</v>
          </cell>
        </row>
        <row r="211">
          <cell r="N211">
            <v>203</v>
          </cell>
        </row>
        <row r="212">
          <cell r="N212">
            <v>202</v>
          </cell>
        </row>
        <row r="213">
          <cell r="N213">
            <v>203</v>
          </cell>
        </row>
        <row r="214">
          <cell r="N214">
            <v>202</v>
          </cell>
        </row>
        <row r="218">
          <cell r="N218">
            <v>203</v>
          </cell>
        </row>
        <row r="219">
          <cell r="N219">
            <v>202</v>
          </cell>
        </row>
        <row r="220">
          <cell r="N220">
            <v>204</v>
          </cell>
        </row>
        <row r="221">
          <cell r="N221">
            <v>205</v>
          </cell>
        </row>
        <row r="222">
          <cell r="N222">
            <v>203</v>
          </cell>
        </row>
        <row r="223">
          <cell r="N223">
            <v>202</v>
          </cell>
        </row>
        <row r="227">
          <cell r="N227">
            <v>203</v>
          </cell>
        </row>
        <row r="228">
          <cell r="N228">
            <v>202</v>
          </cell>
        </row>
        <row r="229">
          <cell r="N229">
            <v>203</v>
          </cell>
        </row>
        <row r="230">
          <cell r="N230">
            <v>202</v>
          </cell>
        </row>
        <row r="234">
          <cell r="N234">
            <v>203</v>
          </cell>
        </row>
        <row r="235">
          <cell r="N235">
            <v>202</v>
          </cell>
        </row>
        <row r="236">
          <cell r="N236">
            <v>204</v>
          </cell>
        </row>
        <row r="237">
          <cell r="N237">
            <v>206</v>
          </cell>
        </row>
        <row r="238">
          <cell r="N238">
            <v>206</v>
          </cell>
        </row>
        <row r="239">
          <cell r="N239">
            <v>203</v>
          </cell>
        </row>
        <row r="240">
          <cell r="N240">
            <v>202</v>
          </cell>
        </row>
        <row r="244">
          <cell r="N244">
            <v>203</v>
          </cell>
        </row>
        <row r="245">
          <cell r="N245">
            <v>202</v>
          </cell>
        </row>
        <row r="246">
          <cell r="N246">
            <v>204</v>
          </cell>
        </row>
        <row r="247">
          <cell r="N247">
            <v>205</v>
          </cell>
        </row>
        <row r="248">
          <cell r="N248">
            <v>206</v>
          </cell>
        </row>
        <row r="249">
          <cell r="N249">
            <v>206</v>
          </cell>
        </row>
        <row r="250">
          <cell r="N250">
            <v>203</v>
          </cell>
        </row>
        <row r="251">
          <cell r="N251">
            <v>202</v>
          </cell>
        </row>
        <row r="255">
          <cell r="N255">
            <v>203</v>
          </cell>
        </row>
        <row r="256">
          <cell r="N256">
            <v>206</v>
          </cell>
        </row>
        <row r="257">
          <cell r="N257">
            <v>203</v>
          </cell>
        </row>
        <row r="258">
          <cell r="N258">
            <v>204</v>
          </cell>
        </row>
        <row r="259">
          <cell r="N259">
            <v>205</v>
          </cell>
        </row>
        <row r="260">
          <cell r="N260">
            <v>206</v>
          </cell>
        </row>
        <row r="261">
          <cell r="N261">
            <v>206</v>
          </cell>
        </row>
        <row r="262">
          <cell r="N262">
            <v>206</v>
          </cell>
        </row>
        <row r="263">
          <cell r="N263">
            <v>206</v>
          </cell>
        </row>
        <row r="264">
          <cell r="N264">
            <v>206</v>
          </cell>
        </row>
        <row r="265">
          <cell r="N265">
            <v>206</v>
          </cell>
        </row>
        <row r="284">
          <cell r="N284">
            <v>301</v>
          </cell>
        </row>
        <row r="285">
          <cell r="N285">
            <v>301</v>
          </cell>
        </row>
        <row r="286">
          <cell r="N286">
            <v>301</v>
          </cell>
        </row>
        <row r="287">
          <cell r="N287">
            <v>301</v>
          </cell>
        </row>
        <row r="288">
          <cell r="N288">
            <v>301</v>
          </cell>
        </row>
        <row r="289">
          <cell r="N289">
            <v>301</v>
          </cell>
        </row>
        <row r="290">
          <cell r="N290">
            <v>301</v>
          </cell>
        </row>
        <row r="291">
          <cell r="N291">
            <v>301</v>
          </cell>
        </row>
        <row r="292">
          <cell r="N292">
            <v>301</v>
          </cell>
        </row>
        <row r="293">
          <cell r="N293">
            <v>301</v>
          </cell>
        </row>
        <row r="294">
          <cell r="N294">
            <v>301</v>
          </cell>
        </row>
        <row r="295">
          <cell r="N295">
            <v>301</v>
          </cell>
        </row>
        <row r="296">
          <cell r="N296">
            <v>301</v>
          </cell>
        </row>
        <row r="297">
          <cell r="N297">
            <v>316</v>
          </cell>
        </row>
        <row r="298">
          <cell r="N298">
            <v>316</v>
          </cell>
        </row>
        <row r="299">
          <cell r="N299">
            <v>316</v>
          </cell>
        </row>
        <row r="300">
          <cell r="N300">
            <v>314</v>
          </cell>
        </row>
        <row r="301">
          <cell r="N301">
            <v>315</v>
          </cell>
        </row>
        <row r="302">
          <cell r="N302">
            <v>301</v>
          </cell>
        </row>
        <row r="303">
          <cell r="N303">
            <v>301</v>
          </cell>
        </row>
        <row r="304">
          <cell r="N304">
            <v>301</v>
          </cell>
        </row>
        <row r="305">
          <cell r="N305">
            <v>301</v>
          </cell>
        </row>
        <row r="306">
          <cell r="N306">
            <v>301</v>
          </cell>
        </row>
        <row r="307">
          <cell r="N307">
            <v>301</v>
          </cell>
        </row>
        <row r="308">
          <cell r="N308">
            <v>301</v>
          </cell>
        </row>
        <row r="309">
          <cell r="N309">
            <v>305</v>
          </cell>
        </row>
        <row r="310">
          <cell r="N310">
            <v>305</v>
          </cell>
        </row>
        <row r="311">
          <cell r="N311">
            <v>301</v>
          </cell>
        </row>
        <row r="312">
          <cell r="N312">
            <v>301</v>
          </cell>
        </row>
        <row r="313">
          <cell r="N313">
            <v>301</v>
          </cell>
        </row>
        <row r="314">
          <cell r="N314">
            <v>305</v>
          </cell>
        </row>
        <row r="315">
          <cell r="N315">
            <v>301</v>
          </cell>
        </row>
        <row r="316">
          <cell r="N316">
            <v>301</v>
          </cell>
        </row>
        <row r="317">
          <cell r="N317">
            <v>314</v>
          </cell>
        </row>
        <row r="318">
          <cell r="N318">
            <v>314</v>
          </cell>
        </row>
        <row r="319">
          <cell r="N319">
            <v>314</v>
          </cell>
        </row>
        <row r="320">
          <cell r="N320">
            <v>301</v>
          </cell>
        </row>
        <row r="321">
          <cell r="N321">
            <v>301</v>
          </cell>
        </row>
        <row r="322">
          <cell r="N322">
            <v>301</v>
          </cell>
        </row>
        <row r="323">
          <cell r="N323">
            <v>301</v>
          </cell>
        </row>
        <row r="324">
          <cell r="N324">
            <v>301</v>
          </cell>
        </row>
        <row r="325">
          <cell r="N325">
            <v>301</v>
          </cell>
        </row>
        <row r="326">
          <cell r="N326">
            <v>301</v>
          </cell>
        </row>
        <row r="327">
          <cell r="N327">
            <v>301</v>
          </cell>
        </row>
        <row r="328">
          <cell r="N328">
            <v>301</v>
          </cell>
        </row>
        <row r="329">
          <cell r="N329">
            <v>301</v>
          </cell>
        </row>
        <row r="330">
          <cell r="N330">
            <v>301</v>
          </cell>
        </row>
        <row r="334">
          <cell r="N334">
            <v>318</v>
          </cell>
        </row>
        <row r="335">
          <cell r="N335">
            <v>318</v>
          </cell>
        </row>
        <row r="336">
          <cell r="N336">
            <v>318</v>
          </cell>
        </row>
        <row r="337">
          <cell r="N337">
            <v>318</v>
          </cell>
        </row>
        <row r="338">
          <cell r="N338">
            <v>318</v>
          </cell>
        </row>
        <row r="339">
          <cell r="N339">
            <v>305</v>
          </cell>
        </row>
        <row r="340">
          <cell r="N340">
            <v>318</v>
          </cell>
        </row>
        <row r="341">
          <cell r="N341">
            <v>318</v>
          </cell>
        </row>
        <row r="342">
          <cell r="N342">
            <v>318</v>
          </cell>
        </row>
        <row r="343">
          <cell r="N343">
            <v>318</v>
          </cell>
        </row>
        <row r="344">
          <cell r="N344">
            <v>318</v>
          </cell>
        </row>
        <row r="345">
          <cell r="N345">
            <v>318</v>
          </cell>
        </row>
        <row r="346">
          <cell r="N346">
            <v>319</v>
          </cell>
        </row>
        <row r="347">
          <cell r="N347">
            <v>319</v>
          </cell>
        </row>
        <row r="348">
          <cell r="N348">
            <v>319</v>
          </cell>
        </row>
        <row r="349">
          <cell r="N349">
            <v>319</v>
          </cell>
        </row>
        <row r="350">
          <cell r="N350">
            <v>319</v>
          </cell>
        </row>
        <row r="351">
          <cell r="N351">
            <v>319</v>
          </cell>
        </row>
        <row r="352">
          <cell r="N352">
            <v>319</v>
          </cell>
        </row>
        <row r="353">
          <cell r="N353">
            <v>314</v>
          </cell>
        </row>
        <row r="354">
          <cell r="N354">
            <v>314</v>
          </cell>
        </row>
        <row r="355">
          <cell r="N355">
            <v>314</v>
          </cell>
        </row>
        <row r="356">
          <cell r="N356">
            <v>318</v>
          </cell>
        </row>
        <row r="357">
          <cell r="N357">
            <v>318</v>
          </cell>
        </row>
        <row r="358">
          <cell r="N358">
            <v>316</v>
          </cell>
        </row>
        <row r="359">
          <cell r="N359">
            <v>316</v>
          </cell>
        </row>
        <row r="360">
          <cell r="N360">
            <v>316</v>
          </cell>
        </row>
        <row r="361">
          <cell r="N361">
            <v>314</v>
          </cell>
        </row>
        <row r="362">
          <cell r="N362">
            <v>315</v>
          </cell>
        </row>
        <row r="366">
          <cell r="N366">
            <v>307</v>
          </cell>
        </row>
        <row r="367">
          <cell r="N367">
            <v>316</v>
          </cell>
        </row>
        <row r="368">
          <cell r="N368">
            <v>316</v>
          </cell>
        </row>
        <row r="369">
          <cell r="N369">
            <v>316</v>
          </cell>
        </row>
        <row r="370">
          <cell r="N370">
            <v>314</v>
          </cell>
        </row>
        <row r="371">
          <cell r="N371">
            <v>315</v>
          </cell>
        </row>
        <row r="372">
          <cell r="N372">
            <v>307</v>
          </cell>
        </row>
        <row r="373">
          <cell r="N373">
            <v>307</v>
          </cell>
        </row>
        <row r="374">
          <cell r="N374">
            <v>307</v>
          </cell>
        </row>
        <row r="375">
          <cell r="N375">
            <v>305</v>
          </cell>
        </row>
        <row r="376">
          <cell r="N376">
            <v>305</v>
          </cell>
        </row>
        <row r="377">
          <cell r="N377">
            <v>307</v>
          </cell>
        </row>
        <row r="378">
          <cell r="N378">
            <v>307</v>
          </cell>
        </row>
        <row r="379">
          <cell r="N379">
            <v>314</v>
          </cell>
        </row>
        <row r="380">
          <cell r="N380">
            <v>314</v>
          </cell>
        </row>
        <row r="381">
          <cell r="N381">
            <v>314</v>
          </cell>
        </row>
        <row r="382">
          <cell r="N382">
            <v>307</v>
          </cell>
        </row>
        <row r="386">
          <cell r="N386">
            <v>306</v>
          </cell>
        </row>
        <row r="387">
          <cell r="N387">
            <v>316</v>
          </cell>
        </row>
        <row r="388">
          <cell r="N388">
            <v>316</v>
          </cell>
        </row>
        <row r="389">
          <cell r="N389">
            <v>316</v>
          </cell>
        </row>
        <row r="390">
          <cell r="N390">
            <v>314</v>
          </cell>
        </row>
        <row r="391">
          <cell r="N391">
            <v>315</v>
          </cell>
        </row>
        <row r="392">
          <cell r="N392">
            <v>306</v>
          </cell>
        </row>
        <row r="393">
          <cell r="N393">
            <v>305</v>
          </cell>
        </row>
        <row r="394">
          <cell r="N394">
            <v>306</v>
          </cell>
        </row>
        <row r="395">
          <cell r="N395">
            <v>306</v>
          </cell>
        </row>
        <row r="396">
          <cell r="N396">
            <v>306</v>
          </cell>
        </row>
        <row r="397">
          <cell r="N397">
            <v>306</v>
          </cell>
        </row>
        <row r="398">
          <cell r="N398">
            <v>306</v>
          </cell>
        </row>
        <row r="399">
          <cell r="N399">
            <v>314</v>
          </cell>
        </row>
        <row r="400">
          <cell r="N400">
            <v>314</v>
          </cell>
        </row>
        <row r="401">
          <cell r="N401">
            <v>314</v>
          </cell>
        </row>
        <row r="402">
          <cell r="N402">
            <v>306</v>
          </cell>
        </row>
        <row r="406">
          <cell r="N406">
            <v>304</v>
          </cell>
        </row>
        <row r="407">
          <cell r="N407">
            <v>304</v>
          </cell>
        </row>
        <row r="408">
          <cell r="N408">
            <v>304</v>
          </cell>
        </row>
        <row r="409">
          <cell r="N409">
            <v>304</v>
          </cell>
        </row>
        <row r="410">
          <cell r="N410">
            <v>304</v>
          </cell>
        </row>
        <row r="411">
          <cell r="N411">
            <v>316</v>
          </cell>
        </row>
        <row r="412">
          <cell r="N412">
            <v>316</v>
          </cell>
        </row>
        <row r="413">
          <cell r="N413">
            <v>316</v>
          </cell>
        </row>
        <row r="414">
          <cell r="N414">
            <v>314</v>
          </cell>
        </row>
        <row r="415">
          <cell r="N415">
            <v>315</v>
          </cell>
        </row>
        <row r="416">
          <cell r="N416">
            <v>304</v>
          </cell>
        </row>
        <row r="417">
          <cell r="N417">
            <v>304</v>
          </cell>
        </row>
        <row r="418">
          <cell r="N418">
            <v>304</v>
          </cell>
        </row>
        <row r="419">
          <cell r="N419">
            <v>304</v>
          </cell>
        </row>
        <row r="420">
          <cell r="N420">
            <v>305</v>
          </cell>
        </row>
        <row r="421">
          <cell r="N421">
            <v>304</v>
          </cell>
        </row>
        <row r="422">
          <cell r="N422">
            <v>305</v>
          </cell>
        </row>
        <row r="423">
          <cell r="N423">
            <v>305</v>
          </cell>
        </row>
        <row r="424">
          <cell r="N424">
            <v>304</v>
          </cell>
        </row>
        <row r="425">
          <cell r="N425">
            <v>304</v>
          </cell>
        </row>
        <row r="426">
          <cell r="N426">
            <v>304</v>
          </cell>
        </row>
        <row r="427">
          <cell r="N427">
            <v>304</v>
          </cell>
        </row>
        <row r="428">
          <cell r="N428">
            <v>314</v>
          </cell>
        </row>
        <row r="429">
          <cell r="N429">
            <v>314</v>
          </cell>
        </row>
        <row r="430">
          <cell r="N430">
            <v>314</v>
          </cell>
        </row>
        <row r="431">
          <cell r="N431">
            <v>304</v>
          </cell>
        </row>
        <row r="432">
          <cell r="N432">
            <v>304</v>
          </cell>
        </row>
        <row r="433">
          <cell r="N433">
            <v>304</v>
          </cell>
        </row>
        <row r="434">
          <cell r="N434">
            <v>304</v>
          </cell>
        </row>
        <row r="438">
          <cell r="N438">
            <v>309</v>
          </cell>
        </row>
        <row r="439">
          <cell r="N439">
            <v>309</v>
          </cell>
        </row>
        <row r="440">
          <cell r="N440">
            <v>316</v>
          </cell>
        </row>
        <row r="441">
          <cell r="N441">
            <v>316</v>
          </cell>
        </row>
        <row r="442">
          <cell r="N442">
            <v>316</v>
          </cell>
        </row>
        <row r="443">
          <cell r="N443">
            <v>314</v>
          </cell>
        </row>
        <row r="444">
          <cell r="N444">
            <v>315</v>
          </cell>
        </row>
        <row r="445">
          <cell r="N445">
            <v>309</v>
          </cell>
        </row>
        <row r="446">
          <cell r="N446">
            <v>305</v>
          </cell>
        </row>
        <row r="447">
          <cell r="N447">
            <v>305</v>
          </cell>
        </row>
        <row r="448">
          <cell r="N448">
            <v>314</v>
          </cell>
        </row>
        <row r="449">
          <cell r="N449">
            <v>314</v>
          </cell>
        </row>
        <row r="450">
          <cell r="N450">
            <v>314</v>
          </cell>
        </row>
        <row r="451">
          <cell r="N451">
            <v>309</v>
          </cell>
        </row>
        <row r="455">
          <cell r="N455">
            <v>308</v>
          </cell>
        </row>
        <row r="456">
          <cell r="N456">
            <v>308</v>
          </cell>
        </row>
        <row r="457">
          <cell r="N457">
            <v>316</v>
          </cell>
        </row>
        <row r="458">
          <cell r="N458">
            <v>316</v>
          </cell>
        </row>
        <row r="459">
          <cell r="N459">
            <v>316</v>
          </cell>
        </row>
        <row r="460">
          <cell r="N460">
            <v>314</v>
          </cell>
        </row>
        <row r="461">
          <cell r="N461">
            <v>315</v>
          </cell>
        </row>
        <row r="462">
          <cell r="N462">
            <v>308</v>
          </cell>
        </row>
        <row r="463">
          <cell r="N463">
            <v>305</v>
          </cell>
        </row>
        <row r="464">
          <cell r="N464">
            <v>308</v>
          </cell>
        </row>
        <row r="465">
          <cell r="N465">
            <v>308</v>
          </cell>
        </row>
        <row r="466">
          <cell r="N466">
            <v>308</v>
          </cell>
        </row>
        <row r="467">
          <cell r="N467">
            <v>308</v>
          </cell>
        </row>
        <row r="468">
          <cell r="N468">
            <v>314</v>
          </cell>
        </row>
        <row r="469">
          <cell r="N469">
            <v>314</v>
          </cell>
        </row>
        <row r="470">
          <cell r="N470">
            <v>314</v>
          </cell>
        </row>
        <row r="471">
          <cell r="N471">
            <v>308</v>
          </cell>
        </row>
        <row r="475">
          <cell r="N475">
            <v>310</v>
          </cell>
        </row>
        <row r="476">
          <cell r="N476">
            <v>310</v>
          </cell>
        </row>
        <row r="477">
          <cell r="N477">
            <v>310</v>
          </cell>
        </row>
        <row r="478">
          <cell r="N478">
            <v>310</v>
          </cell>
        </row>
        <row r="479">
          <cell r="N479">
            <v>310</v>
          </cell>
        </row>
        <row r="480">
          <cell r="N480">
            <v>310</v>
          </cell>
        </row>
        <row r="481">
          <cell r="N481">
            <v>316</v>
          </cell>
        </row>
        <row r="482">
          <cell r="N482">
            <v>316</v>
          </cell>
        </row>
        <row r="483">
          <cell r="N483">
            <v>316</v>
          </cell>
        </row>
        <row r="484">
          <cell r="N484">
            <v>314</v>
          </cell>
        </row>
        <row r="485">
          <cell r="N485">
            <v>315</v>
          </cell>
        </row>
        <row r="486">
          <cell r="N486">
            <v>310</v>
          </cell>
        </row>
        <row r="487">
          <cell r="N487">
            <v>310</v>
          </cell>
        </row>
        <row r="488">
          <cell r="N488">
            <v>305</v>
          </cell>
        </row>
        <row r="489">
          <cell r="N489">
            <v>314</v>
          </cell>
        </row>
        <row r="490">
          <cell r="N490">
            <v>314</v>
          </cell>
        </row>
        <row r="491">
          <cell r="N491">
            <v>314</v>
          </cell>
        </row>
        <row r="492">
          <cell r="N492">
            <v>310</v>
          </cell>
        </row>
        <row r="493">
          <cell r="N493">
            <v>310</v>
          </cell>
        </row>
        <row r="494">
          <cell r="N494">
            <v>310</v>
          </cell>
        </row>
        <row r="495">
          <cell r="N495">
            <v>310</v>
          </cell>
        </row>
        <row r="496">
          <cell r="N496">
            <v>310</v>
          </cell>
        </row>
        <row r="497">
          <cell r="N497">
            <v>310</v>
          </cell>
        </row>
        <row r="501">
          <cell r="N501">
            <v>311</v>
          </cell>
        </row>
        <row r="502">
          <cell r="N502">
            <v>311</v>
          </cell>
        </row>
        <row r="503">
          <cell r="N503">
            <v>311</v>
          </cell>
        </row>
        <row r="504">
          <cell r="N504">
            <v>311</v>
          </cell>
        </row>
        <row r="505">
          <cell r="N505">
            <v>311</v>
          </cell>
        </row>
        <row r="506">
          <cell r="N506">
            <v>311</v>
          </cell>
        </row>
        <row r="507">
          <cell r="N507">
            <v>311</v>
          </cell>
        </row>
        <row r="508">
          <cell r="N508">
            <v>311</v>
          </cell>
        </row>
        <row r="509">
          <cell r="N509">
            <v>311</v>
          </cell>
        </row>
        <row r="510">
          <cell r="N510">
            <v>311</v>
          </cell>
        </row>
        <row r="511">
          <cell r="N511">
            <v>311</v>
          </cell>
        </row>
        <row r="512">
          <cell r="N512">
            <v>311</v>
          </cell>
        </row>
        <row r="513">
          <cell r="N513">
            <v>311</v>
          </cell>
        </row>
        <row r="514">
          <cell r="N514">
            <v>311</v>
          </cell>
        </row>
        <row r="515">
          <cell r="N515" t="str">
            <v>OMIT</v>
          </cell>
        </row>
        <row r="516">
          <cell r="N516">
            <v>311</v>
          </cell>
        </row>
        <row r="517">
          <cell r="N517">
            <v>311</v>
          </cell>
        </row>
        <row r="518">
          <cell r="N518">
            <v>316</v>
          </cell>
        </row>
        <row r="519">
          <cell r="N519">
            <v>316</v>
          </cell>
        </row>
        <row r="520">
          <cell r="N520">
            <v>316</v>
          </cell>
        </row>
        <row r="521">
          <cell r="N521">
            <v>315</v>
          </cell>
        </row>
        <row r="522">
          <cell r="N522">
            <v>311</v>
          </cell>
        </row>
        <row r="523">
          <cell r="N523">
            <v>311</v>
          </cell>
        </row>
        <row r="524">
          <cell r="N524">
            <v>311</v>
          </cell>
        </row>
        <row r="525">
          <cell r="N525">
            <v>311</v>
          </cell>
        </row>
        <row r="526">
          <cell r="N526">
            <v>305</v>
          </cell>
        </row>
        <row r="527">
          <cell r="N527">
            <v>311</v>
          </cell>
        </row>
        <row r="528">
          <cell r="N528">
            <v>311</v>
          </cell>
        </row>
        <row r="529">
          <cell r="N529">
            <v>311</v>
          </cell>
        </row>
        <row r="530">
          <cell r="N530">
            <v>314</v>
          </cell>
        </row>
        <row r="531">
          <cell r="N531">
            <v>314</v>
          </cell>
        </row>
        <row r="532">
          <cell r="N532">
            <v>314</v>
          </cell>
        </row>
        <row r="533">
          <cell r="N533">
            <v>311</v>
          </cell>
        </row>
        <row r="534">
          <cell r="N534">
            <v>311</v>
          </cell>
        </row>
        <row r="535">
          <cell r="N535">
            <v>311</v>
          </cell>
        </row>
        <row r="536">
          <cell r="N536">
            <v>311</v>
          </cell>
        </row>
        <row r="537">
          <cell r="N537">
            <v>311</v>
          </cell>
        </row>
        <row r="538">
          <cell r="N538">
            <v>314</v>
          </cell>
        </row>
        <row r="539">
          <cell r="N539">
            <v>314</v>
          </cell>
        </row>
        <row r="540">
          <cell r="N540">
            <v>314</v>
          </cell>
        </row>
        <row r="541">
          <cell r="N541">
            <v>311</v>
          </cell>
        </row>
        <row r="542">
          <cell r="N542">
            <v>311</v>
          </cell>
        </row>
        <row r="543">
          <cell r="N543">
            <v>311</v>
          </cell>
        </row>
        <row r="544">
          <cell r="N544">
            <v>305</v>
          </cell>
        </row>
        <row r="545">
          <cell r="N545">
            <v>311</v>
          </cell>
        </row>
        <row r="546">
          <cell r="N546">
            <v>311</v>
          </cell>
        </row>
        <row r="547">
          <cell r="N547">
            <v>311</v>
          </cell>
        </row>
        <row r="548">
          <cell r="N548">
            <v>311</v>
          </cell>
        </row>
        <row r="549">
          <cell r="N549">
            <v>311</v>
          </cell>
        </row>
        <row r="550">
          <cell r="N550">
            <v>305</v>
          </cell>
        </row>
        <row r="551">
          <cell r="N551">
            <v>311</v>
          </cell>
        </row>
        <row r="552">
          <cell r="N552">
            <v>311</v>
          </cell>
        </row>
        <row r="553">
          <cell r="N553">
            <v>311</v>
          </cell>
        </row>
        <row r="554">
          <cell r="N554">
            <v>311</v>
          </cell>
        </row>
        <row r="555">
          <cell r="N555">
            <v>311</v>
          </cell>
        </row>
        <row r="556">
          <cell r="N556">
            <v>311</v>
          </cell>
        </row>
        <row r="557">
          <cell r="N557">
            <v>311</v>
          </cell>
        </row>
        <row r="558">
          <cell r="N558">
            <v>311</v>
          </cell>
        </row>
        <row r="559">
          <cell r="N559">
            <v>311</v>
          </cell>
        </row>
        <row r="560">
          <cell r="N560">
            <v>311</v>
          </cell>
        </row>
        <row r="561">
          <cell r="N561">
            <v>311</v>
          </cell>
        </row>
        <row r="562">
          <cell r="N562">
            <v>311</v>
          </cell>
        </row>
        <row r="563">
          <cell r="N563">
            <v>311</v>
          </cell>
        </row>
        <row r="564">
          <cell r="N564">
            <v>311</v>
          </cell>
        </row>
        <row r="568">
          <cell r="N568">
            <v>311</v>
          </cell>
        </row>
        <row r="569">
          <cell r="N569">
            <v>311</v>
          </cell>
        </row>
        <row r="570">
          <cell r="N570">
            <v>311</v>
          </cell>
        </row>
        <row r="571">
          <cell r="N571">
            <v>312</v>
          </cell>
        </row>
        <row r="572">
          <cell r="N572">
            <v>312</v>
          </cell>
        </row>
        <row r="573">
          <cell r="N573">
            <v>311</v>
          </cell>
        </row>
        <row r="574">
          <cell r="N574">
            <v>311</v>
          </cell>
        </row>
        <row r="577">
          <cell r="N577">
            <v>318</v>
          </cell>
        </row>
        <row r="578">
          <cell r="N578">
            <v>318</v>
          </cell>
        </row>
        <row r="590">
          <cell r="N590">
            <v>321</v>
          </cell>
        </row>
        <row r="594">
          <cell r="N594">
            <v>317</v>
          </cell>
        </row>
        <row r="595">
          <cell r="N595">
            <v>317</v>
          </cell>
        </row>
        <row r="599">
          <cell r="N599">
            <v>313</v>
          </cell>
        </row>
        <row r="600">
          <cell r="N600">
            <v>313</v>
          </cell>
        </row>
        <row r="601">
          <cell r="N601">
            <v>313</v>
          </cell>
        </row>
        <row r="608">
          <cell r="N608">
            <v>303</v>
          </cell>
        </row>
        <row r="612">
          <cell r="N612">
            <v>320</v>
          </cell>
        </row>
        <row r="613">
          <cell r="N613">
            <v>320</v>
          </cell>
        </row>
        <row r="614">
          <cell r="N614">
            <v>320</v>
          </cell>
        </row>
        <row r="615">
          <cell r="N615">
            <v>320</v>
          </cell>
        </row>
        <row r="621">
          <cell r="N621">
            <v>305</v>
          </cell>
        </row>
        <row r="622">
          <cell r="N622">
            <v>305</v>
          </cell>
        </row>
        <row r="623">
          <cell r="N623">
            <v>305</v>
          </cell>
        </row>
        <row r="624">
          <cell r="N624">
            <v>305</v>
          </cell>
        </row>
        <row r="625">
          <cell r="N625">
            <v>305</v>
          </cell>
        </row>
        <row r="626">
          <cell r="N626">
            <v>305</v>
          </cell>
        </row>
        <row r="627">
          <cell r="N627">
            <v>305</v>
          </cell>
        </row>
        <row r="631">
          <cell r="N631">
            <v>303</v>
          </cell>
        </row>
        <row r="635">
          <cell r="N635">
            <v>303</v>
          </cell>
        </row>
        <row r="636">
          <cell r="N636">
            <v>303</v>
          </cell>
        </row>
        <row r="637">
          <cell r="N637">
            <v>303</v>
          </cell>
        </row>
        <row r="638">
          <cell r="N638">
            <v>303</v>
          </cell>
        </row>
        <row r="639">
          <cell r="N639">
            <v>303</v>
          </cell>
        </row>
        <row r="640">
          <cell r="N640">
            <v>303</v>
          </cell>
        </row>
        <row r="641">
          <cell r="N641">
            <v>303</v>
          </cell>
        </row>
        <row r="645">
          <cell r="N645">
            <v>303</v>
          </cell>
        </row>
        <row r="646">
          <cell r="N646">
            <v>303</v>
          </cell>
        </row>
        <row r="647">
          <cell r="N647">
            <v>303</v>
          </cell>
        </row>
        <row r="648">
          <cell r="N648">
            <v>303</v>
          </cell>
        </row>
        <row r="649">
          <cell r="N649">
            <v>303</v>
          </cell>
        </row>
        <row r="650">
          <cell r="N650">
            <v>303</v>
          </cell>
        </row>
        <row r="651">
          <cell r="N651">
            <v>303</v>
          </cell>
        </row>
        <row r="652">
          <cell r="N652">
            <v>303</v>
          </cell>
        </row>
        <row r="653">
          <cell r="N653">
            <v>303</v>
          </cell>
        </row>
        <row r="657">
          <cell r="N657">
            <v>305</v>
          </cell>
        </row>
        <row r="658">
          <cell r="N658">
            <v>302</v>
          </cell>
        </row>
        <row r="659">
          <cell r="N659">
            <v>302</v>
          </cell>
        </row>
        <row r="660">
          <cell r="N660">
            <v>302</v>
          </cell>
        </row>
        <row r="661">
          <cell r="N661">
            <v>302</v>
          </cell>
        </row>
        <row r="662">
          <cell r="N662">
            <v>302</v>
          </cell>
        </row>
        <row r="663">
          <cell r="N663">
            <v>302</v>
          </cell>
        </row>
        <row r="664">
          <cell r="N664">
            <v>302</v>
          </cell>
        </row>
        <row r="665">
          <cell r="N665">
            <v>302</v>
          </cell>
        </row>
        <row r="666">
          <cell r="N666">
            <v>302</v>
          </cell>
        </row>
        <row r="667">
          <cell r="N667">
            <v>302</v>
          </cell>
        </row>
        <row r="668">
          <cell r="N668">
            <v>302</v>
          </cell>
        </row>
        <row r="672">
          <cell r="N672">
            <v>303</v>
          </cell>
        </row>
        <row r="673">
          <cell r="N673">
            <v>303</v>
          </cell>
        </row>
        <row r="674">
          <cell r="N674">
            <v>303</v>
          </cell>
        </row>
        <row r="675">
          <cell r="N675">
            <v>303</v>
          </cell>
        </row>
        <row r="676">
          <cell r="N676">
            <v>303</v>
          </cell>
        </row>
        <row r="677">
          <cell r="N677">
            <v>303</v>
          </cell>
        </row>
        <row r="678">
          <cell r="N678">
            <v>303</v>
          </cell>
        </row>
        <row r="683">
          <cell r="N683">
            <v>303</v>
          </cell>
        </row>
        <row r="684">
          <cell r="N684">
            <v>303</v>
          </cell>
        </row>
        <row r="685">
          <cell r="N685">
            <v>303</v>
          </cell>
        </row>
        <row r="686">
          <cell r="N686">
            <v>303</v>
          </cell>
        </row>
        <row r="687">
          <cell r="N687">
            <v>303</v>
          </cell>
        </row>
        <row r="691">
          <cell r="N691">
            <v>303</v>
          </cell>
        </row>
        <row r="692">
          <cell r="N692">
            <v>303</v>
          </cell>
        </row>
        <row r="693">
          <cell r="N693">
            <v>303</v>
          </cell>
        </row>
        <row r="694">
          <cell r="N694">
            <v>303</v>
          </cell>
        </row>
        <row r="695">
          <cell r="N695">
            <v>303</v>
          </cell>
        </row>
        <row r="696">
          <cell r="N696">
            <v>303</v>
          </cell>
        </row>
        <row r="697">
          <cell r="N697">
            <v>303</v>
          </cell>
        </row>
        <row r="698">
          <cell r="N698">
            <v>303</v>
          </cell>
        </row>
        <row r="702">
          <cell r="N702">
            <v>303</v>
          </cell>
        </row>
        <row r="703">
          <cell r="N703">
            <v>303</v>
          </cell>
        </row>
        <row r="704">
          <cell r="N704">
            <v>303</v>
          </cell>
        </row>
        <row r="705">
          <cell r="N705">
            <v>303</v>
          </cell>
        </row>
        <row r="706">
          <cell r="N706">
            <v>303</v>
          </cell>
        </row>
        <row r="707">
          <cell r="N707">
            <v>303</v>
          </cell>
        </row>
        <row r="708">
          <cell r="N708">
            <v>303</v>
          </cell>
        </row>
        <row r="712">
          <cell r="N712">
            <v>305</v>
          </cell>
        </row>
        <row r="713">
          <cell r="N713">
            <v>302</v>
          </cell>
        </row>
        <row r="714">
          <cell r="N714">
            <v>302</v>
          </cell>
        </row>
        <row r="715">
          <cell r="N715">
            <v>302</v>
          </cell>
        </row>
        <row r="716">
          <cell r="N716">
            <v>302</v>
          </cell>
        </row>
        <row r="717">
          <cell r="N717">
            <v>302</v>
          </cell>
        </row>
        <row r="718">
          <cell r="N718">
            <v>302</v>
          </cell>
        </row>
        <row r="719">
          <cell r="N719">
            <v>302</v>
          </cell>
        </row>
        <row r="720">
          <cell r="N720">
            <v>302</v>
          </cell>
        </row>
        <row r="724">
          <cell r="N724">
            <v>302</v>
          </cell>
        </row>
        <row r="725">
          <cell r="N725">
            <v>302</v>
          </cell>
        </row>
        <row r="726">
          <cell r="N726">
            <v>302</v>
          </cell>
        </row>
        <row r="727">
          <cell r="N727">
            <v>302</v>
          </cell>
        </row>
        <row r="728">
          <cell r="N728">
            <v>302</v>
          </cell>
        </row>
        <row r="729">
          <cell r="N729">
            <v>302</v>
          </cell>
        </row>
        <row r="730">
          <cell r="N730">
            <v>302</v>
          </cell>
        </row>
        <row r="731">
          <cell r="N731">
            <v>302</v>
          </cell>
        </row>
        <row r="732">
          <cell r="N732">
            <v>302</v>
          </cell>
        </row>
        <row r="742">
          <cell r="N742">
            <v>303</v>
          </cell>
        </row>
        <row r="746">
          <cell r="N746">
            <v>317</v>
          </cell>
        </row>
      </sheetData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Overview"/>
      <sheetName val="Matthews Financial Analysis"/>
      <sheetName val="Matthews Valuation Table"/>
      <sheetName val="North Oak Financial Analysis"/>
      <sheetName val="Comp Sales (&lt;50 units)"/>
      <sheetName val="Licensing Summary"/>
      <sheetName val="Magnolia Meadows"/>
      <sheetName val="Forest View Manor"/>
      <sheetName val="Wisteria Haus"/>
      <sheetName val="Cornerstone of Oak Creek"/>
      <sheetName val="Fieldcrest Manor"/>
      <sheetName val="Cottages of Madison"/>
      <sheetName val="Hartland"/>
      <sheetName val="Milwaukee I"/>
      <sheetName val="Milwaukee II"/>
      <sheetName val="Oak Creek"/>
      <sheetName val="St. Francis I"/>
      <sheetName val="St. Francis II"/>
      <sheetName val="Horicon"/>
      <sheetName val="Pewaukee"/>
      <sheetName val="Neenah I"/>
      <sheetName val="Neenah II"/>
      <sheetName val="Wrightstown"/>
      <sheetName val="Appleton I"/>
      <sheetName val="Appleton II"/>
      <sheetName val="Irish Road"/>
      <sheetName val="RE Tax and Grant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s"/>
      <sheetName val="Instructions"/>
      <sheetName val="Report"/>
      <sheetName val="selCascade"/>
      <sheetName val="Format"/>
    </sheetNames>
    <sheetDataSet>
      <sheetData sheetId="0">
        <row r="32">
          <cell r="H32" t="str">
            <v>I</v>
          </cell>
          <cell r="I32" t="str">
            <v>H</v>
          </cell>
          <cell r="J32" t="str">
            <v>H</v>
          </cell>
          <cell r="K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</row>
        <row r="33">
          <cell r="H33" t="str">
            <v>J</v>
          </cell>
          <cell r="I33" t="str">
            <v>J</v>
          </cell>
          <cell r="J33" t="str">
            <v>I</v>
          </cell>
          <cell r="K33" t="str">
            <v>I</v>
          </cell>
          <cell r="L33" t="str">
            <v>I</v>
          </cell>
          <cell r="M33" t="str">
            <v>I</v>
          </cell>
          <cell r="N33" t="str">
            <v>I</v>
          </cell>
          <cell r="O33" t="str">
            <v>I</v>
          </cell>
          <cell r="P33" t="str">
            <v>I</v>
          </cell>
          <cell r="Q33" t="str">
            <v>I</v>
          </cell>
          <cell r="R33" t="str">
            <v>I</v>
          </cell>
          <cell r="S33" t="str">
            <v>I</v>
          </cell>
          <cell r="T33" t="str">
            <v>I</v>
          </cell>
          <cell r="U33" t="str">
            <v>I</v>
          </cell>
          <cell r="V33" t="str">
            <v>I</v>
          </cell>
          <cell r="W33" t="str">
            <v>I</v>
          </cell>
          <cell r="X33" t="str">
            <v>I</v>
          </cell>
          <cell r="Y33" t="str">
            <v>I</v>
          </cell>
          <cell r="Z33" t="str">
            <v>I</v>
          </cell>
        </row>
        <row r="34">
          <cell r="H34" t="str">
            <v>K</v>
          </cell>
          <cell r="I34" t="str">
            <v>K</v>
          </cell>
          <cell r="J34" t="str">
            <v>K</v>
          </cell>
          <cell r="K34" t="str">
            <v>J</v>
          </cell>
          <cell r="L34" t="str">
            <v>J</v>
          </cell>
          <cell r="M34" t="str">
            <v>J</v>
          </cell>
          <cell r="N34" t="str">
            <v>J</v>
          </cell>
          <cell r="O34" t="str">
            <v>J</v>
          </cell>
          <cell r="P34" t="str">
            <v>J</v>
          </cell>
          <cell r="Q34" t="str">
            <v>J</v>
          </cell>
          <cell r="R34" t="str">
            <v>J</v>
          </cell>
          <cell r="S34" t="str">
            <v>J</v>
          </cell>
          <cell r="T34" t="str">
            <v>J</v>
          </cell>
          <cell r="U34" t="str">
            <v>J</v>
          </cell>
          <cell r="V34" t="str">
            <v>J</v>
          </cell>
          <cell r="W34" t="str">
            <v>J</v>
          </cell>
          <cell r="X34" t="str">
            <v>J</v>
          </cell>
          <cell r="Y34" t="str">
            <v>J</v>
          </cell>
          <cell r="Z34" t="str">
            <v>J</v>
          </cell>
        </row>
        <row r="35">
          <cell r="H35" t="str">
            <v>L</v>
          </cell>
          <cell r="I35" t="str">
            <v>L</v>
          </cell>
          <cell r="J35" t="str">
            <v>L</v>
          </cell>
          <cell r="K35" t="str">
            <v>L</v>
          </cell>
          <cell r="L35" t="str">
            <v>K</v>
          </cell>
          <cell r="M35" t="str">
            <v>K</v>
          </cell>
          <cell r="N35" t="str">
            <v>K</v>
          </cell>
          <cell r="O35" t="str">
            <v>K</v>
          </cell>
          <cell r="P35" t="str">
            <v>K</v>
          </cell>
          <cell r="Q35" t="str">
            <v>K</v>
          </cell>
          <cell r="R35" t="str">
            <v>K</v>
          </cell>
          <cell r="S35" t="str">
            <v>K</v>
          </cell>
          <cell r="T35" t="str">
            <v>K</v>
          </cell>
          <cell r="U35" t="str">
            <v>K</v>
          </cell>
          <cell r="V35" t="str">
            <v>K</v>
          </cell>
          <cell r="W35" t="str">
            <v>K</v>
          </cell>
          <cell r="X35" t="str">
            <v>K</v>
          </cell>
          <cell r="Y35" t="str">
            <v>K</v>
          </cell>
          <cell r="Z35" t="str">
            <v>K</v>
          </cell>
        </row>
        <row r="36">
          <cell r="H36" t="str">
            <v>M</v>
          </cell>
          <cell r="I36" t="str">
            <v>M</v>
          </cell>
          <cell r="J36" t="str">
            <v>M</v>
          </cell>
          <cell r="K36" t="str">
            <v>M</v>
          </cell>
          <cell r="L36" t="str">
            <v>M</v>
          </cell>
          <cell r="M36" t="str">
            <v>L</v>
          </cell>
          <cell r="N36" t="str">
            <v>L</v>
          </cell>
          <cell r="O36" t="str">
            <v>L</v>
          </cell>
          <cell r="P36" t="str">
            <v>L</v>
          </cell>
          <cell r="Q36" t="str">
            <v>L</v>
          </cell>
          <cell r="R36" t="str">
            <v>L</v>
          </cell>
          <cell r="S36" t="str">
            <v>L</v>
          </cell>
          <cell r="T36" t="str">
            <v>L</v>
          </cell>
          <cell r="U36" t="str">
            <v>L</v>
          </cell>
          <cell r="V36" t="str">
            <v>L</v>
          </cell>
          <cell r="W36" t="str">
            <v>L</v>
          </cell>
          <cell r="X36" t="str">
            <v>L</v>
          </cell>
          <cell r="Y36" t="str">
            <v>L</v>
          </cell>
          <cell r="Z36" t="str">
            <v>L</v>
          </cell>
        </row>
        <row r="37">
          <cell r="H37" t="str">
            <v>N</v>
          </cell>
          <cell r="I37" t="str">
            <v>N</v>
          </cell>
          <cell r="J37" t="str">
            <v>N</v>
          </cell>
          <cell r="K37" t="str">
            <v>N</v>
          </cell>
          <cell r="L37" t="str">
            <v>N</v>
          </cell>
          <cell r="M37" t="str">
            <v>N</v>
          </cell>
          <cell r="N37" t="str">
            <v>M</v>
          </cell>
          <cell r="O37" t="str">
            <v>M</v>
          </cell>
          <cell r="P37" t="str">
            <v>M</v>
          </cell>
          <cell r="Q37" t="str">
            <v>M</v>
          </cell>
          <cell r="R37" t="str">
            <v>M</v>
          </cell>
          <cell r="S37" t="str">
            <v>M</v>
          </cell>
          <cell r="T37" t="str">
            <v>M</v>
          </cell>
          <cell r="U37" t="str">
            <v>M</v>
          </cell>
          <cell r="V37" t="str">
            <v>M</v>
          </cell>
          <cell r="W37" t="str">
            <v>M</v>
          </cell>
          <cell r="X37" t="str">
            <v>M</v>
          </cell>
          <cell r="Y37" t="str">
            <v>M</v>
          </cell>
          <cell r="Z37" t="str">
            <v>M</v>
          </cell>
        </row>
        <row r="38">
          <cell r="H38" t="str">
            <v>O</v>
          </cell>
          <cell r="I38" t="str">
            <v>O</v>
          </cell>
          <cell r="J38" t="str">
            <v>O</v>
          </cell>
          <cell r="K38" t="str">
            <v>O</v>
          </cell>
          <cell r="L38" t="str">
            <v>O</v>
          </cell>
          <cell r="M38" t="str">
            <v>O</v>
          </cell>
          <cell r="N38" t="str">
            <v>O</v>
          </cell>
          <cell r="O38" t="str">
            <v>N</v>
          </cell>
          <cell r="P38" t="str">
            <v>N</v>
          </cell>
          <cell r="Q38" t="str">
            <v>N</v>
          </cell>
          <cell r="R38" t="str">
            <v>N</v>
          </cell>
          <cell r="S38" t="str">
            <v>N</v>
          </cell>
          <cell r="T38" t="str">
            <v>N</v>
          </cell>
          <cell r="U38" t="str">
            <v>N</v>
          </cell>
          <cell r="V38" t="str">
            <v>N</v>
          </cell>
          <cell r="W38" t="str">
            <v>N</v>
          </cell>
          <cell r="X38" t="str">
            <v>N</v>
          </cell>
          <cell r="Y38" t="str">
            <v>N</v>
          </cell>
          <cell r="Z38" t="str">
            <v>N</v>
          </cell>
        </row>
        <row r="39">
          <cell r="H39" t="str">
            <v>P</v>
          </cell>
          <cell r="I39" t="str">
            <v>P</v>
          </cell>
          <cell r="J39" t="str">
            <v>P</v>
          </cell>
          <cell r="K39" t="str">
            <v>P</v>
          </cell>
          <cell r="L39" t="str">
            <v>P</v>
          </cell>
          <cell r="M39" t="str">
            <v>P</v>
          </cell>
          <cell r="N39" t="str">
            <v>P</v>
          </cell>
          <cell r="O39" t="str">
            <v>P</v>
          </cell>
          <cell r="P39" t="str">
            <v>O</v>
          </cell>
          <cell r="Q39" t="str">
            <v>O</v>
          </cell>
          <cell r="R39" t="str">
            <v>O</v>
          </cell>
          <cell r="S39" t="str">
            <v>O</v>
          </cell>
          <cell r="T39" t="str">
            <v>O</v>
          </cell>
          <cell r="U39" t="str">
            <v>O</v>
          </cell>
          <cell r="V39" t="str">
            <v>O</v>
          </cell>
          <cell r="W39" t="str">
            <v>O</v>
          </cell>
          <cell r="X39" t="str">
            <v>O</v>
          </cell>
          <cell r="Y39" t="str">
            <v>O</v>
          </cell>
          <cell r="Z39" t="str">
            <v>O</v>
          </cell>
        </row>
        <row r="40">
          <cell r="H40" t="str">
            <v>Q</v>
          </cell>
          <cell r="I40" t="str">
            <v>Q</v>
          </cell>
          <cell r="J40" t="str">
            <v>Q</v>
          </cell>
          <cell r="K40" t="str">
            <v>Q</v>
          </cell>
          <cell r="L40" t="str">
            <v>Q</v>
          </cell>
          <cell r="M40" t="str">
            <v>Q</v>
          </cell>
          <cell r="N40" t="str">
            <v>Q</v>
          </cell>
          <cell r="O40" t="str">
            <v>Q</v>
          </cell>
          <cell r="P40" t="str">
            <v>Q</v>
          </cell>
          <cell r="Q40" t="str">
            <v>P</v>
          </cell>
          <cell r="R40" t="str">
            <v>P</v>
          </cell>
          <cell r="S40" t="str">
            <v>P</v>
          </cell>
          <cell r="T40" t="str">
            <v>P</v>
          </cell>
          <cell r="U40" t="str">
            <v>P</v>
          </cell>
          <cell r="V40" t="str">
            <v>P</v>
          </cell>
          <cell r="W40" t="str">
            <v>P</v>
          </cell>
          <cell r="X40" t="str">
            <v>P</v>
          </cell>
          <cell r="Y40" t="str">
            <v>P</v>
          </cell>
          <cell r="Z40" t="str">
            <v>P</v>
          </cell>
        </row>
        <row r="41">
          <cell r="H41" t="str">
            <v>R</v>
          </cell>
          <cell r="I41" t="str">
            <v>R</v>
          </cell>
          <cell r="J41" t="str">
            <v>R</v>
          </cell>
          <cell r="K41" t="str">
            <v>R</v>
          </cell>
          <cell r="L41" t="str">
            <v>R</v>
          </cell>
          <cell r="M41" t="str">
            <v>R</v>
          </cell>
          <cell r="N41" t="str">
            <v>R</v>
          </cell>
          <cell r="O41" t="str">
            <v>R</v>
          </cell>
          <cell r="P41" t="str">
            <v>R</v>
          </cell>
          <cell r="Q41" t="str">
            <v>R</v>
          </cell>
          <cell r="R41" t="str">
            <v>Q</v>
          </cell>
          <cell r="S41" t="str">
            <v>Q</v>
          </cell>
          <cell r="T41" t="str">
            <v>Q</v>
          </cell>
          <cell r="U41" t="str">
            <v>Q</v>
          </cell>
          <cell r="V41" t="str">
            <v>Q</v>
          </cell>
          <cell r="W41" t="str">
            <v>Q</v>
          </cell>
          <cell r="X41" t="str">
            <v>Q</v>
          </cell>
          <cell r="Y41" t="str">
            <v>Q</v>
          </cell>
          <cell r="Z41" t="str">
            <v>Q</v>
          </cell>
        </row>
        <row r="42">
          <cell r="H42" t="str">
            <v>S</v>
          </cell>
          <cell r="I42" t="str">
            <v>S</v>
          </cell>
          <cell r="J42" t="str">
            <v>S</v>
          </cell>
          <cell r="K42" t="str">
            <v>S</v>
          </cell>
          <cell r="L42" t="str">
            <v>S</v>
          </cell>
          <cell r="M42" t="str">
            <v>S</v>
          </cell>
          <cell r="N42" t="str">
            <v>S</v>
          </cell>
          <cell r="O42" t="str">
            <v>S</v>
          </cell>
          <cell r="P42" t="str">
            <v>S</v>
          </cell>
          <cell r="Q42" t="str">
            <v>S</v>
          </cell>
          <cell r="R42" t="str">
            <v>S</v>
          </cell>
          <cell r="S42" t="str">
            <v>R</v>
          </cell>
          <cell r="T42" t="str">
            <v>R</v>
          </cell>
          <cell r="U42" t="str">
            <v>R</v>
          </cell>
          <cell r="V42" t="str">
            <v>R</v>
          </cell>
          <cell r="W42" t="str">
            <v>R</v>
          </cell>
          <cell r="X42" t="str">
            <v>R</v>
          </cell>
          <cell r="Y42" t="str">
            <v>R</v>
          </cell>
          <cell r="Z42" t="str">
            <v>R</v>
          </cell>
        </row>
        <row r="43">
          <cell r="H43" t="str">
            <v>T</v>
          </cell>
          <cell r="I43" t="str">
            <v>T</v>
          </cell>
          <cell r="J43" t="str">
            <v>T</v>
          </cell>
          <cell r="K43" t="str">
            <v>T</v>
          </cell>
          <cell r="L43" t="str">
            <v>T</v>
          </cell>
          <cell r="M43" t="str">
            <v>T</v>
          </cell>
          <cell r="N43" t="str">
            <v>T</v>
          </cell>
          <cell r="O43" t="str">
            <v>T</v>
          </cell>
          <cell r="P43" t="str">
            <v>T</v>
          </cell>
          <cell r="Q43" t="str">
            <v>T</v>
          </cell>
          <cell r="R43" t="str">
            <v>T</v>
          </cell>
          <cell r="S43" t="str">
            <v>T</v>
          </cell>
          <cell r="T43" t="str">
            <v>S</v>
          </cell>
          <cell r="U43" t="str">
            <v>S</v>
          </cell>
          <cell r="V43" t="str">
            <v>S</v>
          </cell>
          <cell r="W43" t="str">
            <v>S</v>
          </cell>
          <cell r="X43" t="str">
            <v>S</v>
          </cell>
          <cell r="Y43" t="str">
            <v>S</v>
          </cell>
          <cell r="Z43" t="str">
            <v>S</v>
          </cell>
        </row>
        <row r="44">
          <cell r="H44" t="str">
            <v>U</v>
          </cell>
          <cell r="I44" t="str">
            <v>U</v>
          </cell>
          <cell r="J44" t="str">
            <v>U</v>
          </cell>
          <cell r="K44" t="str">
            <v>U</v>
          </cell>
          <cell r="L44" t="str">
            <v>U</v>
          </cell>
          <cell r="M44" t="str">
            <v>U</v>
          </cell>
          <cell r="N44" t="str">
            <v>U</v>
          </cell>
          <cell r="O44" t="str">
            <v>U</v>
          </cell>
          <cell r="P44" t="str">
            <v>U</v>
          </cell>
          <cell r="Q44" t="str">
            <v>U</v>
          </cell>
          <cell r="R44" t="str">
            <v>U</v>
          </cell>
          <cell r="S44" t="str">
            <v>U</v>
          </cell>
          <cell r="T44" t="str">
            <v>U</v>
          </cell>
          <cell r="U44" t="str">
            <v>T</v>
          </cell>
          <cell r="V44" t="str">
            <v>T</v>
          </cell>
          <cell r="W44" t="str">
            <v>T</v>
          </cell>
          <cell r="X44" t="str">
            <v>T</v>
          </cell>
          <cell r="Y44" t="str">
            <v>T</v>
          </cell>
          <cell r="Z44" t="str">
            <v>T</v>
          </cell>
        </row>
        <row r="45">
          <cell r="H45" t="str">
            <v>V</v>
          </cell>
          <cell r="I45" t="str">
            <v>V</v>
          </cell>
          <cell r="J45" t="str">
            <v>V</v>
          </cell>
          <cell r="K45" t="str">
            <v>V</v>
          </cell>
          <cell r="L45" t="str">
            <v>V</v>
          </cell>
          <cell r="M45" t="str">
            <v>V</v>
          </cell>
          <cell r="N45" t="str">
            <v>V</v>
          </cell>
          <cell r="O45" t="str">
            <v>V</v>
          </cell>
          <cell r="P45" t="str">
            <v>V</v>
          </cell>
          <cell r="Q45" t="str">
            <v>V</v>
          </cell>
          <cell r="R45" t="str">
            <v>V</v>
          </cell>
          <cell r="S45" t="str">
            <v>V</v>
          </cell>
          <cell r="T45" t="str">
            <v>V</v>
          </cell>
          <cell r="U45" t="str">
            <v>V</v>
          </cell>
          <cell r="V45" t="str">
            <v>U</v>
          </cell>
          <cell r="W45" t="str">
            <v>U</v>
          </cell>
          <cell r="X45" t="str">
            <v>U</v>
          </cell>
          <cell r="Y45" t="str">
            <v>U</v>
          </cell>
          <cell r="Z45" t="str">
            <v>U</v>
          </cell>
        </row>
        <row r="46">
          <cell r="H46" t="str">
            <v>W</v>
          </cell>
          <cell r="I46" t="str">
            <v>W</v>
          </cell>
          <cell r="J46" t="str">
            <v>W</v>
          </cell>
          <cell r="K46" t="str">
            <v>W</v>
          </cell>
          <cell r="L46" t="str">
            <v>W</v>
          </cell>
          <cell r="M46" t="str">
            <v>W</v>
          </cell>
          <cell r="N46" t="str">
            <v>W</v>
          </cell>
          <cell r="O46" t="str">
            <v>W</v>
          </cell>
          <cell r="P46" t="str">
            <v>W</v>
          </cell>
          <cell r="Q46" t="str">
            <v>W</v>
          </cell>
          <cell r="R46" t="str">
            <v>W</v>
          </cell>
          <cell r="S46" t="str">
            <v>W</v>
          </cell>
          <cell r="T46" t="str">
            <v>W</v>
          </cell>
          <cell r="U46" t="str">
            <v>W</v>
          </cell>
          <cell r="V46" t="str">
            <v>W</v>
          </cell>
          <cell r="W46" t="str">
            <v>V</v>
          </cell>
          <cell r="X46" t="str">
            <v>V</v>
          </cell>
          <cell r="Y46" t="str">
            <v>V</v>
          </cell>
          <cell r="Z46" t="str">
            <v>V</v>
          </cell>
        </row>
        <row r="47">
          <cell r="H47" t="str">
            <v>X</v>
          </cell>
          <cell r="I47" t="str">
            <v>X</v>
          </cell>
          <cell r="J47" t="str">
            <v>X</v>
          </cell>
          <cell r="K47" t="str">
            <v>X</v>
          </cell>
          <cell r="L47" t="str">
            <v>X</v>
          </cell>
          <cell r="M47" t="str">
            <v>X</v>
          </cell>
          <cell r="N47" t="str">
            <v>X</v>
          </cell>
          <cell r="O47" t="str">
            <v>X</v>
          </cell>
          <cell r="P47" t="str">
            <v>X</v>
          </cell>
          <cell r="Q47" t="str">
            <v>X</v>
          </cell>
          <cell r="R47" t="str">
            <v>X</v>
          </cell>
          <cell r="S47" t="str">
            <v>X</v>
          </cell>
          <cell r="T47" t="str">
            <v>X</v>
          </cell>
          <cell r="U47" t="str">
            <v>X</v>
          </cell>
          <cell r="V47" t="str">
            <v>X</v>
          </cell>
          <cell r="W47" t="str">
            <v>X</v>
          </cell>
          <cell r="X47" t="str">
            <v>W</v>
          </cell>
          <cell r="Y47" t="str">
            <v>W</v>
          </cell>
          <cell r="Z47" t="str">
            <v>W</v>
          </cell>
        </row>
        <row r="48">
          <cell r="H48" t="str">
            <v>Y</v>
          </cell>
          <cell r="I48" t="str">
            <v>Y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N48" t="str">
            <v>Y</v>
          </cell>
          <cell r="O48" t="str">
            <v>Y</v>
          </cell>
          <cell r="P48" t="str">
            <v>Y</v>
          </cell>
          <cell r="Q48" t="str">
            <v>Y</v>
          </cell>
          <cell r="R48" t="str">
            <v>Y</v>
          </cell>
          <cell r="S48" t="str">
            <v>Y</v>
          </cell>
          <cell r="T48" t="str">
            <v>Y</v>
          </cell>
          <cell r="U48" t="str">
            <v>Y</v>
          </cell>
          <cell r="V48" t="str">
            <v>Y</v>
          </cell>
          <cell r="W48" t="str">
            <v>Y</v>
          </cell>
          <cell r="X48" t="str">
            <v>Y</v>
          </cell>
          <cell r="Y48" t="str">
            <v>X</v>
          </cell>
          <cell r="Z48" t="str">
            <v>X</v>
          </cell>
        </row>
        <row r="49">
          <cell r="H49" t="str">
            <v>Z</v>
          </cell>
          <cell r="I49" t="str">
            <v>Z</v>
          </cell>
          <cell r="J49" t="str">
            <v>Z</v>
          </cell>
          <cell r="K49" t="str">
            <v>Z</v>
          </cell>
          <cell r="L49" t="str">
            <v>Z</v>
          </cell>
          <cell r="M49" t="str">
            <v>Z</v>
          </cell>
          <cell r="N49" t="str">
            <v>Z</v>
          </cell>
          <cell r="O49" t="str">
            <v>Z</v>
          </cell>
          <cell r="P49" t="str">
            <v>Z</v>
          </cell>
          <cell r="Q49" t="str">
            <v>Z</v>
          </cell>
          <cell r="R49" t="str">
            <v>Z</v>
          </cell>
          <cell r="S49" t="str">
            <v>Z</v>
          </cell>
          <cell r="T49" t="str">
            <v>Z</v>
          </cell>
          <cell r="U49" t="str">
            <v>Z</v>
          </cell>
          <cell r="V49" t="str">
            <v>Z</v>
          </cell>
          <cell r="W49" t="str">
            <v>Z</v>
          </cell>
          <cell r="X49" t="str">
            <v>Z</v>
          </cell>
          <cell r="Y49" t="str">
            <v>Z</v>
          </cell>
          <cell r="Z49" t="str">
            <v>Y</v>
          </cell>
        </row>
        <row r="50">
          <cell r="B50" t="str">
            <v>Jan</v>
          </cell>
          <cell r="C50" t="str">
            <v>Y2004</v>
          </cell>
          <cell r="D50" t="str">
            <v>Dollars</v>
          </cell>
          <cell r="E50" t="str">
            <v>Actual</v>
          </cell>
        </row>
        <row r="51">
          <cell r="B51" t="str">
            <v>Feb</v>
          </cell>
          <cell r="C51" t="str">
            <v>Y2003</v>
          </cell>
          <cell r="D51" t="str">
            <v>in 1000's</v>
          </cell>
          <cell r="E51" t="str">
            <v>Budget</v>
          </cell>
        </row>
        <row r="52">
          <cell r="B52" t="str">
            <v>Mar</v>
          </cell>
          <cell r="C52" t="str">
            <v>Y2002</v>
          </cell>
          <cell r="D52" t="str">
            <v>Days</v>
          </cell>
          <cell r="E52" t="str">
            <v>Var</v>
          </cell>
        </row>
        <row r="53">
          <cell r="B53" t="str">
            <v>Qtr1</v>
          </cell>
          <cell r="C53" t="str">
            <v>Y2001</v>
          </cell>
          <cell r="D53" t="str">
            <v>Hours</v>
          </cell>
          <cell r="E53" t="str">
            <v>Var%</v>
          </cell>
        </row>
        <row r="54">
          <cell r="B54" t="str">
            <v>Apr</v>
          </cell>
          <cell r="C54" t="str">
            <v>Y2000</v>
          </cell>
          <cell r="D54" t="str">
            <v>Count</v>
          </cell>
          <cell r="E54" t="str">
            <v>PY Actual</v>
          </cell>
        </row>
        <row r="55">
          <cell r="B55" t="str">
            <v>May</v>
          </cell>
          <cell r="C55" t="str">
            <v>Y1999</v>
          </cell>
          <cell r="D55" t="str">
            <v>Beds</v>
          </cell>
          <cell r="E55" t="str">
            <v>PY Var</v>
          </cell>
        </row>
        <row r="56">
          <cell r="B56" t="str">
            <v>Jun</v>
          </cell>
          <cell r="D56" t="str">
            <v>Bed Days</v>
          </cell>
          <cell r="E56" t="str">
            <v>PY Var%</v>
          </cell>
        </row>
        <row r="57">
          <cell r="B57" t="str">
            <v>Qtr2</v>
          </cell>
          <cell r="D57" t="str">
            <v>Dollars PPD</v>
          </cell>
          <cell r="E57" t="str">
            <v>NY Budget</v>
          </cell>
        </row>
        <row r="58">
          <cell r="B58" t="str">
            <v>Jul</v>
          </cell>
          <cell r="D58" t="str">
            <v>Hours PPD</v>
          </cell>
          <cell r="E58" t="str">
            <v>NY Var</v>
          </cell>
        </row>
        <row r="59">
          <cell r="B59" t="str">
            <v>Aug</v>
          </cell>
          <cell r="D59" t="str">
            <v>QMix PPD</v>
          </cell>
        </row>
        <row r="60">
          <cell r="B60" t="str">
            <v>Sep</v>
          </cell>
          <cell r="D60" t="str">
            <v>ADC</v>
          </cell>
        </row>
        <row r="61">
          <cell r="B61" t="str">
            <v>Qtr3</v>
          </cell>
          <cell r="D61" t="str">
            <v>FTE</v>
          </cell>
        </row>
        <row r="62">
          <cell r="B62" t="str">
            <v>Oct</v>
          </cell>
          <cell r="D62" t="str">
            <v>Hourly Rate</v>
          </cell>
        </row>
        <row r="63">
          <cell r="B63" t="str">
            <v>Nov</v>
          </cell>
          <cell r="D63" t="str">
            <v>OCC%</v>
          </cell>
        </row>
        <row r="64">
          <cell r="B64" t="str">
            <v>Dec</v>
          </cell>
          <cell r="D64" t="str">
            <v>ADSO days in period (3 months)</v>
          </cell>
        </row>
        <row r="65">
          <cell r="B65" t="str">
            <v>Qtr4</v>
          </cell>
          <cell r="D65" t="str">
            <v>ADSO PY Revenue</v>
          </cell>
        </row>
        <row r="66">
          <cell r="B66" t="str">
            <v>P1</v>
          </cell>
          <cell r="D66" t="str">
            <v>ADSO Revenue</v>
          </cell>
        </row>
        <row r="67">
          <cell r="B67" t="str">
            <v>YTD Jan</v>
          </cell>
          <cell r="D67" t="str">
            <v>ADSO Total Revenue</v>
          </cell>
        </row>
        <row r="68">
          <cell r="B68" t="str">
            <v>P1</v>
          </cell>
          <cell r="D68" t="str">
            <v>ADSO</v>
          </cell>
        </row>
        <row r="69">
          <cell r="B69" t="str">
            <v>P2</v>
          </cell>
          <cell r="D69" t="str">
            <v>ADSO NET</v>
          </cell>
        </row>
        <row r="70">
          <cell r="B70" t="str">
            <v>YTD Feb</v>
          </cell>
          <cell r="D70" t="str">
            <v>ADSO PIP</v>
          </cell>
        </row>
        <row r="71">
          <cell r="B71" t="str">
            <v>P1</v>
          </cell>
          <cell r="D71" t="str">
            <v>HMX ADSO</v>
          </cell>
        </row>
        <row r="72">
          <cell r="B72" t="str">
            <v>P2</v>
          </cell>
          <cell r="D72" t="str">
            <v>Legacy ADSO</v>
          </cell>
        </row>
        <row r="73">
          <cell r="B73" t="str">
            <v>P3</v>
          </cell>
          <cell r="D73" t="str">
            <v>%ADC</v>
          </cell>
        </row>
        <row r="74">
          <cell r="B74" t="str">
            <v>YTD Mar</v>
          </cell>
          <cell r="D74" t="str">
            <v>%RTNANC.R.A</v>
          </cell>
        </row>
        <row r="75">
          <cell r="B75" t="str">
            <v>P1</v>
          </cell>
          <cell r="D75" t="str">
            <v>%Tot.Rev.R.A</v>
          </cell>
        </row>
        <row r="76">
          <cell r="B76" t="str">
            <v>P2</v>
          </cell>
          <cell r="D76" t="str">
            <v>%Tot.Ops.Exp.E.A</v>
          </cell>
        </row>
        <row r="77">
          <cell r="B77" t="str">
            <v>P3</v>
          </cell>
          <cell r="D77" t="str">
            <v>Beginning Balance</v>
          </cell>
        </row>
        <row r="78">
          <cell r="B78" t="str">
            <v>P4</v>
          </cell>
          <cell r="D78" t="str">
            <v>Ending Balance</v>
          </cell>
        </row>
        <row r="79">
          <cell r="B79" t="str">
            <v>YTD Apr</v>
          </cell>
          <cell r="D79" t="str">
            <v>activity</v>
          </cell>
        </row>
        <row r="80">
          <cell r="B80" t="str">
            <v>P1</v>
          </cell>
          <cell r="D80" t="str">
            <v>Balance</v>
          </cell>
        </row>
        <row r="81">
          <cell r="B81" t="str">
            <v>P2</v>
          </cell>
          <cell r="D81" t="str">
            <v>%Total ($)</v>
          </cell>
        </row>
        <row r="82">
          <cell r="B82" t="str">
            <v>P3</v>
          </cell>
          <cell r="D82" t="str">
            <v>%Total (Hrs)</v>
          </cell>
        </row>
        <row r="83">
          <cell r="B83" t="str">
            <v>P4</v>
          </cell>
          <cell r="D83" t="str">
            <v>RUG % Medicare Dollars</v>
          </cell>
        </row>
        <row r="84">
          <cell r="B84" t="str">
            <v>P5</v>
          </cell>
          <cell r="D84" t="str">
            <v>RUG % Medicare Days</v>
          </cell>
        </row>
        <row r="85">
          <cell r="B85" t="str">
            <v>YTD May</v>
          </cell>
        </row>
        <row r="86">
          <cell r="B86" t="str">
            <v>P1</v>
          </cell>
        </row>
        <row r="87">
          <cell r="B87" t="str">
            <v>P2</v>
          </cell>
        </row>
        <row r="88">
          <cell r="B88" t="str">
            <v>P3</v>
          </cell>
        </row>
        <row r="89">
          <cell r="B89" t="str">
            <v>P4</v>
          </cell>
        </row>
        <row r="90">
          <cell r="B90" t="str">
            <v>P5</v>
          </cell>
        </row>
        <row r="91">
          <cell r="B91" t="str">
            <v>P6</v>
          </cell>
        </row>
        <row r="92">
          <cell r="B92" t="str">
            <v>YTD Jun</v>
          </cell>
        </row>
        <row r="93">
          <cell r="B93" t="str">
            <v>P1</v>
          </cell>
        </row>
        <row r="94">
          <cell r="B94" t="str">
            <v>P2</v>
          </cell>
        </row>
        <row r="95">
          <cell r="B95" t="str">
            <v>P3</v>
          </cell>
        </row>
        <row r="96">
          <cell r="B96" t="str">
            <v>P4</v>
          </cell>
        </row>
        <row r="97">
          <cell r="B97" t="str">
            <v>P5</v>
          </cell>
        </row>
        <row r="98">
          <cell r="B98" t="str">
            <v>P6</v>
          </cell>
        </row>
        <row r="99">
          <cell r="B99" t="str">
            <v>P7</v>
          </cell>
        </row>
        <row r="100">
          <cell r="B100" t="str">
            <v>YTD Jul</v>
          </cell>
        </row>
        <row r="101">
          <cell r="B101" t="str">
            <v>P1</v>
          </cell>
        </row>
        <row r="102">
          <cell r="B102" t="str">
            <v>P2</v>
          </cell>
        </row>
        <row r="103">
          <cell r="B103" t="str">
            <v>P3</v>
          </cell>
        </row>
        <row r="104">
          <cell r="B104" t="str">
            <v>P4</v>
          </cell>
        </row>
        <row r="105">
          <cell r="B105" t="str">
            <v>P5</v>
          </cell>
        </row>
        <row r="106">
          <cell r="B106" t="str">
            <v>P6</v>
          </cell>
        </row>
        <row r="107">
          <cell r="B107" t="str">
            <v>P7</v>
          </cell>
        </row>
        <row r="108">
          <cell r="B108" t="str">
            <v>P8</v>
          </cell>
        </row>
        <row r="109">
          <cell r="B109" t="str">
            <v>YTD Aug</v>
          </cell>
        </row>
        <row r="110">
          <cell r="B110" t="str">
            <v>P1</v>
          </cell>
        </row>
        <row r="111">
          <cell r="B111" t="str">
            <v>P2</v>
          </cell>
        </row>
        <row r="112">
          <cell r="B112" t="str">
            <v>P3</v>
          </cell>
        </row>
        <row r="113">
          <cell r="B113" t="str">
            <v>P4</v>
          </cell>
        </row>
        <row r="114">
          <cell r="B114" t="str">
            <v>P5</v>
          </cell>
        </row>
        <row r="115">
          <cell r="B115" t="str">
            <v>P6</v>
          </cell>
        </row>
        <row r="116">
          <cell r="B116" t="str">
            <v>P7</v>
          </cell>
        </row>
        <row r="117">
          <cell r="B117" t="str">
            <v>P8</v>
          </cell>
        </row>
        <row r="118">
          <cell r="B118" t="str">
            <v>P9</v>
          </cell>
        </row>
        <row r="119">
          <cell r="B119" t="str">
            <v>YTD Sep</v>
          </cell>
        </row>
        <row r="120">
          <cell r="B120" t="str">
            <v>P1</v>
          </cell>
        </row>
        <row r="121">
          <cell r="B121" t="str">
            <v>P2</v>
          </cell>
        </row>
        <row r="122">
          <cell r="B122" t="str">
            <v>P3</v>
          </cell>
        </row>
        <row r="123">
          <cell r="B123" t="str">
            <v>P4</v>
          </cell>
        </row>
        <row r="124">
          <cell r="B124" t="str">
            <v>P5</v>
          </cell>
        </row>
        <row r="125">
          <cell r="B125" t="str">
            <v>P6</v>
          </cell>
        </row>
        <row r="126">
          <cell r="B126" t="str">
            <v>P7</v>
          </cell>
        </row>
        <row r="127">
          <cell r="B127" t="str">
            <v>P8</v>
          </cell>
        </row>
        <row r="128">
          <cell r="B128" t="str">
            <v>P9</v>
          </cell>
        </row>
        <row r="129">
          <cell r="B129" t="str">
            <v>P10</v>
          </cell>
        </row>
        <row r="130">
          <cell r="B130" t="str">
            <v>YTD Oct</v>
          </cell>
        </row>
        <row r="131">
          <cell r="B131" t="str">
            <v>P1</v>
          </cell>
        </row>
        <row r="132">
          <cell r="B132" t="str">
            <v>P2</v>
          </cell>
        </row>
        <row r="133">
          <cell r="B133" t="str">
            <v>P3</v>
          </cell>
        </row>
        <row r="134">
          <cell r="B134" t="str">
            <v>P4</v>
          </cell>
        </row>
        <row r="135">
          <cell r="B135" t="str">
            <v>P5</v>
          </cell>
        </row>
        <row r="136">
          <cell r="B136" t="str">
            <v>P6</v>
          </cell>
        </row>
        <row r="137">
          <cell r="B137" t="str">
            <v>P7</v>
          </cell>
        </row>
        <row r="138">
          <cell r="B138" t="str">
            <v>P8</v>
          </cell>
        </row>
        <row r="139">
          <cell r="B139" t="str">
            <v>P9</v>
          </cell>
        </row>
        <row r="140">
          <cell r="B140" t="str">
            <v>P10</v>
          </cell>
        </row>
        <row r="141">
          <cell r="B141" t="str">
            <v>P11</v>
          </cell>
        </row>
        <row r="142">
          <cell r="B142" t="str">
            <v>YTD Nov</v>
          </cell>
        </row>
        <row r="143">
          <cell r="B143" t="str">
            <v>P1</v>
          </cell>
        </row>
        <row r="144">
          <cell r="B144" t="str">
            <v>P2</v>
          </cell>
        </row>
        <row r="145">
          <cell r="B145" t="str">
            <v>P3</v>
          </cell>
        </row>
        <row r="146">
          <cell r="B146" t="str">
            <v>P4</v>
          </cell>
        </row>
        <row r="147">
          <cell r="B147" t="str">
            <v>P5</v>
          </cell>
        </row>
        <row r="148">
          <cell r="B148" t="str">
            <v>P6</v>
          </cell>
        </row>
        <row r="149">
          <cell r="B149" t="str">
            <v>P7</v>
          </cell>
        </row>
        <row r="150">
          <cell r="B150" t="str">
            <v>P8</v>
          </cell>
        </row>
        <row r="151">
          <cell r="B151" t="str">
            <v>P9</v>
          </cell>
        </row>
        <row r="152">
          <cell r="B152" t="str">
            <v>P10</v>
          </cell>
        </row>
        <row r="153">
          <cell r="B153" t="str">
            <v>P11</v>
          </cell>
        </row>
        <row r="154">
          <cell r="B154" t="str">
            <v>P12</v>
          </cell>
        </row>
        <row r="155">
          <cell r="B155" t="str">
            <v>YTD Dec</v>
          </cell>
        </row>
        <row r="156">
          <cell r="B156" t="str">
            <v>YTD</v>
          </cell>
        </row>
        <row r="157">
          <cell r="B157" t="str">
            <v>Jan</v>
          </cell>
        </row>
        <row r="158">
          <cell r="B158" t="str">
            <v>Feb</v>
          </cell>
        </row>
        <row r="159">
          <cell r="B159" t="str">
            <v>Mar</v>
          </cell>
        </row>
        <row r="160">
          <cell r="B160" t="str">
            <v>Apr</v>
          </cell>
        </row>
        <row r="161">
          <cell r="B161" t="str">
            <v>May</v>
          </cell>
        </row>
        <row r="162">
          <cell r="B162" t="str">
            <v>Jun</v>
          </cell>
        </row>
        <row r="163">
          <cell r="B163" t="str">
            <v>Jul</v>
          </cell>
        </row>
        <row r="164">
          <cell r="B164" t="str">
            <v>Aug</v>
          </cell>
        </row>
        <row r="165">
          <cell r="B165" t="str">
            <v>Sep</v>
          </cell>
        </row>
        <row r="166">
          <cell r="B166" t="str">
            <v>Oct</v>
          </cell>
        </row>
        <row r="167">
          <cell r="B167" t="str">
            <v>Nov</v>
          </cell>
        </row>
        <row r="168">
          <cell r="B168" t="str">
            <v>Dec</v>
          </cell>
        </row>
        <row r="169">
          <cell r="B169" t="str">
            <v>Total Periods</v>
          </cell>
        </row>
        <row r="170">
          <cell r="B170" t="str">
            <v>PY Feb</v>
          </cell>
        </row>
        <row r="171">
          <cell r="B171" t="str">
            <v>PY Mar</v>
          </cell>
        </row>
        <row r="172">
          <cell r="B172" t="str">
            <v>PY Apr</v>
          </cell>
        </row>
        <row r="173">
          <cell r="B173" t="str">
            <v>PY May</v>
          </cell>
        </row>
        <row r="174">
          <cell r="B174" t="str">
            <v>PY Jun</v>
          </cell>
        </row>
        <row r="175">
          <cell r="B175" t="str">
            <v>PY Jul</v>
          </cell>
        </row>
        <row r="176">
          <cell r="B176" t="str">
            <v>PY Aug</v>
          </cell>
        </row>
        <row r="177">
          <cell r="B177" t="str">
            <v>PY Sep</v>
          </cell>
        </row>
        <row r="178">
          <cell r="B178" t="str">
            <v>PY Oct</v>
          </cell>
        </row>
        <row r="179">
          <cell r="B179" t="str">
            <v>PY Nov</v>
          </cell>
        </row>
        <row r="180">
          <cell r="B180" t="str">
            <v>PY Dec</v>
          </cell>
        </row>
        <row r="181">
          <cell r="B181" t="str">
            <v>CY Jan</v>
          </cell>
        </row>
        <row r="182">
          <cell r="B182" t="str">
            <v>R12M Jan</v>
          </cell>
        </row>
        <row r="183">
          <cell r="B183" t="str">
            <v>P3.PY</v>
          </cell>
        </row>
        <row r="184">
          <cell r="B184" t="str">
            <v>P4.PY</v>
          </cell>
        </row>
        <row r="185">
          <cell r="B185" t="str">
            <v>P5.PY</v>
          </cell>
        </row>
        <row r="186">
          <cell r="B186" t="str">
            <v>P6.PY</v>
          </cell>
        </row>
        <row r="187">
          <cell r="B187" t="str">
            <v>P7.PY</v>
          </cell>
        </row>
        <row r="188">
          <cell r="B188" t="str">
            <v>P8.PY</v>
          </cell>
        </row>
        <row r="189">
          <cell r="B189" t="str">
            <v>P9.PY</v>
          </cell>
        </row>
        <row r="190">
          <cell r="B190" t="str">
            <v>P10.PY</v>
          </cell>
        </row>
        <row r="191">
          <cell r="B191" t="str">
            <v>P11.PY</v>
          </cell>
        </row>
        <row r="192">
          <cell r="B192" t="str">
            <v>P12.PY</v>
          </cell>
        </row>
        <row r="193">
          <cell r="B193" t="str">
            <v>P1.CY</v>
          </cell>
        </row>
        <row r="194">
          <cell r="B194" t="str">
            <v>CY Feb</v>
          </cell>
        </row>
        <row r="195">
          <cell r="B195" t="str">
            <v>R12M Feb</v>
          </cell>
        </row>
        <row r="196">
          <cell r="B196" t="str">
            <v>P4.PY</v>
          </cell>
        </row>
        <row r="197">
          <cell r="B197" t="str">
            <v>P5.PY</v>
          </cell>
        </row>
        <row r="198">
          <cell r="B198" t="str">
            <v>P6.PY</v>
          </cell>
        </row>
        <row r="199">
          <cell r="B199" t="str">
            <v>P7.PY</v>
          </cell>
        </row>
        <row r="200">
          <cell r="B200" t="str">
            <v>P8.PY</v>
          </cell>
        </row>
        <row r="201">
          <cell r="B201" t="str">
            <v>P9.PY</v>
          </cell>
        </row>
        <row r="202">
          <cell r="B202" t="str">
            <v>P10.PY</v>
          </cell>
        </row>
        <row r="203">
          <cell r="B203" t="str">
            <v>P11.PY</v>
          </cell>
        </row>
        <row r="204">
          <cell r="B204" t="str">
            <v>P12.PY</v>
          </cell>
        </row>
        <row r="205">
          <cell r="B205" t="str">
            <v>P1.CY</v>
          </cell>
        </row>
        <row r="206">
          <cell r="B206" t="str">
            <v>P2.CY</v>
          </cell>
        </row>
        <row r="207">
          <cell r="B207" t="str">
            <v>CY Mar</v>
          </cell>
        </row>
        <row r="208">
          <cell r="B208" t="str">
            <v>R12M Mar</v>
          </cell>
        </row>
        <row r="209">
          <cell r="B209" t="str">
            <v>P5.PY</v>
          </cell>
        </row>
        <row r="210">
          <cell r="B210" t="str">
            <v>P6.PY</v>
          </cell>
        </row>
        <row r="211">
          <cell r="B211" t="str">
            <v>P7.PY</v>
          </cell>
        </row>
        <row r="212">
          <cell r="B212" t="str">
            <v>P8.PY</v>
          </cell>
        </row>
        <row r="213">
          <cell r="B213" t="str">
            <v>P9.PY</v>
          </cell>
        </row>
        <row r="214">
          <cell r="B214" t="str">
            <v>P10.PY</v>
          </cell>
        </row>
        <row r="215">
          <cell r="B215" t="str">
            <v>P11.PY</v>
          </cell>
        </row>
        <row r="216">
          <cell r="B216" t="str">
            <v>P12.PY</v>
          </cell>
        </row>
        <row r="217">
          <cell r="B217" t="str">
            <v>P1.CY</v>
          </cell>
        </row>
        <row r="218">
          <cell r="B218" t="str">
            <v>P2.CY</v>
          </cell>
        </row>
        <row r="219">
          <cell r="B219" t="str">
            <v>P3.CY</v>
          </cell>
        </row>
        <row r="220">
          <cell r="B220" t="str">
            <v>CY Apr</v>
          </cell>
        </row>
        <row r="221">
          <cell r="B221" t="str">
            <v>R12M Apr</v>
          </cell>
        </row>
        <row r="222">
          <cell r="B222" t="str">
            <v>P6.PY</v>
          </cell>
        </row>
        <row r="223">
          <cell r="B223" t="str">
            <v>P7.PY</v>
          </cell>
        </row>
        <row r="224">
          <cell r="B224" t="str">
            <v>P8.PY</v>
          </cell>
        </row>
        <row r="225">
          <cell r="B225" t="str">
            <v>P9.PY</v>
          </cell>
        </row>
        <row r="226">
          <cell r="B226" t="str">
            <v>P10.PY</v>
          </cell>
        </row>
        <row r="227">
          <cell r="B227" t="str">
            <v>P11.PY</v>
          </cell>
        </row>
        <row r="228">
          <cell r="B228" t="str">
            <v>P12.PY</v>
          </cell>
        </row>
        <row r="229">
          <cell r="B229" t="str">
            <v>P1.CY</v>
          </cell>
        </row>
        <row r="230">
          <cell r="B230" t="str">
            <v>P2.CY</v>
          </cell>
        </row>
        <row r="231">
          <cell r="B231" t="str">
            <v>P3.CY</v>
          </cell>
        </row>
        <row r="232">
          <cell r="B232" t="str">
            <v>P4.CY</v>
          </cell>
        </row>
        <row r="233">
          <cell r="B233" t="str">
            <v>CY May</v>
          </cell>
        </row>
        <row r="234">
          <cell r="B234" t="str">
            <v>R12M May</v>
          </cell>
        </row>
        <row r="235">
          <cell r="B235" t="str">
            <v>P7.PY</v>
          </cell>
        </row>
        <row r="236">
          <cell r="B236" t="str">
            <v>P8.PY</v>
          </cell>
        </row>
        <row r="237">
          <cell r="B237" t="str">
            <v>P9.PY</v>
          </cell>
        </row>
        <row r="238">
          <cell r="B238" t="str">
            <v>P10.PY</v>
          </cell>
        </row>
        <row r="239">
          <cell r="B239" t="str">
            <v>P11.PY</v>
          </cell>
        </row>
        <row r="240">
          <cell r="B240" t="str">
            <v>P12.PY</v>
          </cell>
        </row>
        <row r="241">
          <cell r="B241" t="str">
            <v>P1.CY</v>
          </cell>
        </row>
        <row r="242">
          <cell r="B242" t="str">
            <v>P2.CY</v>
          </cell>
        </row>
        <row r="243">
          <cell r="B243" t="str">
            <v>P3.CY</v>
          </cell>
        </row>
        <row r="244">
          <cell r="B244" t="str">
            <v>P4.CY</v>
          </cell>
        </row>
        <row r="245">
          <cell r="B245" t="str">
            <v>P5.CY</v>
          </cell>
        </row>
        <row r="246">
          <cell r="B246" t="str">
            <v>CY Jun</v>
          </cell>
        </row>
        <row r="247">
          <cell r="B247" t="str">
            <v>R12M Jun</v>
          </cell>
        </row>
        <row r="248">
          <cell r="B248" t="str">
            <v>P8.PY</v>
          </cell>
        </row>
        <row r="249">
          <cell r="B249" t="str">
            <v>P9.PY</v>
          </cell>
        </row>
        <row r="250">
          <cell r="B250" t="str">
            <v>P10.PY</v>
          </cell>
        </row>
        <row r="251">
          <cell r="B251" t="str">
            <v>P11.PY</v>
          </cell>
        </row>
        <row r="252">
          <cell r="B252" t="str">
            <v>P12.PY</v>
          </cell>
        </row>
        <row r="253">
          <cell r="B253" t="str">
            <v>P1.CY</v>
          </cell>
        </row>
        <row r="254">
          <cell r="B254" t="str">
            <v>P2.CY</v>
          </cell>
        </row>
        <row r="255">
          <cell r="B255" t="str">
            <v>P3.CY</v>
          </cell>
        </row>
        <row r="256">
          <cell r="B256" t="str">
            <v>P4.CY</v>
          </cell>
        </row>
        <row r="257">
          <cell r="B257" t="str">
            <v>P5.CY</v>
          </cell>
        </row>
        <row r="258">
          <cell r="B258" t="str">
            <v>P6.CY</v>
          </cell>
        </row>
        <row r="259">
          <cell r="B259" t="str">
            <v>CY Jul</v>
          </cell>
        </row>
        <row r="260">
          <cell r="B260" t="str">
            <v>R12M Jul</v>
          </cell>
        </row>
        <row r="261">
          <cell r="B261" t="str">
            <v>P9.PY</v>
          </cell>
        </row>
        <row r="262">
          <cell r="B262" t="str">
            <v>P10.PY</v>
          </cell>
        </row>
        <row r="263">
          <cell r="B263" t="str">
            <v>P11.PY</v>
          </cell>
        </row>
        <row r="264">
          <cell r="B264" t="str">
            <v>P12.PY</v>
          </cell>
        </row>
        <row r="265">
          <cell r="B265" t="str">
            <v>P1.CY</v>
          </cell>
        </row>
        <row r="266">
          <cell r="B266" t="str">
            <v>P2.CY</v>
          </cell>
        </row>
        <row r="267">
          <cell r="B267" t="str">
            <v>P3.CY</v>
          </cell>
        </row>
        <row r="268">
          <cell r="B268" t="str">
            <v>P4.CY</v>
          </cell>
        </row>
        <row r="269">
          <cell r="B269" t="str">
            <v>P5.CY</v>
          </cell>
        </row>
        <row r="270">
          <cell r="B270" t="str">
            <v>P6.CY</v>
          </cell>
        </row>
        <row r="271">
          <cell r="B271" t="str">
            <v>P7.CY</v>
          </cell>
        </row>
        <row r="272">
          <cell r="B272" t="str">
            <v>CY Aug</v>
          </cell>
        </row>
        <row r="273">
          <cell r="B273" t="str">
            <v>R12M Aug</v>
          </cell>
        </row>
        <row r="274">
          <cell r="B274" t="str">
            <v>P10.PY</v>
          </cell>
        </row>
        <row r="275">
          <cell r="B275" t="str">
            <v>P11.PY</v>
          </cell>
        </row>
        <row r="276">
          <cell r="B276" t="str">
            <v>P12.PY</v>
          </cell>
        </row>
        <row r="277">
          <cell r="B277" t="str">
            <v>P1.CY</v>
          </cell>
        </row>
        <row r="278">
          <cell r="B278" t="str">
            <v>P2.CY</v>
          </cell>
        </row>
        <row r="279">
          <cell r="B279" t="str">
            <v>P3.CY</v>
          </cell>
        </row>
        <row r="280">
          <cell r="B280" t="str">
            <v>P4.CY</v>
          </cell>
        </row>
        <row r="281">
          <cell r="B281" t="str">
            <v>P5.CY</v>
          </cell>
        </row>
        <row r="282">
          <cell r="B282" t="str">
            <v>P6.CY</v>
          </cell>
        </row>
        <row r="283">
          <cell r="B283" t="str">
            <v>P7.CY</v>
          </cell>
        </row>
        <row r="284">
          <cell r="B284" t="str">
            <v>P8.CY</v>
          </cell>
        </row>
        <row r="285">
          <cell r="B285" t="str">
            <v>CY Sep</v>
          </cell>
        </row>
        <row r="286">
          <cell r="B286" t="str">
            <v>R12M Sep</v>
          </cell>
        </row>
        <row r="287">
          <cell r="B287" t="str">
            <v>P11.PY</v>
          </cell>
        </row>
        <row r="288">
          <cell r="B288" t="str">
            <v>P12.PY</v>
          </cell>
        </row>
        <row r="289">
          <cell r="B289" t="str">
            <v>P1.CY</v>
          </cell>
        </row>
        <row r="290">
          <cell r="B290" t="str">
            <v>P2.CY</v>
          </cell>
        </row>
        <row r="291">
          <cell r="B291" t="str">
            <v>P3.CY</v>
          </cell>
        </row>
        <row r="292">
          <cell r="B292" t="str">
            <v>P4.CY</v>
          </cell>
        </row>
        <row r="293">
          <cell r="B293" t="str">
            <v>P5.CY</v>
          </cell>
        </row>
        <row r="294">
          <cell r="B294" t="str">
            <v>P6.CY</v>
          </cell>
        </row>
        <row r="295">
          <cell r="B295" t="str">
            <v>P7.CY</v>
          </cell>
        </row>
        <row r="296">
          <cell r="B296" t="str">
            <v>P8.CY</v>
          </cell>
        </row>
        <row r="297">
          <cell r="B297" t="str">
            <v>P9.CY</v>
          </cell>
        </row>
        <row r="298">
          <cell r="B298" t="str">
            <v>CY Oct</v>
          </cell>
        </row>
        <row r="299">
          <cell r="B299" t="str">
            <v>R12M Oct</v>
          </cell>
        </row>
        <row r="300">
          <cell r="B300" t="str">
            <v>P12.PY</v>
          </cell>
        </row>
        <row r="301">
          <cell r="B301" t="str">
            <v>P1.CY</v>
          </cell>
        </row>
        <row r="302">
          <cell r="B302" t="str">
            <v>P2.CY</v>
          </cell>
        </row>
        <row r="303">
          <cell r="B303" t="str">
            <v>P3.CY</v>
          </cell>
        </row>
        <row r="304">
          <cell r="B304" t="str">
            <v>P4.CY</v>
          </cell>
        </row>
        <row r="305">
          <cell r="B305" t="str">
            <v>P5.CY</v>
          </cell>
        </row>
        <row r="306">
          <cell r="B306" t="str">
            <v>P6.CY</v>
          </cell>
        </row>
        <row r="307">
          <cell r="B307" t="str">
            <v>P7.CY</v>
          </cell>
        </row>
        <row r="308">
          <cell r="B308" t="str">
            <v>P8.CY</v>
          </cell>
        </row>
        <row r="309">
          <cell r="B309" t="str">
            <v>P9.CY</v>
          </cell>
        </row>
        <row r="310">
          <cell r="B310" t="str">
            <v>P10.CY</v>
          </cell>
        </row>
        <row r="311">
          <cell r="B311" t="str">
            <v>CY Nov</v>
          </cell>
        </row>
        <row r="312">
          <cell r="B312" t="str">
            <v>R12M Nov</v>
          </cell>
        </row>
        <row r="313">
          <cell r="B313" t="str">
            <v>P1.CY</v>
          </cell>
        </row>
        <row r="314">
          <cell r="B314" t="str">
            <v>P2.CY</v>
          </cell>
        </row>
        <row r="315">
          <cell r="B315" t="str">
            <v>P3.CY</v>
          </cell>
        </row>
        <row r="316">
          <cell r="B316" t="str">
            <v>P4.CY</v>
          </cell>
        </row>
        <row r="317">
          <cell r="B317" t="str">
            <v>P5.CY</v>
          </cell>
        </row>
        <row r="318">
          <cell r="B318" t="str">
            <v>P6.CY</v>
          </cell>
        </row>
        <row r="319">
          <cell r="B319" t="str">
            <v>P7.CY</v>
          </cell>
        </row>
        <row r="320">
          <cell r="B320" t="str">
            <v>P8.CY</v>
          </cell>
        </row>
        <row r="321">
          <cell r="B321" t="str">
            <v>P9.CY</v>
          </cell>
        </row>
        <row r="322">
          <cell r="B322" t="str">
            <v>P10.CY</v>
          </cell>
        </row>
        <row r="323">
          <cell r="B323" t="str">
            <v>P11.CY</v>
          </cell>
        </row>
        <row r="324">
          <cell r="B324" t="str">
            <v>CY Dec</v>
          </cell>
        </row>
        <row r="325">
          <cell r="B325" t="str">
            <v>R12M Dec</v>
          </cell>
        </row>
        <row r="326">
          <cell r="B326" t="str">
            <v>Rolling 12 Month</v>
          </cell>
        </row>
        <row r="327">
          <cell r="B327" t="str">
            <v>P8.PY</v>
          </cell>
        </row>
        <row r="328">
          <cell r="B328" t="str">
            <v>P9.PY</v>
          </cell>
        </row>
        <row r="329">
          <cell r="B329" t="str">
            <v>P10.PY</v>
          </cell>
        </row>
        <row r="330">
          <cell r="B330" t="str">
            <v>P11.PY</v>
          </cell>
        </row>
        <row r="331">
          <cell r="B331" t="str">
            <v>P12.PY</v>
          </cell>
        </row>
        <row r="332">
          <cell r="B332" t="str">
            <v>P1.CY</v>
          </cell>
        </row>
        <row r="333">
          <cell r="B333" t="str">
            <v>R6M Jan</v>
          </cell>
        </row>
        <row r="334">
          <cell r="B334" t="str">
            <v>P9.PY</v>
          </cell>
        </row>
        <row r="335">
          <cell r="B335" t="str">
            <v>P10.PY</v>
          </cell>
        </row>
        <row r="336">
          <cell r="B336" t="str">
            <v>P11.PY</v>
          </cell>
        </row>
        <row r="337">
          <cell r="B337" t="str">
            <v>P12.PY</v>
          </cell>
        </row>
        <row r="338">
          <cell r="B338" t="str">
            <v>P1.CY</v>
          </cell>
        </row>
        <row r="339">
          <cell r="B339" t="str">
            <v>P2.CY</v>
          </cell>
        </row>
        <row r="340">
          <cell r="B340" t="str">
            <v>R6M Feb</v>
          </cell>
        </row>
        <row r="341">
          <cell r="B341" t="str">
            <v>P10.PY</v>
          </cell>
        </row>
        <row r="342">
          <cell r="B342" t="str">
            <v>P11.PY</v>
          </cell>
        </row>
        <row r="343">
          <cell r="B343" t="str">
            <v>P12.PY</v>
          </cell>
        </row>
        <row r="344">
          <cell r="B344" t="str">
            <v>P1.CY</v>
          </cell>
        </row>
        <row r="345">
          <cell r="B345" t="str">
            <v>P2.CY</v>
          </cell>
        </row>
        <row r="346">
          <cell r="B346" t="str">
            <v>P3.CY</v>
          </cell>
        </row>
        <row r="347">
          <cell r="B347" t="str">
            <v>R6M Mar</v>
          </cell>
        </row>
        <row r="348">
          <cell r="B348" t="str">
            <v>P11.PY</v>
          </cell>
        </row>
        <row r="349">
          <cell r="B349" t="str">
            <v>P12.PY</v>
          </cell>
        </row>
        <row r="350">
          <cell r="B350" t="str">
            <v>P1.CY</v>
          </cell>
        </row>
        <row r="351">
          <cell r="B351" t="str">
            <v>P2.CY</v>
          </cell>
        </row>
        <row r="352">
          <cell r="B352" t="str">
            <v>P3.CY</v>
          </cell>
        </row>
        <row r="353">
          <cell r="B353" t="str">
            <v>P4.CY</v>
          </cell>
        </row>
        <row r="354">
          <cell r="B354" t="str">
            <v>R6M Apr</v>
          </cell>
        </row>
        <row r="355">
          <cell r="B355" t="str">
            <v>P12.PY</v>
          </cell>
        </row>
        <row r="356">
          <cell r="B356" t="str">
            <v>P1.CY</v>
          </cell>
        </row>
        <row r="357">
          <cell r="B357" t="str">
            <v>P2.CY</v>
          </cell>
        </row>
        <row r="358">
          <cell r="B358" t="str">
            <v>P3.CY</v>
          </cell>
        </row>
        <row r="359">
          <cell r="B359" t="str">
            <v>P4.CY</v>
          </cell>
        </row>
        <row r="360">
          <cell r="B360" t="str">
            <v>P5.CY</v>
          </cell>
        </row>
        <row r="361">
          <cell r="B361" t="str">
            <v>R6M May</v>
          </cell>
        </row>
        <row r="362">
          <cell r="B362" t="str">
            <v>P1.CY</v>
          </cell>
        </row>
        <row r="363">
          <cell r="B363" t="str">
            <v>P2.CY</v>
          </cell>
        </row>
        <row r="364">
          <cell r="B364" t="str">
            <v>P3.CY</v>
          </cell>
        </row>
        <row r="365">
          <cell r="B365" t="str">
            <v>P4.CY</v>
          </cell>
        </row>
        <row r="366">
          <cell r="B366" t="str">
            <v>P5.CY</v>
          </cell>
        </row>
        <row r="367">
          <cell r="B367" t="str">
            <v>P6.CY</v>
          </cell>
        </row>
        <row r="368">
          <cell r="B368" t="str">
            <v>R6M Jun</v>
          </cell>
        </row>
        <row r="369">
          <cell r="B369" t="str">
            <v>P2.CY</v>
          </cell>
        </row>
        <row r="370">
          <cell r="B370" t="str">
            <v>P3.CY</v>
          </cell>
        </row>
        <row r="371">
          <cell r="B371" t="str">
            <v>P4.CY</v>
          </cell>
        </row>
        <row r="372">
          <cell r="B372" t="str">
            <v>P5.CY</v>
          </cell>
        </row>
        <row r="373">
          <cell r="B373" t="str">
            <v>P6.CY</v>
          </cell>
        </row>
        <row r="374">
          <cell r="B374" t="str">
            <v>P7.CY</v>
          </cell>
        </row>
        <row r="375">
          <cell r="B375" t="str">
            <v>R6M Jul</v>
          </cell>
        </row>
        <row r="376">
          <cell r="B376" t="str">
            <v>P3.CY</v>
          </cell>
        </row>
        <row r="377">
          <cell r="B377" t="str">
            <v>P4.CY</v>
          </cell>
        </row>
        <row r="378">
          <cell r="B378" t="str">
            <v>P5.CY</v>
          </cell>
        </row>
        <row r="379">
          <cell r="B379" t="str">
            <v>P6.CY</v>
          </cell>
        </row>
        <row r="380">
          <cell r="B380" t="str">
            <v>P7.CY</v>
          </cell>
        </row>
        <row r="381">
          <cell r="B381" t="str">
            <v>P8.CY</v>
          </cell>
        </row>
        <row r="382">
          <cell r="B382" t="str">
            <v>R6M Aug</v>
          </cell>
        </row>
        <row r="383">
          <cell r="B383" t="str">
            <v>P4.CY</v>
          </cell>
        </row>
        <row r="384">
          <cell r="B384" t="str">
            <v>P5.CY</v>
          </cell>
        </row>
        <row r="385">
          <cell r="B385" t="str">
            <v>P6.CY</v>
          </cell>
        </row>
        <row r="386">
          <cell r="B386" t="str">
            <v>P7.CY</v>
          </cell>
        </row>
        <row r="387">
          <cell r="B387" t="str">
            <v>P8.CY</v>
          </cell>
        </row>
        <row r="388">
          <cell r="B388" t="str">
            <v>P9.CY</v>
          </cell>
        </row>
        <row r="389">
          <cell r="B389" t="str">
            <v>R6M Sep</v>
          </cell>
        </row>
        <row r="390">
          <cell r="B390" t="str">
            <v>P5.CY</v>
          </cell>
        </row>
        <row r="391">
          <cell r="B391" t="str">
            <v>P6.CY</v>
          </cell>
        </row>
        <row r="392">
          <cell r="B392" t="str">
            <v>P7.CY</v>
          </cell>
        </row>
        <row r="393">
          <cell r="B393" t="str">
            <v>P8.CY</v>
          </cell>
        </row>
        <row r="394">
          <cell r="B394" t="str">
            <v>P9.CY</v>
          </cell>
        </row>
        <row r="395">
          <cell r="B395" t="str">
            <v>P10.CY</v>
          </cell>
        </row>
        <row r="396">
          <cell r="B396" t="str">
            <v>R6M Oct</v>
          </cell>
        </row>
        <row r="397">
          <cell r="B397" t="str">
            <v>P6.CY</v>
          </cell>
        </row>
        <row r="398">
          <cell r="B398" t="str">
            <v>P7.CY</v>
          </cell>
        </row>
        <row r="399">
          <cell r="B399" t="str">
            <v>P8.CY</v>
          </cell>
        </row>
        <row r="400">
          <cell r="B400" t="str">
            <v>P9.CY</v>
          </cell>
        </row>
        <row r="401">
          <cell r="B401" t="str">
            <v>P10.CY</v>
          </cell>
        </row>
        <row r="402">
          <cell r="B402" t="str">
            <v>P11.CY</v>
          </cell>
        </row>
        <row r="403">
          <cell r="B403" t="str">
            <v>R6M Nov</v>
          </cell>
        </row>
        <row r="404">
          <cell r="B404" t="str">
            <v>P7.CY</v>
          </cell>
        </row>
        <row r="405">
          <cell r="B405" t="str">
            <v>P8.CY</v>
          </cell>
        </row>
        <row r="406">
          <cell r="B406" t="str">
            <v>P9.CY</v>
          </cell>
        </row>
        <row r="407">
          <cell r="B407" t="str">
            <v>P10.CY</v>
          </cell>
        </row>
        <row r="408">
          <cell r="B408" t="str">
            <v>P11.CY</v>
          </cell>
        </row>
        <row r="409">
          <cell r="B409" t="str">
            <v>P12.CY</v>
          </cell>
        </row>
        <row r="410">
          <cell r="B410" t="str">
            <v>R6M Dec</v>
          </cell>
        </row>
        <row r="411">
          <cell r="B411" t="str">
            <v>Rolling 6 Month</v>
          </cell>
        </row>
        <row r="412">
          <cell r="B412" t="str">
            <v>P11.PY</v>
          </cell>
        </row>
        <row r="413">
          <cell r="B413" t="str">
            <v>P12.PY</v>
          </cell>
        </row>
        <row r="414">
          <cell r="B414" t="str">
            <v>P1.CY</v>
          </cell>
        </row>
        <row r="415">
          <cell r="B415" t="str">
            <v>R3M Jan</v>
          </cell>
        </row>
        <row r="416">
          <cell r="B416" t="str">
            <v>P12.PY</v>
          </cell>
        </row>
        <row r="417">
          <cell r="B417" t="str">
            <v>P1.CY</v>
          </cell>
        </row>
        <row r="418">
          <cell r="B418" t="str">
            <v>P2.CY</v>
          </cell>
        </row>
        <row r="419">
          <cell r="B419" t="str">
            <v>R3M Feb</v>
          </cell>
        </row>
        <row r="420">
          <cell r="B420" t="str">
            <v>P1.CY</v>
          </cell>
        </row>
        <row r="421">
          <cell r="B421" t="str">
            <v>P2.CY</v>
          </cell>
        </row>
        <row r="422">
          <cell r="B422" t="str">
            <v>P3.CY</v>
          </cell>
        </row>
        <row r="423">
          <cell r="B423" t="str">
            <v>R3M Mar</v>
          </cell>
        </row>
        <row r="424">
          <cell r="B424" t="str">
            <v>P2.CY</v>
          </cell>
        </row>
        <row r="425">
          <cell r="B425" t="str">
            <v>P3.CY</v>
          </cell>
        </row>
        <row r="426">
          <cell r="B426" t="str">
            <v>P4.CY</v>
          </cell>
        </row>
        <row r="427">
          <cell r="B427" t="str">
            <v>R3M Apr</v>
          </cell>
        </row>
        <row r="428">
          <cell r="B428" t="str">
            <v>P3.CY</v>
          </cell>
        </row>
        <row r="429">
          <cell r="B429" t="str">
            <v>P4.CY</v>
          </cell>
        </row>
        <row r="430">
          <cell r="B430" t="str">
            <v>P5.CY</v>
          </cell>
        </row>
        <row r="431">
          <cell r="B431" t="str">
            <v>R3M May</v>
          </cell>
        </row>
        <row r="432">
          <cell r="B432" t="str">
            <v>P4.CY</v>
          </cell>
        </row>
        <row r="433">
          <cell r="B433" t="str">
            <v>P5.CY</v>
          </cell>
        </row>
        <row r="434">
          <cell r="B434" t="str">
            <v>P6.CY</v>
          </cell>
        </row>
        <row r="435">
          <cell r="B435" t="str">
            <v>R3M Jun</v>
          </cell>
        </row>
        <row r="436">
          <cell r="B436" t="str">
            <v>P5.CY</v>
          </cell>
        </row>
        <row r="437">
          <cell r="B437" t="str">
            <v>P6.CY</v>
          </cell>
        </row>
        <row r="438">
          <cell r="B438" t="str">
            <v>P7.CY</v>
          </cell>
        </row>
        <row r="439">
          <cell r="B439" t="str">
            <v>R3M Jul</v>
          </cell>
        </row>
        <row r="440">
          <cell r="B440" t="str">
            <v>P6.CY</v>
          </cell>
        </row>
        <row r="441">
          <cell r="B441" t="str">
            <v>P7.CY</v>
          </cell>
        </row>
        <row r="442">
          <cell r="B442" t="str">
            <v>P8.CY</v>
          </cell>
        </row>
        <row r="443">
          <cell r="B443" t="str">
            <v>R3M Aug</v>
          </cell>
        </row>
        <row r="444">
          <cell r="B444" t="str">
            <v>P7.CY</v>
          </cell>
        </row>
        <row r="445">
          <cell r="B445" t="str">
            <v>P8.CY</v>
          </cell>
        </row>
        <row r="446">
          <cell r="B446" t="str">
            <v>P9.CY</v>
          </cell>
        </row>
        <row r="447">
          <cell r="B447" t="str">
            <v>R3M Sep</v>
          </cell>
        </row>
        <row r="448">
          <cell r="B448" t="str">
            <v>P8.CY</v>
          </cell>
        </row>
        <row r="449">
          <cell r="B449" t="str">
            <v>P9.CY</v>
          </cell>
        </row>
        <row r="450">
          <cell r="B450" t="str">
            <v>P10.CY</v>
          </cell>
        </row>
        <row r="451">
          <cell r="B451" t="str">
            <v>R3M Oct</v>
          </cell>
        </row>
        <row r="452">
          <cell r="B452" t="str">
            <v>P9.CY</v>
          </cell>
        </row>
        <row r="453">
          <cell r="B453" t="str">
            <v>P10.CY</v>
          </cell>
        </row>
        <row r="454">
          <cell r="B454" t="str">
            <v>P11.CY</v>
          </cell>
        </row>
        <row r="455">
          <cell r="B455" t="str">
            <v>R3M Nov</v>
          </cell>
        </row>
        <row r="456">
          <cell r="B456" t="str">
            <v>P10.CY</v>
          </cell>
        </row>
        <row r="457">
          <cell r="B457" t="str">
            <v>P11.CY</v>
          </cell>
        </row>
        <row r="458">
          <cell r="B458" t="str">
            <v>P12.CY</v>
          </cell>
        </row>
        <row r="459">
          <cell r="B459" t="str">
            <v>R3M Dec</v>
          </cell>
        </row>
        <row r="460">
          <cell r="B460" t="str">
            <v>Rolling 3 Month</v>
          </cell>
        </row>
        <row r="461">
          <cell r="B461" t="str">
            <v>P1</v>
          </cell>
        </row>
        <row r="462">
          <cell r="B462" t="str">
            <v>QTD Jan</v>
          </cell>
        </row>
        <row r="463">
          <cell r="B463" t="str">
            <v>P1</v>
          </cell>
        </row>
        <row r="464">
          <cell r="B464" t="str">
            <v>P2</v>
          </cell>
        </row>
        <row r="465">
          <cell r="B465" t="str">
            <v>QTD Feb</v>
          </cell>
        </row>
        <row r="466">
          <cell r="B466" t="str">
            <v>P1</v>
          </cell>
        </row>
        <row r="467">
          <cell r="B467" t="str">
            <v>P2</v>
          </cell>
        </row>
        <row r="468">
          <cell r="B468" t="str">
            <v>P3</v>
          </cell>
        </row>
        <row r="469">
          <cell r="B469" t="str">
            <v>QTD Mar</v>
          </cell>
        </row>
        <row r="470">
          <cell r="B470" t="str">
            <v>P4</v>
          </cell>
        </row>
        <row r="471">
          <cell r="B471" t="str">
            <v>QTD Apr</v>
          </cell>
        </row>
        <row r="472">
          <cell r="B472" t="str">
            <v>P4</v>
          </cell>
        </row>
        <row r="473">
          <cell r="B473" t="str">
            <v>P5</v>
          </cell>
        </row>
        <row r="474">
          <cell r="B474" t="str">
            <v>QTD May</v>
          </cell>
        </row>
        <row r="475">
          <cell r="B475" t="str">
            <v>P4</v>
          </cell>
        </row>
        <row r="476">
          <cell r="B476" t="str">
            <v>P5</v>
          </cell>
        </row>
        <row r="477">
          <cell r="B477" t="str">
            <v>P6</v>
          </cell>
        </row>
        <row r="478">
          <cell r="B478" t="str">
            <v>QTD Jun</v>
          </cell>
        </row>
        <row r="479">
          <cell r="B479" t="str">
            <v>P7</v>
          </cell>
        </row>
        <row r="480">
          <cell r="B480" t="str">
            <v>QTD Jul</v>
          </cell>
        </row>
        <row r="481">
          <cell r="B481" t="str">
            <v>P7</v>
          </cell>
        </row>
        <row r="482">
          <cell r="B482" t="str">
            <v>P8</v>
          </cell>
        </row>
        <row r="483">
          <cell r="B483" t="str">
            <v>QTD Aug</v>
          </cell>
        </row>
        <row r="484">
          <cell r="B484" t="str">
            <v>P7</v>
          </cell>
        </row>
        <row r="485">
          <cell r="B485" t="str">
            <v>P8</v>
          </cell>
        </row>
        <row r="486">
          <cell r="B486" t="str">
            <v>P9</v>
          </cell>
        </row>
        <row r="487">
          <cell r="B487" t="str">
            <v>QTD Sep</v>
          </cell>
        </row>
        <row r="488">
          <cell r="B488" t="str">
            <v>P10</v>
          </cell>
        </row>
        <row r="489">
          <cell r="B489" t="str">
            <v>QTD Oct</v>
          </cell>
        </row>
        <row r="490">
          <cell r="B490" t="str">
            <v>P10</v>
          </cell>
        </row>
        <row r="491">
          <cell r="B491" t="str">
            <v>P11</v>
          </cell>
        </row>
        <row r="492">
          <cell r="B492" t="str">
            <v>QTD Nov</v>
          </cell>
        </row>
        <row r="493">
          <cell r="B493" t="str">
            <v>P10</v>
          </cell>
        </row>
        <row r="494">
          <cell r="B494" t="str">
            <v>P11</v>
          </cell>
        </row>
        <row r="495">
          <cell r="B495" t="str">
            <v>P12</v>
          </cell>
        </row>
        <row r="496">
          <cell r="B496" t="str">
            <v>QTD Dec</v>
          </cell>
        </row>
        <row r="497">
          <cell r="B497" t="str">
            <v>Quarter to Date</v>
          </cell>
        </row>
        <row r="498">
          <cell r="B498" t="str">
            <v>Other Periods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SNAPSHOT"/>
      <sheetName val="MARKET DATA"/>
      <sheetName val="VALUATION &amp; S&amp;U"/>
      <sheetName val="NEW HAVEN"/>
      <sheetName val="Old Model 11 30 22"/>
      <sheetName val="Financial Performance"/>
      <sheetName val="KPI'S &amp; CHARTS"/>
      <sheetName val="LOOKUPS"/>
      <sheetName val="NEW HAVEN CODES"/>
      <sheetName val="NOT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put"/>
      <sheetName val="Bi-Weekly"/>
      <sheetName val="Bi-Weekly Calculation"/>
      <sheetName val="Lump Sum"/>
      <sheetName val="Partial-Yr Facs"/>
      <sheetName val="PY Fac Calc"/>
      <sheetName val="Lump Sum Revenue Calculation"/>
      <sheetName val="actualdays"/>
      <sheetName val="budgetdays"/>
      <sheetName val="rate"/>
      <sheetName val="FAC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25">
          <cell r="A425" t="str">
            <v>Facility</v>
          </cell>
          <cell r="B425" t="str">
            <v>RUC</v>
          </cell>
          <cell r="C425" t="str">
            <v>RUB</v>
          </cell>
          <cell r="D425" t="str">
            <v>RUA</v>
          </cell>
          <cell r="E425" t="str">
            <v>RVC</v>
          </cell>
          <cell r="F425" t="str">
            <v>RVB</v>
          </cell>
          <cell r="G425" t="str">
            <v>RVA</v>
          </cell>
          <cell r="H425" t="str">
            <v>RHC</v>
          </cell>
          <cell r="I425" t="str">
            <v>RHB</v>
          </cell>
          <cell r="J425" t="str">
            <v>RHA</v>
          </cell>
          <cell r="K425" t="str">
            <v>RMC</v>
          </cell>
          <cell r="L425" t="str">
            <v>RMB</v>
          </cell>
          <cell r="M425" t="str">
            <v>RMA</v>
          </cell>
          <cell r="N425" t="str">
            <v>RLB</v>
          </cell>
          <cell r="O425" t="str">
            <v>RLA</v>
          </cell>
          <cell r="P425" t="str">
            <v>SE3</v>
          </cell>
          <cell r="Q425" t="str">
            <v>SE2</v>
          </cell>
          <cell r="R425" t="str">
            <v>SE1</v>
          </cell>
          <cell r="S425" t="str">
            <v>SSC</v>
          </cell>
          <cell r="T425" t="str">
            <v>SSB</v>
          </cell>
          <cell r="U425" t="str">
            <v>SSA</v>
          </cell>
          <cell r="V425" t="str">
            <v>CC2</v>
          </cell>
          <cell r="W425" t="str">
            <v>CC1</v>
          </cell>
          <cell r="X425" t="str">
            <v>CB2</v>
          </cell>
          <cell r="Y425" t="str">
            <v>CB1</v>
          </cell>
          <cell r="Z425" t="str">
            <v>CA2</v>
          </cell>
          <cell r="AA425" t="str">
            <v>CA1</v>
          </cell>
          <cell r="AB425" t="str">
            <v>IB2</v>
          </cell>
          <cell r="AC425" t="str">
            <v>IB1</v>
          </cell>
          <cell r="AD425" t="str">
            <v>IA2</v>
          </cell>
          <cell r="AE425" t="str">
            <v>IA1</v>
          </cell>
          <cell r="AF425" t="str">
            <v>BB2</v>
          </cell>
          <cell r="AG425" t="str">
            <v>BB1</v>
          </cell>
          <cell r="AH425" t="str">
            <v>BA2</v>
          </cell>
          <cell r="AI425" t="str">
            <v>BA1</v>
          </cell>
          <cell r="AJ425" t="str">
            <v>PE2</v>
          </cell>
          <cell r="AK425" t="str">
            <v>PE1</v>
          </cell>
          <cell r="AL425" t="str">
            <v>PD2</v>
          </cell>
          <cell r="AM425" t="str">
            <v>PD1</v>
          </cell>
          <cell r="AN425" t="str">
            <v>PC2</v>
          </cell>
          <cell r="AO425" t="str">
            <v>PC1</v>
          </cell>
          <cell r="AP425" t="str">
            <v>PB2</v>
          </cell>
          <cell r="AQ425" t="str">
            <v>PB1</v>
          </cell>
          <cell r="AR425" t="str">
            <v>PA2</v>
          </cell>
          <cell r="AS425" t="str">
            <v>PA1</v>
          </cell>
          <cell r="AT425" t="str">
            <v>Default</v>
          </cell>
        </row>
      </sheetData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mp Sum"/>
      <sheetName val="Partial-Yr Facs"/>
      <sheetName val="Lump Sum Revenue Calculation"/>
      <sheetName val="coinsurance"/>
      <sheetName val="actualdays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76">
          <cell r="A476" t="str">
            <v>Facility</v>
          </cell>
          <cell r="B476" t="str">
            <v>RUC</v>
          </cell>
          <cell r="C476" t="str">
            <v>RUB</v>
          </cell>
          <cell r="D476" t="str">
            <v>RUA</v>
          </cell>
          <cell r="E476" t="str">
            <v>RVC</v>
          </cell>
          <cell r="F476" t="str">
            <v>RVB</v>
          </cell>
          <cell r="G476" t="str">
            <v>RVA</v>
          </cell>
          <cell r="H476" t="str">
            <v>RHC</v>
          </cell>
          <cell r="I476" t="str">
            <v>RHB</v>
          </cell>
          <cell r="J476" t="str">
            <v>RHA</v>
          </cell>
          <cell r="K476" t="str">
            <v>RMC</v>
          </cell>
          <cell r="L476" t="str">
            <v>RMB</v>
          </cell>
          <cell r="M476" t="str">
            <v>RMA</v>
          </cell>
          <cell r="N476" t="str">
            <v>RLB</v>
          </cell>
          <cell r="O476" t="str">
            <v>RLA</v>
          </cell>
          <cell r="P476" t="str">
            <v>SE3</v>
          </cell>
          <cell r="Q476" t="str">
            <v>SE2</v>
          </cell>
          <cell r="R476" t="str">
            <v>SE1</v>
          </cell>
          <cell r="S476" t="str">
            <v>SSC</v>
          </cell>
          <cell r="T476" t="str">
            <v>SSB</v>
          </cell>
          <cell r="U476" t="str">
            <v>SSA</v>
          </cell>
          <cell r="V476" t="str">
            <v>CC2</v>
          </cell>
          <cell r="W476" t="str">
            <v>CC1</v>
          </cell>
          <cell r="X476" t="str">
            <v>CB2</v>
          </cell>
          <cell r="Y476" t="str">
            <v>CB1</v>
          </cell>
          <cell r="Z476" t="str">
            <v>CA2</v>
          </cell>
          <cell r="AA476" t="str">
            <v>CA1</v>
          </cell>
          <cell r="AB476" t="str">
            <v>IB2</v>
          </cell>
          <cell r="AC476" t="str">
            <v>IB1</v>
          </cell>
          <cell r="AD476" t="str">
            <v>IA2</v>
          </cell>
          <cell r="AE476" t="str">
            <v>IA1</v>
          </cell>
          <cell r="AF476" t="str">
            <v>BB2</v>
          </cell>
          <cell r="AG476" t="str">
            <v>BB1</v>
          </cell>
          <cell r="AH476" t="str">
            <v>BA2</v>
          </cell>
          <cell r="AI476" t="str">
            <v>BA1</v>
          </cell>
          <cell r="AJ476" t="str">
            <v>PE2</v>
          </cell>
          <cell r="AK476" t="str">
            <v>PE1</v>
          </cell>
          <cell r="AL476" t="str">
            <v>PD2</v>
          </cell>
          <cell r="AM476" t="str">
            <v>PD1</v>
          </cell>
          <cell r="AN476" t="str">
            <v>PC2</v>
          </cell>
          <cell r="AO476" t="str">
            <v>PC1</v>
          </cell>
          <cell r="AP476" t="str">
            <v>PB2</v>
          </cell>
          <cell r="AQ476" t="str">
            <v>PB1</v>
          </cell>
          <cell r="AR476" t="str">
            <v>PA2</v>
          </cell>
          <cell r="AS476" t="str">
            <v>PA1</v>
          </cell>
          <cell r="AT476" t="str">
            <v>Default</v>
          </cell>
        </row>
        <row r="477">
          <cell r="A477">
            <v>14</v>
          </cell>
          <cell r="B477">
            <v>517.85</v>
          </cell>
          <cell r="C477">
            <v>466.13</v>
          </cell>
          <cell r="D477">
            <v>441.02</v>
          </cell>
          <cell r="E477">
            <v>399.26</v>
          </cell>
          <cell r="F477">
            <v>385.96</v>
          </cell>
          <cell r="G477">
            <v>351.97</v>
          </cell>
          <cell r="H477">
            <v>366.16</v>
          </cell>
          <cell r="I477">
            <v>336.61</v>
          </cell>
          <cell r="J477">
            <v>308.52999999999997</v>
          </cell>
          <cell r="K477">
            <v>360.53</v>
          </cell>
          <cell r="L477">
            <v>322.13</v>
          </cell>
          <cell r="M477">
            <v>302.91000000000003</v>
          </cell>
          <cell r="N477">
            <v>287.25</v>
          </cell>
          <cell r="O477">
            <v>241.44</v>
          </cell>
          <cell r="P477">
            <v>383.74</v>
          </cell>
          <cell r="Q477">
            <v>332.23</v>
          </cell>
          <cell r="R477">
            <v>295.68</v>
          </cell>
          <cell r="S477">
            <v>289.04000000000002</v>
          </cell>
          <cell r="T477">
            <v>275.75</v>
          </cell>
          <cell r="U477">
            <v>269.10000000000002</v>
          </cell>
          <cell r="V477">
            <v>287.38</v>
          </cell>
          <cell r="W477">
            <v>265.76</v>
          </cell>
          <cell r="X477">
            <v>252.48</v>
          </cell>
          <cell r="Y477">
            <v>240.85</v>
          </cell>
          <cell r="Z477">
            <v>239.18</v>
          </cell>
          <cell r="AA477">
            <v>225.9</v>
          </cell>
          <cell r="AB477">
            <v>179.94</v>
          </cell>
          <cell r="AC477">
            <v>177.17</v>
          </cell>
          <cell r="AD477">
            <v>163.33000000000001</v>
          </cell>
          <cell r="AE477">
            <v>157.79</v>
          </cell>
          <cell r="AF477">
            <v>178.55</v>
          </cell>
          <cell r="AG477">
            <v>174.4</v>
          </cell>
          <cell r="AH477">
            <v>161.94</v>
          </cell>
          <cell r="AI477">
            <v>150.86000000000001</v>
          </cell>
          <cell r="AJ477">
            <v>193.78</v>
          </cell>
          <cell r="AK477">
            <v>191.02</v>
          </cell>
          <cell r="AL477">
            <v>184.09</v>
          </cell>
          <cell r="AM477">
            <v>181.32</v>
          </cell>
          <cell r="AN477">
            <v>174.4</v>
          </cell>
          <cell r="AO477">
            <v>173.01</v>
          </cell>
          <cell r="AP477">
            <v>155.02000000000001</v>
          </cell>
          <cell r="AQ477">
            <v>153.63</v>
          </cell>
          <cell r="AR477">
            <v>152.24</v>
          </cell>
          <cell r="AS477">
            <v>148.09</v>
          </cell>
          <cell r="AT477">
            <v>148.09</v>
          </cell>
        </row>
        <row r="478">
          <cell r="A478">
            <v>34</v>
          </cell>
          <cell r="B478">
            <v>426.42</v>
          </cell>
          <cell r="C478">
            <v>388.05</v>
          </cell>
          <cell r="D478">
            <v>369.42</v>
          </cell>
          <cell r="E478">
            <v>324.07</v>
          </cell>
          <cell r="F478">
            <v>314.2</v>
          </cell>
          <cell r="G478">
            <v>288.99</v>
          </cell>
          <cell r="H478">
            <v>291.45999999999998</v>
          </cell>
          <cell r="I478">
            <v>269.52999999999997</v>
          </cell>
          <cell r="J478">
            <v>248.71</v>
          </cell>
          <cell r="K478">
            <v>284.39999999999998</v>
          </cell>
          <cell r="L478">
            <v>255.89</v>
          </cell>
          <cell r="M478">
            <v>241.64</v>
          </cell>
          <cell r="N478">
            <v>224.2</v>
          </cell>
          <cell r="O478">
            <v>190.21</v>
          </cell>
          <cell r="P478">
            <v>290.35000000000002</v>
          </cell>
          <cell r="Q478">
            <v>252.13</v>
          </cell>
          <cell r="R478">
            <v>225.01</v>
          </cell>
          <cell r="S478">
            <v>220.08</v>
          </cell>
          <cell r="T478">
            <v>210.22</v>
          </cell>
          <cell r="U478">
            <v>205.28</v>
          </cell>
          <cell r="V478">
            <v>218.84</v>
          </cell>
          <cell r="W478">
            <v>202.81</v>
          </cell>
          <cell r="X478">
            <v>192.95</v>
          </cell>
          <cell r="Y478">
            <v>184.32</v>
          </cell>
          <cell r="Z478">
            <v>183.08</v>
          </cell>
          <cell r="AA478">
            <v>173.23</v>
          </cell>
          <cell r="AB478">
            <v>138.19</v>
          </cell>
          <cell r="AC478">
            <v>136.13999999999999</v>
          </cell>
          <cell r="AD478">
            <v>125.86</v>
          </cell>
          <cell r="AE478">
            <v>121.75</v>
          </cell>
          <cell r="AF478">
            <v>137.16</v>
          </cell>
          <cell r="AG478">
            <v>134.08000000000001</v>
          </cell>
          <cell r="AH478">
            <v>124.83</v>
          </cell>
          <cell r="AI478">
            <v>116.62</v>
          </cell>
          <cell r="AJ478">
            <v>148.46</v>
          </cell>
          <cell r="AK478">
            <v>146.41</v>
          </cell>
          <cell r="AL478">
            <v>141.27000000000001</v>
          </cell>
          <cell r="AM478">
            <v>139.22</v>
          </cell>
          <cell r="AN478">
            <v>134.08000000000001</v>
          </cell>
          <cell r="AO478">
            <v>133.05000000000001</v>
          </cell>
          <cell r="AP478">
            <v>119.7</v>
          </cell>
          <cell r="AQ478">
            <v>118.67</v>
          </cell>
          <cell r="AR478">
            <v>117.64</v>
          </cell>
          <cell r="AS478">
            <v>114.56</v>
          </cell>
          <cell r="AT478">
            <v>114.56</v>
          </cell>
        </row>
        <row r="479">
          <cell r="A479">
            <v>35</v>
          </cell>
          <cell r="B479">
            <v>426.42</v>
          </cell>
          <cell r="C479">
            <v>388.05</v>
          </cell>
          <cell r="D479">
            <v>369.42</v>
          </cell>
          <cell r="E479">
            <v>324.07</v>
          </cell>
          <cell r="F479">
            <v>314.2</v>
          </cell>
          <cell r="G479">
            <v>288.99</v>
          </cell>
          <cell r="H479">
            <v>291.45999999999998</v>
          </cell>
          <cell r="I479">
            <v>269.52999999999997</v>
          </cell>
          <cell r="J479">
            <v>248.71</v>
          </cell>
          <cell r="K479">
            <v>284.39999999999998</v>
          </cell>
          <cell r="L479">
            <v>255.89</v>
          </cell>
          <cell r="M479">
            <v>241.64</v>
          </cell>
          <cell r="N479">
            <v>224.2</v>
          </cell>
          <cell r="O479">
            <v>190.21</v>
          </cell>
          <cell r="P479">
            <v>290.35000000000002</v>
          </cell>
          <cell r="Q479">
            <v>252.13</v>
          </cell>
          <cell r="R479">
            <v>225.01</v>
          </cell>
          <cell r="S479">
            <v>220.08</v>
          </cell>
          <cell r="T479">
            <v>210.22</v>
          </cell>
          <cell r="U479">
            <v>205.28</v>
          </cell>
          <cell r="V479">
            <v>218.84</v>
          </cell>
          <cell r="W479">
            <v>202.81</v>
          </cell>
          <cell r="X479">
            <v>192.95</v>
          </cell>
          <cell r="Y479">
            <v>184.32</v>
          </cell>
          <cell r="Z479">
            <v>183.08</v>
          </cell>
          <cell r="AA479">
            <v>173.23</v>
          </cell>
          <cell r="AB479">
            <v>138.19</v>
          </cell>
          <cell r="AC479">
            <v>136.13999999999999</v>
          </cell>
          <cell r="AD479">
            <v>125.86</v>
          </cell>
          <cell r="AE479">
            <v>121.75</v>
          </cell>
          <cell r="AF479">
            <v>137.16</v>
          </cell>
          <cell r="AG479">
            <v>134.08000000000001</v>
          </cell>
          <cell r="AH479">
            <v>124.83</v>
          </cell>
          <cell r="AI479">
            <v>116.62</v>
          </cell>
          <cell r="AJ479">
            <v>148.46</v>
          </cell>
          <cell r="AK479">
            <v>146.41</v>
          </cell>
          <cell r="AL479">
            <v>141.27000000000001</v>
          </cell>
          <cell r="AM479">
            <v>139.22</v>
          </cell>
          <cell r="AN479">
            <v>134.08000000000001</v>
          </cell>
          <cell r="AO479">
            <v>133.05000000000001</v>
          </cell>
          <cell r="AP479">
            <v>119.7</v>
          </cell>
          <cell r="AQ479">
            <v>118.67</v>
          </cell>
          <cell r="AR479">
            <v>117.64</v>
          </cell>
          <cell r="AS479">
            <v>114.56</v>
          </cell>
          <cell r="AT479">
            <v>114.56</v>
          </cell>
        </row>
        <row r="480">
          <cell r="A480">
            <v>37</v>
          </cell>
          <cell r="B480">
            <v>440.76</v>
          </cell>
          <cell r="C480">
            <v>396.73</v>
          </cell>
          <cell r="D480">
            <v>375.37</v>
          </cell>
          <cell r="E480">
            <v>339.82</v>
          </cell>
          <cell r="F480">
            <v>328.5</v>
          </cell>
          <cell r="G480">
            <v>299.57</v>
          </cell>
          <cell r="H480">
            <v>311.64999999999998</v>
          </cell>
          <cell r="I480">
            <v>286.5</v>
          </cell>
          <cell r="J480">
            <v>262.60000000000002</v>
          </cell>
          <cell r="K480">
            <v>306.86</v>
          </cell>
          <cell r="L480">
            <v>274.17</v>
          </cell>
          <cell r="M480">
            <v>257.82</v>
          </cell>
          <cell r="N480">
            <v>244.48</v>
          </cell>
          <cell r="O480">
            <v>205.49</v>
          </cell>
          <cell r="P480">
            <v>326.60000000000002</v>
          </cell>
          <cell r="Q480">
            <v>282.77</v>
          </cell>
          <cell r="R480">
            <v>251.66</v>
          </cell>
          <cell r="S480">
            <v>246.01</v>
          </cell>
          <cell r="T480">
            <v>234.7</v>
          </cell>
          <cell r="U480">
            <v>229.04</v>
          </cell>
          <cell r="V480">
            <v>244.58</v>
          </cell>
          <cell r="W480">
            <v>226.2</v>
          </cell>
          <cell r="X480">
            <v>214.88</v>
          </cell>
          <cell r="Y480">
            <v>205</v>
          </cell>
          <cell r="Z480">
            <v>203.58</v>
          </cell>
          <cell r="AA480">
            <v>192.26</v>
          </cell>
          <cell r="AB480">
            <v>153.15</v>
          </cell>
          <cell r="AC480">
            <v>150.79</v>
          </cell>
          <cell r="AD480">
            <v>139.01</v>
          </cell>
          <cell r="AE480">
            <v>134.30000000000001</v>
          </cell>
          <cell r="AF480">
            <v>151.97</v>
          </cell>
          <cell r="AG480">
            <v>148.44</v>
          </cell>
          <cell r="AH480">
            <v>137.83000000000001</v>
          </cell>
          <cell r="AI480">
            <v>128.4</v>
          </cell>
          <cell r="AJ480">
            <v>164.93</v>
          </cell>
          <cell r="AK480">
            <v>162.58000000000001</v>
          </cell>
          <cell r="AL480">
            <v>156.68</v>
          </cell>
          <cell r="AM480">
            <v>154.33000000000001</v>
          </cell>
          <cell r="AN480">
            <v>148.44</v>
          </cell>
          <cell r="AO480">
            <v>147.26</v>
          </cell>
          <cell r="AP480">
            <v>131.94</v>
          </cell>
          <cell r="AQ480">
            <v>130.76</v>
          </cell>
          <cell r="AR480">
            <v>129.58000000000001</v>
          </cell>
          <cell r="AS480">
            <v>126.05</v>
          </cell>
          <cell r="AT480">
            <v>126.05</v>
          </cell>
        </row>
        <row r="481">
          <cell r="A481">
            <v>38</v>
          </cell>
          <cell r="B481">
            <v>430.65</v>
          </cell>
          <cell r="C481">
            <v>391.9</v>
          </cell>
          <cell r="D481">
            <v>373.09</v>
          </cell>
          <cell r="E481">
            <v>327.27999999999997</v>
          </cell>
          <cell r="F481">
            <v>317.32</v>
          </cell>
          <cell r="G481">
            <v>291.86</v>
          </cell>
          <cell r="H481">
            <v>294.35000000000002</v>
          </cell>
          <cell r="I481">
            <v>272.20999999999998</v>
          </cell>
          <cell r="J481">
            <v>251.18</v>
          </cell>
          <cell r="K481">
            <v>287.22000000000003</v>
          </cell>
          <cell r="L481">
            <v>258.44</v>
          </cell>
          <cell r="M481">
            <v>244.04</v>
          </cell>
          <cell r="N481">
            <v>226.42</v>
          </cell>
          <cell r="O481">
            <v>192.1</v>
          </cell>
          <cell r="P481">
            <v>293.23</v>
          </cell>
          <cell r="Q481">
            <v>254.63</v>
          </cell>
          <cell r="R481">
            <v>227.24</v>
          </cell>
          <cell r="S481">
            <v>222.26</v>
          </cell>
          <cell r="T481">
            <v>212.3</v>
          </cell>
          <cell r="U481">
            <v>207.32</v>
          </cell>
          <cell r="V481">
            <v>221.02</v>
          </cell>
          <cell r="W481">
            <v>204.83</v>
          </cell>
          <cell r="X481">
            <v>194.87</v>
          </cell>
          <cell r="Y481">
            <v>186.14</v>
          </cell>
          <cell r="Z481">
            <v>184.9</v>
          </cell>
          <cell r="AA481">
            <v>174.95</v>
          </cell>
          <cell r="AB481">
            <v>139.56</v>
          </cell>
          <cell r="AC481">
            <v>137.49</v>
          </cell>
          <cell r="AD481">
            <v>127.11</v>
          </cell>
          <cell r="AE481">
            <v>122.96</v>
          </cell>
          <cell r="AF481">
            <v>138.52000000000001</v>
          </cell>
          <cell r="AG481">
            <v>135.41</v>
          </cell>
          <cell r="AH481">
            <v>126.07</v>
          </cell>
          <cell r="AI481">
            <v>117.78</v>
          </cell>
          <cell r="AJ481">
            <v>149.93</v>
          </cell>
          <cell r="AK481">
            <v>147.86000000000001</v>
          </cell>
          <cell r="AL481">
            <v>142.66999999999999</v>
          </cell>
          <cell r="AM481">
            <v>140.6</v>
          </cell>
          <cell r="AN481">
            <v>135.41</v>
          </cell>
          <cell r="AO481">
            <v>134.37</v>
          </cell>
          <cell r="AP481">
            <v>120.88</v>
          </cell>
          <cell r="AQ481">
            <v>119.85</v>
          </cell>
          <cell r="AR481">
            <v>118.81</v>
          </cell>
          <cell r="AS481">
            <v>115.69</v>
          </cell>
          <cell r="AT481">
            <v>115.69</v>
          </cell>
        </row>
        <row r="482">
          <cell r="A482">
            <v>40</v>
          </cell>
          <cell r="B482">
            <v>517.85</v>
          </cell>
          <cell r="C482">
            <v>466.13</v>
          </cell>
          <cell r="D482">
            <v>441.02</v>
          </cell>
          <cell r="E482">
            <v>399.26</v>
          </cell>
          <cell r="F482">
            <v>385.96</v>
          </cell>
          <cell r="G482">
            <v>351.97</v>
          </cell>
          <cell r="H482">
            <v>366.16</v>
          </cell>
          <cell r="I482">
            <v>336.61</v>
          </cell>
          <cell r="J482">
            <v>308.52999999999997</v>
          </cell>
          <cell r="K482">
            <v>360.53</v>
          </cell>
          <cell r="L482">
            <v>322.13</v>
          </cell>
          <cell r="M482">
            <v>302.91000000000003</v>
          </cell>
          <cell r="N482">
            <v>287.25</v>
          </cell>
          <cell r="O482">
            <v>241.44</v>
          </cell>
          <cell r="P482">
            <v>383.74</v>
          </cell>
          <cell r="Q482">
            <v>332.23</v>
          </cell>
          <cell r="R482">
            <v>295.68</v>
          </cell>
          <cell r="S482">
            <v>289.04000000000002</v>
          </cell>
          <cell r="T482">
            <v>275.75</v>
          </cell>
          <cell r="U482">
            <v>269.10000000000002</v>
          </cell>
          <cell r="V482">
            <v>287.38</v>
          </cell>
          <cell r="W482">
            <v>265.76</v>
          </cell>
          <cell r="X482">
            <v>252.48</v>
          </cell>
          <cell r="Y482">
            <v>240.85</v>
          </cell>
          <cell r="Z482">
            <v>239.18</v>
          </cell>
          <cell r="AA482">
            <v>225.9</v>
          </cell>
          <cell r="AB482">
            <v>179.94</v>
          </cell>
          <cell r="AC482">
            <v>177.17</v>
          </cell>
          <cell r="AD482">
            <v>163.33000000000001</v>
          </cell>
          <cell r="AE482">
            <v>157.79</v>
          </cell>
          <cell r="AF482">
            <v>178.55</v>
          </cell>
          <cell r="AG482">
            <v>174.4</v>
          </cell>
          <cell r="AH482">
            <v>161.94</v>
          </cell>
          <cell r="AI482">
            <v>150.86000000000001</v>
          </cell>
          <cell r="AJ482">
            <v>193.78</v>
          </cell>
          <cell r="AK482">
            <v>191.02</v>
          </cell>
          <cell r="AL482">
            <v>184.09</v>
          </cell>
          <cell r="AM482">
            <v>181.32</v>
          </cell>
          <cell r="AN482">
            <v>174.4</v>
          </cell>
          <cell r="AO482">
            <v>173.01</v>
          </cell>
          <cell r="AP482">
            <v>155.02000000000001</v>
          </cell>
          <cell r="AQ482">
            <v>153.63</v>
          </cell>
          <cell r="AR482">
            <v>152.24</v>
          </cell>
          <cell r="AS482">
            <v>148.09</v>
          </cell>
          <cell r="AT482">
            <v>148.09</v>
          </cell>
        </row>
        <row r="483">
          <cell r="A483">
            <v>54</v>
          </cell>
          <cell r="B483">
            <v>479.04</v>
          </cell>
          <cell r="C483">
            <v>431.2</v>
          </cell>
          <cell r="D483">
            <v>407.98</v>
          </cell>
          <cell r="E483">
            <v>369.33</v>
          </cell>
          <cell r="F483">
            <v>357.03</v>
          </cell>
          <cell r="G483">
            <v>325.60000000000002</v>
          </cell>
          <cell r="H483">
            <v>338.73</v>
          </cell>
          <cell r="I483">
            <v>311.38</v>
          </cell>
          <cell r="J483">
            <v>285.41000000000003</v>
          </cell>
          <cell r="K483">
            <v>333.51</v>
          </cell>
          <cell r="L483">
            <v>297.98</v>
          </cell>
          <cell r="M483">
            <v>280.22000000000003</v>
          </cell>
          <cell r="N483">
            <v>265.72000000000003</v>
          </cell>
          <cell r="O483">
            <v>223.36</v>
          </cell>
          <cell r="P483">
            <v>354.98</v>
          </cell>
          <cell r="Q483">
            <v>307.33</v>
          </cell>
          <cell r="R483">
            <v>273.52999999999997</v>
          </cell>
          <cell r="S483">
            <v>267.37</v>
          </cell>
          <cell r="T483">
            <v>255.08</v>
          </cell>
          <cell r="U483">
            <v>248.94</v>
          </cell>
          <cell r="V483">
            <v>265.83999999999997</v>
          </cell>
          <cell r="W483">
            <v>245.86</v>
          </cell>
          <cell r="X483">
            <v>233.56</v>
          </cell>
          <cell r="Y483">
            <v>222.8</v>
          </cell>
          <cell r="Z483">
            <v>221.27</v>
          </cell>
          <cell r="AA483">
            <v>208.97</v>
          </cell>
          <cell r="AB483">
            <v>166.46</v>
          </cell>
          <cell r="AC483">
            <v>163.89</v>
          </cell>
          <cell r="AD483">
            <v>151.09</v>
          </cell>
          <cell r="AE483">
            <v>145.97</v>
          </cell>
          <cell r="AF483">
            <v>165.17</v>
          </cell>
          <cell r="AG483">
            <v>161.33000000000001</v>
          </cell>
          <cell r="AH483">
            <v>149.80000000000001</v>
          </cell>
          <cell r="AI483">
            <v>139.56</v>
          </cell>
          <cell r="AJ483">
            <v>179.26</v>
          </cell>
          <cell r="AK483">
            <v>176.7</v>
          </cell>
          <cell r="AL483">
            <v>170.29</v>
          </cell>
          <cell r="AM483">
            <v>167.73</v>
          </cell>
          <cell r="AN483">
            <v>161.33000000000001</v>
          </cell>
          <cell r="AO483">
            <v>160.05000000000001</v>
          </cell>
          <cell r="AP483">
            <v>143.4</v>
          </cell>
          <cell r="AQ483">
            <v>142.12</v>
          </cell>
          <cell r="AR483">
            <v>140.83000000000001</v>
          </cell>
          <cell r="AS483">
            <v>137</v>
          </cell>
          <cell r="AT483">
            <v>137</v>
          </cell>
        </row>
        <row r="484">
          <cell r="A484">
            <v>55</v>
          </cell>
          <cell r="B484">
            <v>453.55</v>
          </cell>
          <cell r="C484">
            <v>408.26</v>
          </cell>
          <cell r="D484">
            <v>386.26</v>
          </cell>
          <cell r="E484">
            <v>349.69</v>
          </cell>
          <cell r="F484">
            <v>338.04</v>
          </cell>
          <cell r="G484">
            <v>308.27999999999997</v>
          </cell>
          <cell r="H484">
            <v>320.7</v>
          </cell>
          <cell r="I484">
            <v>294.81</v>
          </cell>
          <cell r="J484">
            <v>270.23</v>
          </cell>
          <cell r="K484">
            <v>315.77</v>
          </cell>
          <cell r="L484">
            <v>282.13</v>
          </cell>
          <cell r="M484">
            <v>265.31</v>
          </cell>
          <cell r="N484">
            <v>251.58</v>
          </cell>
          <cell r="O484">
            <v>211.47</v>
          </cell>
          <cell r="P484">
            <v>336.1</v>
          </cell>
          <cell r="Q484">
            <v>290.98</v>
          </cell>
          <cell r="R484">
            <v>258.97000000000003</v>
          </cell>
          <cell r="S484">
            <v>253.15</v>
          </cell>
          <cell r="T484">
            <v>241.51</v>
          </cell>
          <cell r="U484">
            <v>235.69</v>
          </cell>
          <cell r="V484">
            <v>251.69</v>
          </cell>
          <cell r="W484">
            <v>232.76</v>
          </cell>
          <cell r="X484">
            <v>221.12</v>
          </cell>
          <cell r="Y484">
            <v>210.95</v>
          </cell>
          <cell r="Z484">
            <v>209.48</v>
          </cell>
          <cell r="AA484">
            <v>197.84</v>
          </cell>
          <cell r="AB484">
            <v>157.6</v>
          </cell>
          <cell r="AC484">
            <v>155.16999999999999</v>
          </cell>
          <cell r="AD484">
            <v>143.05000000000001</v>
          </cell>
          <cell r="AE484">
            <v>138.19999999999999</v>
          </cell>
          <cell r="AF484">
            <v>156.38</v>
          </cell>
          <cell r="AG484">
            <v>152.75</v>
          </cell>
          <cell r="AH484">
            <v>141.83000000000001</v>
          </cell>
          <cell r="AI484">
            <v>132.13</v>
          </cell>
          <cell r="AJ484">
            <v>169.72</v>
          </cell>
          <cell r="AK484">
            <v>167.3</v>
          </cell>
          <cell r="AL484">
            <v>161.22999999999999</v>
          </cell>
          <cell r="AM484">
            <v>158.81</v>
          </cell>
          <cell r="AN484">
            <v>152.75</v>
          </cell>
          <cell r="AO484">
            <v>151.53</v>
          </cell>
          <cell r="AP484">
            <v>135.77000000000001</v>
          </cell>
          <cell r="AQ484">
            <v>134.56</v>
          </cell>
          <cell r="AR484">
            <v>133.34</v>
          </cell>
          <cell r="AS484">
            <v>129.71</v>
          </cell>
          <cell r="AT484">
            <v>129.71</v>
          </cell>
        </row>
        <row r="485">
          <cell r="A485">
            <v>57</v>
          </cell>
          <cell r="B485">
            <v>430.65</v>
          </cell>
          <cell r="C485">
            <v>391.9</v>
          </cell>
          <cell r="D485">
            <v>373.09</v>
          </cell>
          <cell r="E485">
            <v>327.27999999999997</v>
          </cell>
          <cell r="F485">
            <v>317.32</v>
          </cell>
          <cell r="G485">
            <v>291.86</v>
          </cell>
          <cell r="H485">
            <v>294.35000000000002</v>
          </cell>
          <cell r="I485">
            <v>272.20999999999998</v>
          </cell>
          <cell r="J485">
            <v>251.18</v>
          </cell>
          <cell r="K485">
            <v>287.22000000000003</v>
          </cell>
          <cell r="L485">
            <v>258.44</v>
          </cell>
          <cell r="M485">
            <v>244.04</v>
          </cell>
          <cell r="N485">
            <v>226.42</v>
          </cell>
          <cell r="O485">
            <v>192.1</v>
          </cell>
          <cell r="P485">
            <v>293.23</v>
          </cell>
          <cell r="Q485">
            <v>254.63</v>
          </cell>
          <cell r="R485">
            <v>227.24</v>
          </cell>
          <cell r="S485">
            <v>222.26</v>
          </cell>
          <cell r="T485">
            <v>212.3</v>
          </cell>
          <cell r="U485">
            <v>207.32</v>
          </cell>
          <cell r="V485">
            <v>221.02</v>
          </cell>
          <cell r="W485">
            <v>204.83</v>
          </cell>
          <cell r="X485">
            <v>194.87</v>
          </cell>
          <cell r="Y485">
            <v>186.14</v>
          </cell>
          <cell r="Z485">
            <v>184.9</v>
          </cell>
          <cell r="AA485">
            <v>174.95</v>
          </cell>
          <cell r="AB485">
            <v>139.56</v>
          </cell>
          <cell r="AC485">
            <v>137.49</v>
          </cell>
          <cell r="AD485">
            <v>127.11</v>
          </cell>
          <cell r="AE485">
            <v>122.96</v>
          </cell>
          <cell r="AF485">
            <v>138.52000000000001</v>
          </cell>
          <cell r="AG485">
            <v>135.41</v>
          </cell>
          <cell r="AH485">
            <v>126.07</v>
          </cell>
          <cell r="AI485">
            <v>117.78</v>
          </cell>
          <cell r="AJ485">
            <v>149.93</v>
          </cell>
          <cell r="AK485">
            <v>147.86000000000001</v>
          </cell>
          <cell r="AL485">
            <v>142.66999999999999</v>
          </cell>
          <cell r="AM485">
            <v>140.6</v>
          </cell>
          <cell r="AN485">
            <v>135.41</v>
          </cell>
          <cell r="AO485">
            <v>134.37</v>
          </cell>
          <cell r="AP485">
            <v>120.88</v>
          </cell>
          <cell r="AQ485">
            <v>119.85</v>
          </cell>
          <cell r="AR485">
            <v>118.81</v>
          </cell>
          <cell r="AS485">
            <v>115.69</v>
          </cell>
          <cell r="AT485">
            <v>115.69</v>
          </cell>
        </row>
        <row r="486">
          <cell r="A486">
            <v>60</v>
          </cell>
          <cell r="B486">
            <v>475.53</v>
          </cell>
          <cell r="C486">
            <v>428.04</v>
          </cell>
          <cell r="D486">
            <v>404.98</v>
          </cell>
          <cell r="E486">
            <v>366.62</v>
          </cell>
          <cell r="F486">
            <v>354.41</v>
          </cell>
          <cell r="G486">
            <v>323.2</v>
          </cell>
          <cell r="H486">
            <v>336.24</v>
          </cell>
          <cell r="I486">
            <v>309.10000000000002</v>
          </cell>
          <cell r="J486">
            <v>283.32</v>
          </cell>
          <cell r="K486">
            <v>331.07</v>
          </cell>
          <cell r="L486">
            <v>295.79000000000002</v>
          </cell>
          <cell r="M486">
            <v>278.16000000000003</v>
          </cell>
          <cell r="N486">
            <v>263.76</v>
          </cell>
          <cell r="O486">
            <v>221.71</v>
          </cell>
          <cell r="P486">
            <v>352.38</v>
          </cell>
          <cell r="Q486">
            <v>305.08</v>
          </cell>
          <cell r="R486">
            <v>271.52</v>
          </cell>
          <cell r="S486">
            <v>265.42</v>
          </cell>
          <cell r="T486">
            <v>253.21</v>
          </cell>
          <cell r="U486">
            <v>247.1</v>
          </cell>
          <cell r="V486">
            <v>263.88</v>
          </cell>
          <cell r="W486">
            <v>244.04</v>
          </cell>
          <cell r="X486">
            <v>231.84</v>
          </cell>
          <cell r="Y486">
            <v>221.17</v>
          </cell>
          <cell r="Z486">
            <v>219.64</v>
          </cell>
          <cell r="AA486">
            <v>207.43</v>
          </cell>
          <cell r="AB486">
            <v>165.23</v>
          </cell>
          <cell r="AC486">
            <v>162.69</v>
          </cell>
          <cell r="AD486">
            <v>149.97999999999999</v>
          </cell>
          <cell r="AE486">
            <v>144.88999999999999</v>
          </cell>
          <cell r="AF486">
            <v>163.96</v>
          </cell>
          <cell r="AG486">
            <v>160.15</v>
          </cell>
          <cell r="AH486">
            <v>148.69999999999999</v>
          </cell>
          <cell r="AI486">
            <v>138.53</v>
          </cell>
          <cell r="AJ486">
            <v>177.95</v>
          </cell>
          <cell r="AK486">
            <v>175.4</v>
          </cell>
          <cell r="AL486">
            <v>169.04</v>
          </cell>
          <cell r="AM486">
            <v>166.5</v>
          </cell>
          <cell r="AN486">
            <v>160.15</v>
          </cell>
          <cell r="AO486">
            <v>158.87</v>
          </cell>
          <cell r="AP486">
            <v>142.35</v>
          </cell>
          <cell r="AQ486">
            <v>141.08000000000001</v>
          </cell>
          <cell r="AR486">
            <v>139.80000000000001</v>
          </cell>
          <cell r="AS486">
            <v>135.99</v>
          </cell>
          <cell r="AT486">
            <v>135.99</v>
          </cell>
        </row>
        <row r="487">
          <cell r="A487">
            <v>61</v>
          </cell>
          <cell r="B487">
            <v>474.05</v>
          </cell>
          <cell r="C487">
            <v>426.7</v>
          </cell>
          <cell r="D487">
            <v>403.72</v>
          </cell>
          <cell r="E487">
            <v>365.49</v>
          </cell>
          <cell r="F487">
            <v>353.31</v>
          </cell>
          <cell r="G487">
            <v>322.2</v>
          </cell>
          <cell r="H487">
            <v>335.2</v>
          </cell>
          <cell r="I487">
            <v>308.14</v>
          </cell>
          <cell r="J487">
            <v>282.45</v>
          </cell>
          <cell r="K487">
            <v>330.03</v>
          </cell>
          <cell r="L487">
            <v>294.88</v>
          </cell>
          <cell r="M487">
            <v>277.29000000000002</v>
          </cell>
          <cell r="N487">
            <v>262.95</v>
          </cell>
          <cell r="O487">
            <v>221.02</v>
          </cell>
          <cell r="P487">
            <v>351.28</v>
          </cell>
          <cell r="Q487">
            <v>304.13</v>
          </cell>
          <cell r="R487">
            <v>270.67</v>
          </cell>
          <cell r="S487">
            <v>264.58999999999997</v>
          </cell>
          <cell r="T487">
            <v>252.42</v>
          </cell>
          <cell r="U487">
            <v>246.34</v>
          </cell>
          <cell r="V487">
            <v>263.06</v>
          </cell>
          <cell r="W487">
            <v>243.29</v>
          </cell>
          <cell r="X487">
            <v>231.12</v>
          </cell>
          <cell r="Y487">
            <v>220.49</v>
          </cell>
          <cell r="Z487">
            <v>218.95</v>
          </cell>
          <cell r="AA487">
            <v>206.78</v>
          </cell>
          <cell r="AB487">
            <v>164.72</v>
          </cell>
          <cell r="AC487">
            <v>162.19</v>
          </cell>
          <cell r="AD487">
            <v>149.51</v>
          </cell>
          <cell r="AE487">
            <v>144.44</v>
          </cell>
          <cell r="AF487">
            <v>163.44999999999999</v>
          </cell>
          <cell r="AG487">
            <v>159.65</v>
          </cell>
          <cell r="AH487">
            <v>148.24</v>
          </cell>
          <cell r="AI487">
            <v>138.1</v>
          </cell>
          <cell r="AJ487">
            <v>177.39</v>
          </cell>
          <cell r="AK487">
            <v>174.86</v>
          </cell>
          <cell r="AL487">
            <v>168.52</v>
          </cell>
          <cell r="AM487">
            <v>165.98</v>
          </cell>
          <cell r="AN487">
            <v>159.65</v>
          </cell>
          <cell r="AO487">
            <v>158.38</v>
          </cell>
          <cell r="AP487">
            <v>141.91</v>
          </cell>
          <cell r="AQ487">
            <v>140.63999999999999</v>
          </cell>
          <cell r="AR487">
            <v>139.36000000000001</v>
          </cell>
          <cell r="AS487">
            <v>135.57</v>
          </cell>
          <cell r="AT487">
            <v>135.57</v>
          </cell>
        </row>
        <row r="488">
          <cell r="A488">
            <v>63</v>
          </cell>
          <cell r="B488">
            <v>451.04</v>
          </cell>
          <cell r="C488">
            <v>405.99</v>
          </cell>
          <cell r="D488">
            <v>384.13</v>
          </cell>
          <cell r="E488">
            <v>347.75</v>
          </cell>
          <cell r="F488">
            <v>336.16</v>
          </cell>
          <cell r="G488">
            <v>306.56</v>
          </cell>
          <cell r="H488">
            <v>318.93</v>
          </cell>
          <cell r="I488">
            <v>293.18</v>
          </cell>
          <cell r="J488">
            <v>268.73</v>
          </cell>
          <cell r="K488">
            <v>314.02</v>
          </cell>
          <cell r="L488">
            <v>280.57</v>
          </cell>
          <cell r="M488">
            <v>263.83999999999997</v>
          </cell>
          <cell r="N488">
            <v>250.18</v>
          </cell>
          <cell r="O488">
            <v>210.3</v>
          </cell>
          <cell r="P488">
            <v>334.22</v>
          </cell>
          <cell r="Q488">
            <v>289.37</v>
          </cell>
          <cell r="R488">
            <v>257.52999999999997</v>
          </cell>
          <cell r="S488">
            <v>251.75</v>
          </cell>
          <cell r="T488">
            <v>240.17</v>
          </cell>
          <cell r="U488">
            <v>234.38</v>
          </cell>
          <cell r="V488">
            <v>250.3</v>
          </cell>
          <cell r="W488">
            <v>231.48</v>
          </cell>
          <cell r="X488">
            <v>219.9</v>
          </cell>
          <cell r="Y488">
            <v>209.78</v>
          </cell>
          <cell r="Z488">
            <v>208.33</v>
          </cell>
          <cell r="AA488">
            <v>196.75</v>
          </cell>
          <cell r="AB488">
            <v>156.72</v>
          </cell>
          <cell r="AC488">
            <v>154.31</v>
          </cell>
          <cell r="AD488">
            <v>142.26</v>
          </cell>
          <cell r="AE488">
            <v>137.43</v>
          </cell>
          <cell r="AF488">
            <v>155.51</v>
          </cell>
          <cell r="AG488">
            <v>151.9</v>
          </cell>
          <cell r="AH488">
            <v>141.04</v>
          </cell>
          <cell r="AI488">
            <v>131.4</v>
          </cell>
          <cell r="AJ488">
            <v>168.78</v>
          </cell>
          <cell r="AK488">
            <v>166.37</v>
          </cell>
          <cell r="AL488">
            <v>160.34</v>
          </cell>
          <cell r="AM488">
            <v>157.93</v>
          </cell>
          <cell r="AN488">
            <v>151.9</v>
          </cell>
          <cell r="AO488">
            <v>150.69</v>
          </cell>
          <cell r="AP488">
            <v>135.02000000000001</v>
          </cell>
          <cell r="AQ488">
            <v>133.81</v>
          </cell>
          <cell r="AR488">
            <v>132.6</v>
          </cell>
          <cell r="AS488">
            <v>128.99</v>
          </cell>
          <cell r="AT488">
            <v>128.99</v>
          </cell>
        </row>
        <row r="489">
          <cell r="A489">
            <v>71</v>
          </cell>
          <cell r="B489">
            <v>434.07</v>
          </cell>
          <cell r="C489">
            <v>395</v>
          </cell>
          <cell r="D489">
            <v>376.04</v>
          </cell>
          <cell r="E489">
            <v>329.87</v>
          </cell>
          <cell r="F489">
            <v>319.83</v>
          </cell>
          <cell r="G489">
            <v>294.16000000000003</v>
          </cell>
          <cell r="H489">
            <v>296.69</v>
          </cell>
          <cell r="I489">
            <v>274.37</v>
          </cell>
          <cell r="J489">
            <v>253.17</v>
          </cell>
          <cell r="K489">
            <v>289.5</v>
          </cell>
          <cell r="L489">
            <v>260.49</v>
          </cell>
          <cell r="M489">
            <v>245.98</v>
          </cell>
          <cell r="N489">
            <v>228.21</v>
          </cell>
          <cell r="O489">
            <v>193.62</v>
          </cell>
          <cell r="P489">
            <v>295.56</v>
          </cell>
          <cell r="Q489">
            <v>256.66000000000003</v>
          </cell>
          <cell r="R489">
            <v>229.04</v>
          </cell>
          <cell r="S489">
            <v>224.03</v>
          </cell>
          <cell r="T489">
            <v>213.98</v>
          </cell>
          <cell r="U489">
            <v>208.97</v>
          </cell>
          <cell r="V489">
            <v>222.77</v>
          </cell>
          <cell r="W489">
            <v>206.45</v>
          </cell>
          <cell r="X489">
            <v>196.4</v>
          </cell>
          <cell r="Y489">
            <v>187.62</v>
          </cell>
          <cell r="Z489">
            <v>186.37</v>
          </cell>
          <cell r="AA489">
            <v>176.34</v>
          </cell>
          <cell r="AB489">
            <v>140.66</v>
          </cell>
          <cell r="AC489">
            <v>138.58000000000001</v>
          </cell>
          <cell r="AD489">
            <v>128.12</v>
          </cell>
          <cell r="AE489">
            <v>123.93</v>
          </cell>
          <cell r="AF489">
            <v>139.62</v>
          </cell>
          <cell r="AG489">
            <v>136.47999999999999</v>
          </cell>
          <cell r="AH489">
            <v>127.07</v>
          </cell>
          <cell r="AI489">
            <v>118.71</v>
          </cell>
          <cell r="AJ489">
            <v>151.12</v>
          </cell>
          <cell r="AK489">
            <v>149.03</v>
          </cell>
          <cell r="AL489">
            <v>143.80000000000001</v>
          </cell>
          <cell r="AM489">
            <v>141.71</v>
          </cell>
          <cell r="AN489">
            <v>136.47999999999999</v>
          </cell>
          <cell r="AO489">
            <v>135.43</v>
          </cell>
          <cell r="AP489">
            <v>121.84</v>
          </cell>
          <cell r="AQ489">
            <v>120.8</v>
          </cell>
          <cell r="AR489">
            <v>119.75</v>
          </cell>
          <cell r="AS489">
            <v>116.61</v>
          </cell>
          <cell r="AT489">
            <v>116.61</v>
          </cell>
        </row>
        <row r="490">
          <cell r="A490">
            <v>72</v>
          </cell>
          <cell r="B490">
            <v>434.07</v>
          </cell>
          <cell r="C490">
            <v>395</v>
          </cell>
          <cell r="D490">
            <v>376.04</v>
          </cell>
          <cell r="E490">
            <v>329.87</v>
          </cell>
          <cell r="F490">
            <v>319.83</v>
          </cell>
          <cell r="G490">
            <v>294.16000000000003</v>
          </cell>
          <cell r="H490">
            <v>296.69</v>
          </cell>
          <cell r="I490">
            <v>274.37</v>
          </cell>
          <cell r="J490">
            <v>253.17</v>
          </cell>
          <cell r="K490">
            <v>289.5</v>
          </cell>
          <cell r="L490">
            <v>260.49</v>
          </cell>
          <cell r="M490">
            <v>245.98</v>
          </cell>
          <cell r="N490">
            <v>228.21</v>
          </cell>
          <cell r="O490">
            <v>193.62</v>
          </cell>
          <cell r="P490">
            <v>295.56</v>
          </cell>
          <cell r="Q490">
            <v>256.66000000000003</v>
          </cell>
          <cell r="R490">
            <v>229.04</v>
          </cell>
          <cell r="S490">
            <v>224.03</v>
          </cell>
          <cell r="T490">
            <v>213.98</v>
          </cell>
          <cell r="U490">
            <v>208.97</v>
          </cell>
          <cell r="V490">
            <v>222.77</v>
          </cell>
          <cell r="W490">
            <v>206.45</v>
          </cell>
          <cell r="X490">
            <v>196.4</v>
          </cell>
          <cell r="Y490">
            <v>187.62</v>
          </cell>
          <cell r="Z490">
            <v>186.37</v>
          </cell>
          <cell r="AA490">
            <v>176.34</v>
          </cell>
          <cell r="AB490">
            <v>140.66</v>
          </cell>
          <cell r="AC490">
            <v>138.58000000000001</v>
          </cell>
          <cell r="AD490">
            <v>128.12</v>
          </cell>
          <cell r="AE490">
            <v>123.93</v>
          </cell>
          <cell r="AF490">
            <v>139.62</v>
          </cell>
          <cell r="AG490">
            <v>136.47999999999999</v>
          </cell>
          <cell r="AH490">
            <v>127.07</v>
          </cell>
          <cell r="AI490">
            <v>118.71</v>
          </cell>
          <cell r="AJ490">
            <v>151.12</v>
          </cell>
          <cell r="AK490">
            <v>149.03</v>
          </cell>
          <cell r="AL490">
            <v>143.80000000000001</v>
          </cell>
          <cell r="AM490">
            <v>141.71</v>
          </cell>
          <cell r="AN490">
            <v>136.47999999999999</v>
          </cell>
          <cell r="AO490">
            <v>135.43</v>
          </cell>
          <cell r="AP490">
            <v>121.84</v>
          </cell>
          <cell r="AQ490">
            <v>120.8</v>
          </cell>
          <cell r="AR490">
            <v>119.75</v>
          </cell>
          <cell r="AS490">
            <v>116.61</v>
          </cell>
          <cell r="AT490">
            <v>116.61</v>
          </cell>
        </row>
        <row r="491">
          <cell r="A491">
            <v>73</v>
          </cell>
          <cell r="B491">
            <v>434.07</v>
          </cell>
          <cell r="C491">
            <v>395</v>
          </cell>
          <cell r="D491">
            <v>376.04</v>
          </cell>
          <cell r="E491">
            <v>329.87</v>
          </cell>
          <cell r="F491">
            <v>319.83</v>
          </cell>
          <cell r="G491">
            <v>294.16000000000003</v>
          </cell>
          <cell r="H491">
            <v>296.69</v>
          </cell>
          <cell r="I491">
            <v>274.37</v>
          </cell>
          <cell r="J491">
            <v>253.17</v>
          </cell>
          <cell r="K491">
            <v>289.5</v>
          </cell>
          <cell r="L491">
            <v>260.49</v>
          </cell>
          <cell r="M491">
            <v>245.98</v>
          </cell>
          <cell r="N491">
            <v>228.21</v>
          </cell>
          <cell r="O491">
            <v>193.62</v>
          </cell>
          <cell r="P491">
            <v>295.56</v>
          </cell>
          <cell r="Q491">
            <v>256.66000000000003</v>
          </cell>
          <cell r="R491">
            <v>229.04</v>
          </cell>
          <cell r="S491">
            <v>224.03</v>
          </cell>
          <cell r="T491">
            <v>213.98</v>
          </cell>
          <cell r="U491">
            <v>208.97</v>
          </cell>
          <cell r="V491">
            <v>222.77</v>
          </cell>
          <cell r="W491">
            <v>206.45</v>
          </cell>
          <cell r="X491">
            <v>196.4</v>
          </cell>
          <cell r="Y491">
            <v>187.62</v>
          </cell>
          <cell r="Z491">
            <v>186.37</v>
          </cell>
          <cell r="AA491">
            <v>176.34</v>
          </cell>
          <cell r="AB491">
            <v>140.66</v>
          </cell>
          <cell r="AC491">
            <v>138.58000000000001</v>
          </cell>
          <cell r="AD491">
            <v>128.12</v>
          </cell>
          <cell r="AE491">
            <v>123.93</v>
          </cell>
          <cell r="AF491">
            <v>139.62</v>
          </cell>
          <cell r="AG491">
            <v>136.47999999999999</v>
          </cell>
          <cell r="AH491">
            <v>127.07</v>
          </cell>
          <cell r="AI491">
            <v>118.71</v>
          </cell>
          <cell r="AJ491">
            <v>151.12</v>
          </cell>
          <cell r="AK491">
            <v>149.03</v>
          </cell>
          <cell r="AL491">
            <v>143.80000000000001</v>
          </cell>
          <cell r="AM491">
            <v>141.71</v>
          </cell>
          <cell r="AN491">
            <v>136.47999999999999</v>
          </cell>
          <cell r="AO491">
            <v>135.43</v>
          </cell>
          <cell r="AP491">
            <v>121.84</v>
          </cell>
          <cell r="AQ491">
            <v>120.8</v>
          </cell>
          <cell r="AR491">
            <v>119.75</v>
          </cell>
          <cell r="AS491">
            <v>116.61</v>
          </cell>
          <cell r="AT491">
            <v>116.61</v>
          </cell>
        </row>
        <row r="492">
          <cell r="A492">
            <v>79</v>
          </cell>
          <cell r="B492">
            <v>453.55</v>
          </cell>
          <cell r="C492">
            <v>408.26</v>
          </cell>
          <cell r="D492">
            <v>386.26</v>
          </cell>
          <cell r="E492">
            <v>349.69</v>
          </cell>
          <cell r="F492">
            <v>338.04</v>
          </cell>
          <cell r="G492">
            <v>308.27999999999997</v>
          </cell>
          <cell r="H492">
            <v>320.7</v>
          </cell>
          <cell r="I492">
            <v>294.81</v>
          </cell>
          <cell r="J492">
            <v>270.23</v>
          </cell>
          <cell r="K492">
            <v>315.77</v>
          </cell>
          <cell r="L492">
            <v>282.13</v>
          </cell>
          <cell r="M492">
            <v>265.31</v>
          </cell>
          <cell r="N492">
            <v>251.58</v>
          </cell>
          <cell r="O492">
            <v>211.47</v>
          </cell>
          <cell r="P492">
            <v>336.1</v>
          </cell>
          <cell r="Q492">
            <v>290.98</v>
          </cell>
          <cell r="R492">
            <v>258.97000000000003</v>
          </cell>
          <cell r="S492">
            <v>253.15</v>
          </cell>
          <cell r="T492">
            <v>241.51</v>
          </cell>
          <cell r="U492">
            <v>235.69</v>
          </cell>
          <cell r="V492">
            <v>251.69</v>
          </cell>
          <cell r="W492">
            <v>232.76</v>
          </cell>
          <cell r="X492">
            <v>221.12</v>
          </cell>
          <cell r="Y492">
            <v>210.95</v>
          </cell>
          <cell r="Z492">
            <v>209.48</v>
          </cell>
          <cell r="AA492">
            <v>197.84</v>
          </cell>
          <cell r="AB492">
            <v>157.6</v>
          </cell>
          <cell r="AC492">
            <v>155.16999999999999</v>
          </cell>
          <cell r="AD492">
            <v>143.05000000000001</v>
          </cell>
          <cell r="AE492">
            <v>138.19999999999999</v>
          </cell>
          <cell r="AF492">
            <v>156.38</v>
          </cell>
          <cell r="AG492">
            <v>152.75</v>
          </cell>
          <cell r="AH492">
            <v>141.83000000000001</v>
          </cell>
          <cell r="AI492">
            <v>132.13</v>
          </cell>
          <cell r="AJ492">
            <v>169.72</v>
          </cell>
          <cell r="AK492">
            <v>167.3</v>
          </cell>
          <cell r="AL492">
            <v>161.22999999999999</v>
          </cell>
          <cell r="AM492">
            <v>158.81</v>
          </cell>
          <cell r="AN492">
            <v>152.75</v>
          </cell>
          <cell r="AO492">
            <v>151.53</v>
          </cell>
          <cell r="AP492">
            <v>135.77000000000001</v>
          </cell>
          <cell r="AQ492">
            <v>134.56</v>
          </cell>
          <cell r="AR492">
            <v>133.34</v>
          </cell>
          <cell r="AS492">
            <v>129.71</v>
          </cell>
          <cell r="AT492">
            <v>129.71</v>
          </cell>
        </row>
        <row r="493">
          <cell r="A493">
            <v>80</v>
          </cell>
          <cell r="B493">
            <v>449.95</v>
          </cell>
          <cell r="C493">
            <v>409.46</v>
          </cell>
          <cell r="D493">
            <v>389.81</v>
          </cell>
          <cell r="E493">
            <v>341.95</v>
          </cell>
          <cell r="F493">
            <v>331.54</v>
          </cell>
          <cell r="G493">
            <v>304.93</v>
          </cell>
          <cell r="H493">
            <v>307.55</v>
          </cell>
          <cell r="I493">
            <v>284.41000000000003</v>
          </cell>
          <cell r="J493">
            <v>262.43</v>
          </cell>
          <cell r="K493">
            <v>300.08999999999997</v>
          </cell>
          <cell r="L493">
            <v>270.02</v>
          </cell>
          <cell r="M493">
            <v>254.97</v>
          </cell>
          <cell r="N493">
            <v>236.56</v>
          </cell>
          <cell r="O493">
            <v>200.7</v>
          </cell>
          <cell r="P493">
            <v>306.37</v>
          </cell>
          <cell r="Q493">
            <v>266.04000000000002</v>
          </cell>
          <cell r="R493">
            <v>237.43</v>
          </cell>
          <cell r="S493">
            <v>232.22</v>
          </cell>
          <cell r="T493">
            <v>221.81</v>
          </cell>
          <cell r="U493">
            <v>216.61</v>
          </cell>
          <cell r="V493">
            <v>230.92</v>
          </cell>
          <cell r="W493">
            <v>214</v>
          </cell>
          <cell r="X493">
            <v>203.59</v>
          </cell>
          <cell r="Y493">
            <v>194.48</v>
          </cell>
          <cell r="Z493">
            <v>193.19</v>
          </cell>
          <cell r="AA493">
            <v>182.78</v>
          </cell>
          <cell r="AB493">
            <v>145.81</v>
          </cell>
          <cell r="AC493">
            <v>143.65</v>
          </cell>
          <cell r="AD493">
            <v>132.80000000000001</v>
          </cell>
          <cell r="AE493">
            <v>128.47</v>
          </cell>
          <cell r="AF493">
            <v>144.72999999999999</v>
          </cell>
          <cell r="AG493">
            <v>141.47999999999999</v>
          </cell>
          <cell r="AH493">
            <v>131.72</v>
          </cell>
          <cell r="AI493">
            <v>123.05</v>
          </cell>
          <cell r="AJ493">
            <v>156.65</v>
          </cell>
          <cell r="AK493">
            <v>154.49</v>
          </cell>
          <cell r="AL493">
            <v>149.06</v>
          </cell>
          <cell r="AM493">
            <v>146.9</v>
          </cell>
          <cell r="AN493">
            <v>141.47999999999999</v>
          </cell>
          <cell r="AO493">
            <v>140.38999999999999</v>
          </cell>
          <cell r="AP493">
            <v>126.3</v>
          </cell>
          <cell r="AQ493">
            <v>125.22</v>
          </cell>
          <cell r="AR493">
            <v>124.13</v>
          </cell>
          <cell r="AS493">
            <v>120.88</v>
          </cell>
          <cell r="AT493">
            <v>120.88</v>
          </cell>
        </row>
        <row r="494">
          <cell r="A494">
            <v>81</v>
          </cell>
          <cell r="B494">
            <v>479.04</v>
          </cell>
          <cell r="C494">
            <v>431.2</v>
          </cell>
          <cell r="D494">
            <v>407.98</v>
          </cell>
          <cell r="E494">
            <v>369.33</v>
          </cell>
          <cell r="F494">
            <v>357.03</v>
          </cell>
          <cell r="G494">
            <v>325.60000000000002</v>
          </cell>
          <cell r="H494">
            <v>338.73</v>
          </cell>
          <cell r="I494">
            <v>311.38</v>
          </cell>
          <cell r="J494">
            <v>285.41000000000003</v>
          </cell>
          <cell r="K494">
            <v>333.51</v>
          </cell>
          <cell r="L494">
            <v>297.98</v>
          </cell>
          <cell r="M494">
            <v>280.22000000000003</v>
          </cell>
          <cell r="N494">
            <v>265.72000000000003</v>
          </cell>
          <cell r="O494">
            <v>223.36</v>
          </cell>
          <cell r="P494">
            <v>354.98</v>
          </cell>
          <cell r="Q494">
            <v>307.33</v>
          </cell>
          <cell r="R494">
            <v>273.52999999999997</v>
          </cell>
          <cell r="S494">
            <v>267.37</v>
          </cell>
          <cell r="T494">
            <v>255.08</v>
          </cell>
          <cell r="U494">
            <v>248.94</v>
          </cell>
          <cell r="V494">
            <v>265.83999999999997</v>
          </cell>
          <cell r="W494">
            <v>245.86</v>
          </cell>
          <cell r="X494">
            <v>233.56</v>
          </cell>
          <cell r="Y494">
            <v>222.8</v>
          </cell>
          <cell r="Z494">
            <v>221.27</v>
          </cell>
          <cell r="AA494">
            <v>208.97</v>
          </cell>
          <cell r="AB494">
            <v>166.46</v>
          </cell>
          <cell r="AC494">
            <v>163.89</v>
          </cell>
          <cell r="AD494">
            <v>151.09</v>
          </cell>
          <cell r="AE494">
            <v>145.97</v>
          </cell>
          <cell r="AF494">
            <v>165.17</v>
          </cell>
          <cell r="AG494">
            <v>161.33000000000001</v>
          </cell>
          <cell r="AH494">
            <v>149.80000000000001</v>
          </cell>
          <cell r="AI494">
            <v>139.56</v>
          </cell>
          <cell r="AJ494">
            <v>179.26</v>
          </cell>
          <cell r="AK494">
            <v>176.7</v>
          </cell>
          <cell r="AL494">
            <v>170.29</v>
          </cell>
          <cell r="AM494">
            <v>167.73</v>
          </cell>
          <cell r="AN494">
            <v>161.33000000000001</v>
          </cell>
          <cell r="AO494">
            <v>160.05000000000001</v>
          </cell>
          <cell r="AP494">
            <v>143.4</v>
          </cell>
          <cell r="AQ494">
            <v>142.12</v>
          </cell>
          <cell r="AR494">
            <v>140.83000000000001</v>
          </cell>
          <cell r="AS494">
            <v>137</v>
          </cell>
          <cell r="AT494">
            <v>137</v>
          </cell>
        </row>
        <row r="495">
          <cell r="A495">
            <v>86</v>
          </cell>
          <cell r="B495">
            <v>454.66</v>
          </cell>
          <cell r="C495">
            <v>413.75</v>
          </cell>
          <cell r="D495">
            <v>393.88</v>
          </cell>
          <cell r="E495">
            <v>345.53</v>
          </cell>
          <cell r="F495">
            <v>335.01</v>
          </cell>
          <cell r="G495">
            <v>308.12</v>
          </cell>
          <cell r="H495">
            <v>310.76</v>
          </cell>
          <cell r="I495">
            <v>287.39</v>
          </cell>
          <cell r="J495">
            <v>265.18</v>
          </cell>
          <cell r="K495">
            <v>303.23</v>
          </cell>
          <cell r="L495">
            <v>272.83999999999997</v>
          </cell>
          <cell r="M495">
            <v>257.64</v>
          </cell>
          <cell r="N495">
            <v>239.04</v>
          </cell>
          <cell r="O495">
            <v>202.8</v>
          </cell>
          <cell r="P495">
            <v>309.58</v>
          </cell>
          <cell r="Q495">
            <v>268.82</v>
          </cell>
          <cell r="R495">
            <v>239.92</v>
          </cell>
          <cell r="S495">
            <v>234.65</v>
          </cell>
          <cell r="T495">
            <v>224.14</v>
          </cell>
          <cell r="U495">
            <v>218.88</v>
          </cell>
          <cell r="V495">
            <v>233.34</v>
          </cell>
          <cell r="W495">
            <v>216.24</v>
          </cell>
          <cell r="X495">
            <v>205.73</v>
          </cell>
          <cell r="Y495">
            <v>196.52</v>
          </cell>
          <cell r="Z495">
            <v>195.2</v>
          </cell>
          <cell r="AA495">
            <v>184.7</v>
          </cell>
          <cell r="AB495">
            <v>147.34</v>
          </cell>
          <cell r="AC495">
            <v>145.15</v>
          </cell>
          <cell r="AD495">
            <v>134.19</v>
          </cell>
          <cell r="AE495">
            <v>129.81</v>
          </cell>
          <cell r="AF495">
            <v>146.24</v>
          </cell>
          <cell r="AG495">
            <v>142.96</v>
          </cell>
          <cell r="AH495">
            <v>133.09</v>
          </cell>
          <cell r="AI495">
            <v>124.34</v>
          </cell>
          <cell r="AJ495">
            <v>158.29</v>
          </cell>
          <cell r="AK495">
            <v>156.1</v>
          </cell>
          <cell r="AL495">
            <v>150.62</v>
          </cell>
          <cell r="AM495">
            <v>148.44</v>
          </cell>
          <cell r="AN495">
            <v>142.96</v>
          </cell>
          <cell r="AO495">
            <v>141.86000000000001</v>
          </cell>
          <cell r="AP495">
            <v>127.62</v>
          </cell>
          <cell r="AQ495">
            <v>126.53</v>
          </cell>
          <cell r="AR495">
            <v>125.43</v>
          </cell>
          <cell r="AS495">
            <v>122.14</v>
          </cell>
          <cell r="AT495">
            <v>122.14</v>
          </cell>
        </row>
        <row r="496">
          <cell r="A496">
            <v>87</v>
          </cell>
          <cell r="B496">
            <v>469.05</v>
          </cell>
          <cell r="C496">
            <v>422.21</v>
          </cell>
          <cell r="D496">
            <v>399.47</v>
          </cell>
          <cell r="E496">
            <v>361.64</v>
          </cell>
          <cell r="F496">
            <v>349.59</v>
          </cell>
          <cell r="G496">
            <v>318.81</v>
          </cell>
          <cell r="H496">
            <v>331.67</v>
          </cell>
          <cell r="I496">
            <v>304.89999999999998</v>
          </cell>
          <cell r="J496">
            <v>279.47000000000003</v>
          </cell>
          <cell r="K496">
            <v>326.56</v>
          </cell>
          <cell r="L496">
            <v>291.77</v>
          </cell>
          <cell r="M496">
            <v>274.37</v>
          </cell>
          <cell r="N496">
            <v>260.18</v>
          </cell>
          <cell r="O496">
            <v>218.69</v>
          </cell>
          <cell r="P496">
            <v>347.58</v>
          </cell>
          <cell r="Q496">
            <v>300.92</v>
          </cell>
          <cell r="R496">
            <v>267.82</v>
          </cell>
          <cell r="S496">
            <v>261.8</v>
          </cell>
          <cell r="T496">
            <v>249.77</v>
          </cell>
          <cell r="U496">
            <v>243.74</v>
          </cell>
          <cell r="V496">
            <v>260.29000000000002</v>
          </cell>
          <cell r="W496">
            <v>240.72</v>
          </cell>
          <cell r="X496">
            <v>228.68</v>
          </cell>
          <cell r="Y496">
            <v>218.16</v>
          </cell>
          <cell r="Z496">
            <v>216.65</v>
          </cell>
          <cell r="AA496">
            <v>204.61</v>
          </cell>
          <cell r="AB496">
            <v>162.99</v>
          </cell>
          <cell r="AC496">
            <v>160.47999999999999</v>
          </cell>
          <cell r="AD496">
            <v>147.94</v>
          </cell>
          <cell r="AE496">
            <v>142.91999999999999</v>
          </cell>
          <cell r="AF496">
            <v>161.72999999999999</v>
          </cell>
          <cell r="AG496">
            <v>157.97</v>
          </cell>
          <cell r="AH496">
            <v>146.68</v>
          </cell>
          <cell r="AI496">
            <v>136.65</v>
          </cell>
          <cell r="AJ496">
            <v>175.52</v>
          </cell>
          <cell r="AK496">
            <v>173.02</v>
          </cell>
          <cell r="AL496">
            <v>166.74</v>
          </cell>
          <cell r="AM496">
            <v>164.23</v>
          </cell>
          <cell r="AN496">
            <v>157.97</v>
          </cell>
          <cell r="AO496">
            <v>156.71</v>
          </cell>
          <cell r="AP496">
            <v>140.41</v>
          </cell>
          <cell r="AQ496">
            <v>139.16</v>
          </cell>
          <cell r="AR496">
            <v>137.9</v>
          </cell>
          <cell r="AS496">
            <v>134.13999999999999</v>
          </cell>
          <cell r="AT496">
            <v>134.13999999999999</v>
          </cell>
        </row>
        <row r="497">
          <cell r="A497">
            <v>88</v>
          </cell>
          <cell r="B497">
            <v>481.3</v>
          </cell>
          <cell r="C497">
            <v>433.23</v>
          </cell>
          <cell r="D497">
            <v>409.9</v>
          </cell>
          <cell r="E497">
            <v>371.07</v>
          </cell>
          <cell r="F497">
            <v>358.71</v>
          </cell>
          <cell r="G497">
            <v>327.13</v>
          </cell>
          <cell r="H497">
            <v>340.32</v>
          </cell>
          <cell r="I497">
            <v>312.86</v>
          </cell>
          <cell r="J497">
            <v>286.76</v>
          </cell>
          <cell r="K497">
            <v>335.08</v>
          </cell>
          <cell r="L497">
            <v>299.39</v>
          </cell>
          <cell r="M497">
            <v>281.54000000000002</v>
          </cell>
          <cell r="N497">
            <v>266.95999999999998</v>
          </cell>
          <cell r="O497">
            <v>224.4</v>
          </cell>
          <cell r="P497">
            <v>356.65</v>
          </cell>
          <cell r="Q497">
            <v>308.77999999999997</v>
          </cell>
          <cell r="R497">
            <v>274.81</v>
          </cell>
          <cell r="S497">
            <v>268.63</v>
          </cell>
          <cell r="T497">
            <v>256.27999999999997</v>
          </cell>
          <cell r="U497">
            <v>250.1</v>
          </cell>
          <cell r="V497">
            <v>267.08</v>
          </cell>
          <cell r="W497">
            <v>247.01</v>
          </cell>
          <cell r="X497">
            <v>234.66</v>
          </cell>
          <cell r="Y497">
            <v>223.86</v>
          </cell>
          <cell r="Z497">
            <v>222.3</v>
          </cell>
          <cell r="AA497">
            <v>209.95</v>
          </cell>
          <cell r="AB497">
            <v>167.24</v>
          </cell>
          <cell r="AC497">
            <v>164.67</v>
          </cell>
          <cell r="AD497">
            <v>151.80000000000001</v>
          </cell>
          <cell r="AE497">
            <v>146.65</v>
          </cell>
          <cell r="AF497">
            <v>165.95</v>
          </cell>
          <cell r="AG497">
            <v>162.09</v>
          </cell>
          <cell r="AH497">
            <v>150.51</v>
          </cell>
          <cell r="AI497">
            <v>140.21</v>
          </cell>
          <cell r="AJ497">
            <v>180.11</v>
          </cell>
          <cell r="AK497">
            <v>177.53</v>
          </cell>
          <cell r="AL497">
            <v>171.1</v>
          </cell>
          <cell r="AM497">
            <v>168.52</v>
          </cell>
          <cell r="AN497">
            <v>162.09</v>
          </cell>
          <cell r="AO497">
            <v>160.80000000000001</v>
          </cell>
          <cell r="AP497">
            <v>144.08000000000001</v>
          </cell>
          <cell r="AQ497">
            <v>142.79</v>
          </cell>
          <cell r="AR497">
            <v>141.5</v>
          </cell>
          <cell r="AS497">
            <v>137.63999999999999</v>
          </cell>
          <cell r="AT497">
            <v>137.63999999999999</v>
          </cell>
        </row>
        <row r="498">
          <cell r="A498">
            <v>90</v>
          </cell>
          <cell r="B498">
            <v>481.3</v>
          </cell>
          <cell r="C498">
            <v>433.23</v>
          </cell>
          <cell r="D498">
            <v>409.9</v>
          </cell>
          <cell r="E498">
            <v>371.07</v>
          </cell>
          <cell r="F498">
            <v>358.71</v>
          </cell>
          <cell r="G498">
            <v>327.13</v>
          </cell>
          <cell r="H498">
            <v>340.32</v>
          </cell>
          <cell r="I498">
            <v>312.86</v>
          </cell>
          <cell r="J498">
            <v>286.76</v>
          </cell>
          <cell r="K498">
            <v>335.08</v>
          </cell>
          <cell r="L498">
            <v>299.39</v>
          </cell>
          <cell r="M498">
            <v>281.54000000000002</v>
          </cell>
          <cell r="N498">
            <v>266.95999999999998</v>
          </cell>
          <cell r="O498">
            <v>224.4</v>
          </cell>
          <cell r="P498">
            <v>356.65</v>
          </cell>
          <cell r="Q498">
            <v>308.77999999999997</v>
          </cell>
          <cell r="R498">
            <v>274.81</v>
          </cell>
          <cell r="S498">
            <v>268.63</v>
          </cell>
          <cell r="T498">
            <v>256.27999999999997</v>
          </cell>
          <cell r="U498">
            <v>250.1</v>
          </cell>
          <cell r="V498">
            <v>267.08</v>
          </cell>
          <cell r="W498">
            <v>247.01</v>
          </cell>
          <cell r="X498">
            <v>234.66</v>
          </cell>
          <cell r="Y498">
            <v>223.86</v>
          </cell>
          <cell r="Z498">
            <v>222.3</v>
          </cell>
          <cell r="AA498">
            <v>209.95</v>
          </cell>
          <cell r="AB498">
            <v>167.24</v>
          </cell>
          <cell r="AC498">
            <v>164.67</v>
          </cell>
          <cell r="AD498">
            <v>151.80000000000001</v>
          </cell>
          <cell r="AE498">
            <v>146.65</v>
          </cell>
          <cell r="AF498">
            <v>165.95</v>
          </cell>
          <cell r="AG498">
            <v>162.09</v>
          </cell>
          <cell r="AH498">
            <v>150.51</v>
          </cell>
          <cell r="AI498">
            <v>140.21</v>
          </cell>
          <cell r="AJ498">
            <v>180.11</v>
          </cell>
          <cell r="AK498">
            <v>177.53</v>
          </cell>
          <cell r="AL498">
            <v>171.1</v>
          </cell>
          <cell r="AM498">
            <v>168.52</v>
          </cell>
          <cell r="AN498">
            <v>162.09</v>
          </cell>
          <cell r="AO498">
            <v>160.80000000000001</v>
          </cell>
          <cell r="AP498">
            <v>144.08000000000001</v>
          </cell>
          <cell r="AQ498">
            <v>142.79</v>
          </cell>
          <cell r="AR498">
            <v>141.5</v>
          </cell>
          <cell r="AS498">
            <v>137.63999999999999</v>
          </cell>
          <cell r="AT498">
            <v>137.63999999999999</v>
          </cell>
        </row>
        <row r="499">
          <cell r="A499">
            <v>91</v>
          </cell>
          <cell r="B499">
            <v>481.3</v>
          </cell>
          <cell r="C499">
            <v>433.23</v>
          </cell>
          <cell r="D499">
            <v>409.9</v>
          </cell>
          <cell r="E499">
            <v>371.07</v>
          </cell>
          <cell r="F499">
            <v>358.71</v>
          </cell>
          <cell r="G499">
            <v>327.13</v>
          </cell>
          <cell r="H499">
            <v>340.32</v>
          </cell>
          <cell r="I499">
            <v>312.86</v>
          </cell>
          <cell r="J499">
            <v>286.76</v>
          </cell>
          <cell r="K499">
            <v>335.08</v>
          </cell>
          <cell r="L499">
            <v>299.39</v>
          </cell>
          <cell r="M499">
            <v>281.54000000000002</v>
          </cell>
          <cell r="N499">
            <v>266.95999999999998</v>
          </cell>
          <cell r="O499">
            <v>224.4</v>
          </cell>
          <cell r="P499">
            <v>356.65</v>
          </cell>
          <cell r="Q499">
            <v>308.77999999999997</v>
          </cell>
          <cell r="R499">
            <v>274.81</v>
          </cell>
          <cell r="S499">
            <v>268.63</v>
          </cell>
          <cell r="T499">
            <v>256.27999999999997</v>
          </cell>
          <cell r="U499">
            <v>250.1</v>
          </cell>
          <cell r="V499">
            <v>267.08</v>
          </cell>
          <cell r="W499">
            <v>247.01</v>
          </cell>
          <cell r="X499">
            <v>234.66</v>
          </cell>
          <cell r="Y499">
            <v>223.86</v>
          </cell>
          <cell r="Z499">
            <v>222.3</v>
          </cell>
          <cell r="AA499">
            <v>209.95</v>
          </cell>
          <cell r="AB499">
            <v>167.24</v>
          </cell>
          <cell r="AC499">
            <v>164.67</v>
          </cell>
          <cell r="AD499">
            <v>151.80000000000001</v>
          </cell>
          <cell r="AE499">
            <v>146.65</v>
          </cell>
          <cell r="AF499">
            <v>165.95</v>
          </cell>
          <cell r="AG499">
            <v>162.09</v>
          </cell>
          <cell r="AH499">
            <v>150.51</v>
          </cell>
          <cell r="AI499">
            <v>140.21</v>
          </cell>
          <cell r="AJ499">
            <v>180.11</v>
          </cell>
          <cell r="AK499">
            <v>177.53</v>
          </cell>
          <cell r="AL499">
            <v>171.1</v>
          </cell>
          <cell r="AM499">
            <v>168.52</v>
          </cell>
          <cell r="AN499">
            <v>162.09</v>
          </cell>
          <cell r="AO499">
            <v>160.80000000000001</v>
          </cell>
          <cell r="AP499">
            <v>144.08000000000001</v>
          </cell>
          <cell r="AQ499">
            <v>142.79</v>
          </cell>
          <cell r="AR499">
            <v>141.5</v>
          </cell>
          <cell r="AS499">
            <v>137.63999999999999</v>
          </cell>
          <cell r="AT499">
            <v>137.63999999999999</v>
          </cell>
        </row>
        <row r="500">
          <cell r="A500">
            <v>93</v>
          </cell>
          <cell r="B500">
            <v>481.3</v>
          </cell>
          <cell r="C500">
            <v>433.23</v>
          </cell>
          <cell r="D500">
            <v>409.9</v>
          </cell>
          <cell r="E500">
            <v>371.07</v>
          </cell>
          <cell r="F500">
            <v>358.71</v>
          </cell>
          <cell r="G500">
            <v>327.13</v>
          </cell>
          <cell r="H500">
            <v>340.32</v>
          </cell>
          <cell r="I500">
            <v>312.86</v>
          </cell>
          <cell r="J500">
            <v>286.76</v>
          </cell>
          <cell r="K500">
            <v>335.08</v>
          </cell>
          <cell r="L500">
            <v>299.39</v>
          </cell>
          <cell r="M500">
            <v>281.54000000000002</v>
          </cell>
          <cell r="N500">
            <v>266.95999999999998</v>
          </cell>
          <cell r="O500">
            <v>224.4</v>
          </cell>
          <cell r="P500">
            <v>356.65</v>
          </cell>
          <cell r="Q500">
            <v>308.77999999999997</v>
          </cell>
          <cell r="R500">
            <v>274.81</v>
          </cell>
          <cell r="S500">
            <v>268.63</v>
          </cell>
          <cell r="T500">
            <v>256.27999999999997</v>
          </cell>
          <cell r="U500">
            <v>250.1</v>
          </cell>
          <cell r="V500">
            <v>267.08</v>
          </cell>
          <cell r="W500">
            <v>247.01</v>
          </cell>
          <cell r="X500">
            <v>234.66</v>
          </cell>
          <cell r="Y500">
            <v>223.86</v>
          </cell>
          <cell r="Z500">
            <v>222.3</v>
          </cell>
          <cell r="AA500">
            <v>209.95</v>
          </cell>
          <cell r="AB500">
            <v>167.24</v>
          </cell>
          <cell r="AC500">
            <v>164.67</v>
          </cell>
          <cell r="AD500">
            <v>151.80000000000001</v>
          </cell>
          <cell r="AE500">
            <v>146.65</v>
          </cell>
          <cell r="AF500">
            <v>165.95</v>
          </cell>
          <cell r="AG500">
            <v>162.09</v>
          </cell>
          <cell r="AH500">
            <v>150.51</v>
          </cell>
          <cell r="AI500">
            <v>140.21</v>
          </cell>
          <cell r="AJ500">
            <v>180.11</v>
          </cell>
          <cell r="AK500">
            <v>177.53</v>
          </cell>
          <cell r="AL500">
            <v>171.1</v>
          </cell>
          <cell r="AM500">
            <v>168.52</v>
          </cell>
          <cell r="AN500">
            <v>162.09</v>
          </cell>
          <cell r="AO500">
            <v>160.80000000000001</v>
          </cell>
          <cell r="AP500">
            <v>144.08000000000001</v>
          </cell>
          <cell r="AQ500">
            <v>142.79</v>
          </cell>
          <cell r="AR500">
            <v>141.5</v>
          </cell>
          <cell r="AS500">
            <v>137.63999999999999</v>
          </cell>
          <cell r="AT500">
            <v>137.63999999999999</v>
          </cell>
        </row>
        <row r="501">
          <cell r="A501">
            <v>94</v>
          </cell>
          <cell r="B501">
            <v>481.3</v>
          </cell>
          <cell r="C501">
            <v>433.23</v>
          </cell>
          <cell r="D501">
            <v>409.9</v>
          </cell>
          <cell r="E501">
            <v>371.07</v>
          </cell>
          <cell r="F501">
            <v>358.71</v>
          </cell>
          <cell r="G501">
            <v>327.13</v>
          </cell>
          <cell r="H501">
            <v>340.32</v>
          </cell>
          <cell r="I501">
            <v>312.86</v>
          </cell>
          <cell r="J501">
            <v>286.76</v>
          </cell>
          <cell r="K501">
            <v>335.08</v>
          </cell>
          <cell r="L501">
            <v>299.39</v>
          </cell>
          <cell r="M501">
            <v>281.54000000000002</v>
          </cell>
          <cell r="N501">
            <v>266.95999999999998</v>
          </cell>
          <cell r="O501">
            <v>224.4</v>
          </cell>
          <cell r="P501">
            <v>356.65</v>
          </cell>
          <cell r="Q501">
            <v>308.77999999999997</v>
          </cell>
          <cell r="R501">
            <v>274.81</v>
          </cell>
          <cell r="S501">
            <v>268.63</v>
          </cell>
          <cell r="T501">
            <v>256.27999999999997</v>
          </cell>
          <cell r="U501">
            <v>250.1</v>
          </cell>
          <cell r="V501">
            <v>267.08</v>
          </cell>
          <cell r="W501">
            <v>247.01</v>
          </cell>
          <cell r="X501">
            <v>234.66</v>
          </cell>
          <cell r="Y501">
            <v>223.86</v>
          </cell>
          <cell r="Z501">
            <v>222.3</v>
          </cell>
          <cell r="AA501">
            <v>209.95</v>
          </cell>
          <cell r="AB501">
            <v>167.24</v>
          </cell>
          <cell r="AC501">
            <v>164.67</v>
          </cell>
          <cell r="AD501">
            <v>151.80000000000001</v>
          </cell>
          <cell r="AE501">
            <v>146.65</v>
          </cell>
          <cell r="AF501">
            <v>165.95</v>
          </cell>
          <cell r="AG501">
            <v>162.09</v>
          </cell>
          <cell r="AH501">
            <v>150.51</v>
          </cell>
          <cell r="AI501">
            <v>140.21</v>
          </cell>
          <cell r="AJ501">
            <v>180.11</v>
          </cell>
          <cell r="AK501">
            <v>177.53</v>
          </cell>
          <cell r="AL501">
            <v>171.1</v>
          </cell>
          <cell r="AM501">
            <v>168.52</v>
          </cell>
          <cell r="AN501">
            <v>162.09</v>
          </cell>
          <cell r="AO501">
            <v>160.80000000000001</v>
          </cell>
          <cell r="AP501">
            <v>144.08000000000001</v>
          </cell>
          <cell r="AQ501">
            <v>142.79</v>
          </cell>
          <cell r="AR501">
            <v>141.5</v>
          </cell>
          <cell r="AS501">
            <v>137.63999999999999</v>
          </cell>
          <cell r="AT501">
            <v>137.63999999999999</v>
          </cell>
        </row>
        <row r="502">
          <cell r="A502">
            <v>96</v>
          </cell>
          <cell r="B502">
            <v>467.44</v>
          </cell>
          <cell r="C502">
            <v>425.38</v>
          </cell>
          <cell r="D502">
            <v>404.96</v>
          </cell>
          <cell r="E502">
            <v>355.25</v>
          </cell>
          <cell r="F502">
            <v>344.43</v>
          </cell>
          <cell r="G502">
            <v>316.77999999999997</v>
          </cell>
          <cell r="H502">
            <v>319.5</v>
          </cell>
          <cell r="I502">
            <v>295.47000000000003</v>
          </cell>
          <cell r="J502">
            <v>272.64</v>
          </cell>
          <cell r="K502">
            <v>311.76</v>
          </cell>
          <cell r="L502">
            <v>280.51</v>
          </cell>
          <cell r="M502">
            <v>264.88</v>
          </cell>
          <cell r="N502">
            <v>245.76</v>
          </cell>
          <cell r="O502">
            <v>208.51</v>
          </cell>
          <cell r="P502">
            <v>318.29000000000002</v>
          </cell>
          <cell r="Q502">
            <v>276.38</v>
          </cell>
          <cell r="R502">
            <v>246.66</v>
          </cell>
          <cell r="S502">
            <v>241.25</v>
          </cell>
          <cell r="T502">
            <v>230.44</v>
          </cell>
          <cell r="U502">
            <v>225.04</v>
          </cell>
          <cell r="V502">
            <v>239.89</v>
          </cell>
          <cell r="W502">
            <v>222.32</v>
          </cell>
          <cell r="X502">
            <v>211.51</v>
          </cell>
          <cell r="Y502">
            <v>202.06</v>
          </cell>
          <cell r="Z502">
            <v>200.7</v>
          </cell>
          <cell r="AA502">
            <v>189.9</v>
          </cell>
          <cell r="AB502">
            <v>151.47999999999999</v>
          </cell>
          <cell r="AC502">
            <v>149.22999999999999</v>
          </cell>
          <cell r="AD502">
            <v>137.97</v>
          </cell>
          <cell r="AE502">
            <v>133.46</v>
          </cell>
          <cell r="AF502">
            <v>150.35</v>
          </cell>
          <cell r="AG502">
            <v>146.97999999999999</v>
          </cell>
          <cell r="AH502">
            <v>136.84</v>
          </cell>
          <cell r="AI502">
            <v>127.84</v>
          </cell>
          <cell r="AJ502">
            <v>162.74</v>
          </cell>
          <cell r="AK502">
            <v>160.49</v>
          </cell>
          <cell r="AL502">
            <v>154.86000000000001</v>
          </cell>
          <cell r="AM502">
            <v>152.61000000000001</v>
          </cell>
          <cell r="AN502">
            <v>146.97999999999999</v>
          </cell>
          <cell r="AO502">
            <v>145.85</v>
          </cell>
          <cell r="AP502">
            <v>131.21</v>
          </cell>
          <cell r="AQ502">
            <v>130.08000000000001</v>
          </cell>
          <cell r="AR502">
            <v>128.96</v>
          </cell>
          <cell r="AS502">
            <v>125.58</v>
          </cell>
          <cell r="AT502">
            <v>125.58</v>
          </cell>
        </row>
        <row r="503">
          <cell r="A503">
            <v>97</v>
          </cell>
          <cell r="B503">
            <v>467.44</v>
          </cell>
          <cell r="C503">
            <v>425.38</v>
          </cell>
          <cell r="D503">
            <v>404.96</v>
          </cell>
          <cell r="E503">
            <v>355.25</v>
          </cell>
          <cell r="F503">
            <v>344.43</v>
          </cell>
          <cell r="G503">
            <v>316.77999999999997</v>
          </cell>
          <cell r="H503">
            <v>319.5</v>
          </cell>
          <cell r="I503">
            <v>295.47000000000003</v>
          </cell>
          <cell r="J503">
            <v>272.64</v>
          </cell>
          <cell r="K503">
            <v>311.76</v>
          </cell>
          <cell r="L503">
            <v>280.51</v>
          </cell>
          <cell r="M503">
            <v>264.88</v>
          </cell>
          <cell r="N503">
            <v>245.76</v>
          </cell>
          <cell r="O503">
            <v>208.51</v>
          </cell>
          <cell r="P503">
            <v>318.29000000000002</v>
          </cell>
          <cell r="Q503">
            <v>276.38</v>
          </cell>
          <cell r="R503">
            <v>246.66</v>
          </cell>
          <cell r="S503">
            <v>241.25</v>
          </cell>
          <cell r="T503">
            <v>230.44</v>
          </cell>
          <cell r="U503">
            <v>225.04</v>
          </cell>
          <cell r="V503">
            <v>239.89</v>
          </cell>
          <cell r="W503">
            <v>222.32</v>
          </cell>
          <cell r="X503">
            <v>211.51</v>
          </cell>
          <cell r="Y503">
            <v>202.06</v>
          </cell>
          <cell r="Z503">
            <v>200.7</v>
          </cell>
          <cell r="AA503">
            <v>189.9</v>
          </cell>
          <cell r="AB503">
            <v>151.47999999999999</v>
          </cell>
          <cell r="AC503">
            <v>149.22999999999999</v>
          </cell>
          <cell r="AD503">
            <v>137.97</v>
          </cell>
          <cell r="AE503">
            <v>133.46</v>
          </cell>
          <cell r="AF503">
            <v>150.35</v>
          </cell>
          <cell r="AG503">
            <v>146.97999999999999</v>
          </cell>
          <cell r="AH503">
            <v>136.84</v>
          </cell>
          <cell r="AI503">
            <v>127.84</v>
          </cell>
          <cell r="AJ503">
            <v>162.74</v>
          </cell>
          <cell r="AK503">
            <v>160.49</v>
          </cell>
          <cell r="AL503">
            <v>154.86000000000001</v>
          </cell>
          <cell r="AM503">
            <v>152.61000000000001</v>
          </cell>
          <cell r="AN503">
            <v>146.97999999999999</v>
          </cell>
          <cell r="AO503">
            <v>145.85</v>
          </cell>
          <cell r="AP503">
            <v>131.21</v>
          </cell>
          <cell r="AQ503">
            <v>130.08000000000001</v>
          </cell>
          <cell r="AR503">
            <v>128.96</v>
          </cell>
          <cell r="AS503">
            <v>125.58</v>
          </cell>
          <cell r="AT503">
            <v>125.58</v>
          </cell>
        </row>
        <row r="504">
          <cell r="A504">
            <v>98</v>
          </cell>
          <cell r="B504">
            <v>467.44</v>
          </cell>
          <cell r="C504">
            <v>425.38</v>
          </cell>
          <cell r="D504">
            <v>404.96</v>
          </cell>
          <cell r="E504">
            <v>355.25</v>
          </cell>
          <cell r="F504">
            <v>344.43</v>
          </cell>
          <cell r="G504">
            <v>316.77999999999997</v>
          </cell>
          <cell r="H504">
            <v>319.5</v>
          </cell>
          <cell r="I504">
            <v>295.47000000000003</v>
          </cell>
          <cell r="J504">
            <v>272.64</v>
          </cell>
          <cell r="K504">
            <v>311.76</v>
          </cell>
          <cell r="L504">
            <v>280.51</v>
          </cell>
          <cell r="M504">
            <v>264.88</v>
          </cell>
          <cell r="N504">
            <v>245.76</v>
          </cell>
          <cell r="O504">
            <v>208.51</v>
          </cell>
          <cell r="P504">
            <v>318.29000000000002</v>
          </cell>
          <cell r="Q504">
            <v>276.38</v>
          </cell>
          <cell r="R504">
            <v>246.66</v>
          </cell>
          <cell r="S504">
            <v>241.25</v>
          </cell>
          <cell r="T504">
            <v>230.44</v>
          </cell>
          <cell r="U504">
            <v>225.04</v>
          </cell>
          <cell r="V504">
            <v>239.89</v>
          </cell>
          <cell r="W504">
            <v>222.32</v>
          </cell>
          <cell r="X504">
            <v>211.51</v>
          </cell>
          <cell r="Y504">
            <v>202.06</v>
          </cell>
          <cell r="Z504">
            <v>200.7</v>
          </cell>
          <cell r="AA504">
            <v>189.9</v>
          </cell>
          <cell r="AB504">
            <v>151.47999999999999</v>
          </cell>
          <cell r="AC504">
            <v>149.22999999999999</v>
          </cell>
          <cell r="AD504">
            <v>137.97</v>
          </cell>
          <cell r="AE504">
            <v>133.46</v>
          </cell>
          <cell r="AF504">
            <v>150.35</v>
          </cell>
          <cell r="AG504">
            <v>146.97999999999999</v>
          </cell>
          <cell r="AH504">
            <v>136.84</v>
          </cell>
          <cell r="AI504">
            <v>127.84</v>
          </cell>
          <cell r="AJ504">
            <v>162.74</v>
          </cell>
          <cell r="AK504">
            <v>160.49</v>
          </cell>
          <cell r="AL504">
            <v>154.86000000000001</v>
          </cell>
          <cell r="AM504">
            <v>152.61000000000001</v>
          </cell>
          <cell r="AN504">
            <v>146.97999999999999</v>
          </cell>
          <cell r="AO504">
            <v>145.85</v>
          </cell>
          <cell r="AP504">
            <v>131.21</v>
          </cell>
          <cell r="AQ504">
            <v>130.08000000000001</v>
          </cell>
          <cell r="AR504">
            <v>128.96</v>
          </cell>
          <cell r="AS504">
            <v>125.58</v>
          </cell>
          <cell r="AT504">
            <v>125.58</v>
          </cell>
        </row>
        <row r="505">
          <cell r="A505">
            <v>99</v>
          </cell>
          <cell r="B505">
            <v>426.42</v>
          </cell>
          <cell r="C505">
            <v>388.05</v>
          </cell>
          <cell r="D505">
            <v>369.42</v>
          </cell>
          <cell r="E505">
            <v>324.07</v>
          </cell>
          <cell r="F505">
            <v>314.2</v>
          </cell>
          <cell r="G505">
            <v>288.99</v>
          </cell>
          <cell r="H505">
            <v>291.45999999999998</v>
          </cell>
          <cell r="I505">
            <v>269.52999999999997</v>
          </cell>
          <cell r="J505">
            <v>248.71</v>
          </cell>
          <cell r="K505">
            <v>284.39999999999998</v>
          </cell>
          <cell r="L505">
            <v>255.89</v>
          </cell>
          <cell r="M505">
            <v>241.64</v>
          </cell>
          <cell r="N505">
            <v>224.2</v>
          </cell>
          <cell r="O505">
            <v>190.21</v>
          </cell>
          <cell r="P505">
            <v>290.35000000000002</v>
          </cell>
          <cell r="Q505">
            <v>252.13</v>
          </cell>
          <cell r="R505">
            <v>225.01</v>
          </cell>
          <cell r="S505">
            <v>220.08</v>
          </cell>
          <cell r="T505">
            <v>210.22</v>
          </cell>
          <cell r="U505">
            <v>205.28</v>
          </cell>
          <cell r="V505">
            <v>218.84</v>
          </cell>
          <cell r="W505">
            <v>202.81</v>
          </cell>
          <cell r="X505">
            <v>192.95</v>
          </cell>
          <cell r="Y505">
            <v>184.32</v>
          </cell>
          <cell r="Z505">
            <v>183.08</v>
          </cell>
          <cell r="AA505">
            <v>173.23</v>
          </cell>
          <cell r="AB505">
            <v>138.19</v>
          </cell>
          <cell r="AC505">
            <v>136.13999999999999</v>
          </cell>
          <cell r="AD505">
            <v>125.86</v>
          </cell>
          <cell r="AE505">
            <v>121.75</v>
          </cell>
          <cell r="AF505">
            <v>137.16</v>
          </cell>
          <cell r="AG505">
            <v>134.08000000000001</v>
          </cell>
          <cell r="AH505">
            <v>124.83</v>
          </cell>
          <cell r="AI505">
            <v>116.62</v>
          </cell>
          <cell r="AJ505">
            <v>148.46</v>
          </cell>
          <cell r="AK505">
            <v>146.41</v>
          </cell>
          <cell r="AL505">
            <v>141.27000000000001</v>
          </cell>
          <cell r="AM505">
            <v>139.22</v>
          </cell>
          <cell r="AN505">
            <v>134.08000000000001</v>
          </cell>
          <cell r="AO505">
            <v>133.05000000000001</v>
          </cell>
          <cell r="AP505">
            <v>119.7</v>
          </cell>
          <cell r="AQ505">
            <v>118.67</v>
          </cell>
          <cell r="AR505">
            <v>117.64</v>
          </cell>
          <cell r="AS505">
            <v>114.56</v>
          </cell>
          <cell r="AT505">
            <v>114.56</v>
          </cell>
        </row>
        <row r="506">
          <cell r="A506">
            <v>104</v>
          </cell>
          <cell r="B506">
            <v>406.98</v>
          </cell>
          <cell r="C506">
            <v>366.33</v>
          </cell>
          <cell r="D506">
            <v>346.6</v>
          </cell>
          <cell r="E506">
            <v>313.77</v>
          </cell>
          <cell r="F506">
            <v>303.32</v>
          </cell>
          <cell r="G506">
            <v>276.62</v>
          </cell>
          <cell r="H506">
            <v>287.77</v>
          </cell>
          <cell r="I506">
            <v>264.54000000000002</v>
          </cell>
          <cell r="J506">
            <v>242.48</v>
          </cell>
          <cell r="K506">
            <v>283.33999999999997</v>
          </cell>
          <cell r="L506">
            <v>253.16</v>
          </cell>
          <cell r="M506">
            <v>238.06</v>
          </cell>
          <cell r="N506">
            <v>225.75</v>
          </cell>
          <cell r="O506">
            <v>189.74</v>
          </cell>
          <cell r="P506">
            <v>301.58</v>
          </cell>
          <cell r="Q506">
            <v>261.10000000000002</v>
          </cell>
          <cell r="R506">
            <v>232.38</v>
          </cell>
          <cell r="S506">
            <v>227.16</v>
          </cell>
          <cell r="T506">
            <v>216.71</v>
          </cell>
          <cell r="U506">
            <v>211.49</v>
          </cell>
          <cell r="V506">
            <v>225.84</v>
          </cell>
          <cell r="W506">
            <v>208.86</v>
          </cell>
          <cell r="X506">
            <v>198.42</v>
          </cell>
          <cell r="Y506">
            <v>189.29</v>
          </cell>
          <cell r="Z506">
            <v>187.98</v>
          </cell>
          <cell r="AA506">
            <v>177.53</v>
          </cell>
          <cell r="AB506">
            <v>141.41</v>
          </cell>
          <cell r="AC506">
            <v>139.24</v>
          </cell>
          <cell r="AD506">
            <v>128.36000000000001</v>
          </cell>
          <cell r="AE506">
            <v>124.01</v>
          </cell>
          <cell r="AF506">
            <v>140.32</v>
          </cell>
          <cell r="AG506">
            <v>137.06</v>
          </cell>
          <cell r="AH506">
            <v>127.27</v>
          </cell>
          <cell r="AI506">
            <v>118.56</v>
          </cell>
          <cell r="AJ506">
            <v>152.29</v>
          </cell>
          <cell r="AK506">
            <v>150.12</v>
          </cell>
          <cell r="AL506">
            <v>144.66999999999999</v>
          </cell>
          <cell r="AM506">
            <v>142.5</v>
          </cell>
          <cell r="AN506">
            <v>137.06</v>
          </cell>
          <cell r="AO506">
            <v>135.97</v>
          </cell>
          <cell r="AP506">
            <v>121.83</v>
          </cell>
          <cell r="AQ506">
            <v>120.74</v>
          </cell>
          <cell r="AR506">
            <v>119.65</v>
          </cell>
          <cell r="AS506">
            <v>116.39</v>
          </cell>
          <cell r="AT506">
            <v>116.39</v>
          </cell>
        </row>
        <row r="507">
          <cell r="A507">
            <v>110</v>
          </cell>
          <cell r="B507">
            <v>530.02</v>
          </cell>
          <cell r="C507">
            <v>477.09</v>
          </cell>
          <cell r="D507">
            <v>451.39</v>
          </cell>
          <cell r="E507">
            <v>408.64</v>
          </cell>
          <cell r="F507">
            <v>395.02</v>
          </cell>
          <cell r="G507">
            <v>360.25</v>
          </cell>
          <cell r="H507">
            <v>374.77</v>
          </cell>
          <cell r="I507">
            <v>344.52</v>
          </cell>
          <cell r="J507">
            <v>315.79000000000002</v>
          </cell>
          <cell r="K507">
            <v>369</v>
          </cell>
          <cell r="L507">
            <v>329.69</v>
          </cell>
          <cell r="M507">
            <v>310.04000000000002</v>
          </cell>
          <cell r="N507">
            <v>293.99</v>
          </cell>
          <cell r="O507">
            <v>247.12</v>
          </cell>
          <cell r="P507">
            <v>392.76</v>
          </cell>
          <cell r="Q507">
            <v>340.04</v>
          </cell>
          <cell r="R507">
            <v>302.63</v>
          </cell>
          <cell r="S507">
            <v>295.83999999999997</v>
          </cell>
          <cell r="T507">
            <v>282.23</v>
          </cell>
          <cell r="U507">
            <v>275.42</v>
          </cell>
          <cell r="V507">
            <v>294.12</v>
          </cell>
          <cell r="W507">
            <v>272.02</v>
          </cell>
          <cell r="X507">
            <v>258.41000000000003</v>
          </cell>
          <cell r="Y507">
            <v>246.52</v>
          </cell>
          <cell r="Z507">
            <v>244.81</v>
          </cell>
          <cell r="AA507">
            <v>231.2</v>
          </cell>
          <cell r="AB507">
            <v>184.17</v>
          </cell>
          <cell r="AC507">
            <v>181.34</v>
          </cell>
          <cell r="AD507">
            <v>167.17</v>
          </cell>
          <cell r="AE507">
            <v>161.5</v>
          </cell>
          <cell r="AF507">
            <v>182.75</v>
          </cell>
          <cell r="AG507">
            <v>178.5</v>
          </cell>
          <cell r="AH507">
            <v>165.74</v>
          </cell>
          <cell r="AI507">
            <v>154.41</v>
          </cell>
          <cell r="AJ507">
            <v>198.34</v>
          </cell>
          <cell r="AK507">
            <v>195.51</v>
          </cell>
          <cell r="AL507">
            <v>188.42</v>
          </cell>
          <cell r="AM507">
            <v>185.58</v>
          </cell>
          <cell r="AN507">
            <v>178.5</v>
          </cell>
          <cell r="AO507">
            <v>177.08</v>
          </cell>
          <cell r="AP507">
            <v>158.66999999999999</v>
          </cell>
          <cell r="AQ507">
            <v>157.24</v>
          </cell>
          <cell r="AR507">
            <v>155.82</v>
          </cell>
          <cell r="AS507">
            <v>151.58000000000001</v>
          </cell>
          <cell r="AT507">
            <v>151.58000000000001</v>
          </cell>
        </row>
        <row r="508">
          <cell r="A508">
            <v>116</v>
          </cell>
          <cell r="B508">
            <v>530.02</v>
          </cell>
          <cell r="C508">
            <v>477.09</v>
          </cell>
          <cell r="D508">
            <v>451.39</v>
          </cell>
          <cell r="E508">
            <v>408.64</v>
          </cell>
          <cell r="F508">
            <v>395.02</v>
          </cell>
          <cell r="G508">
            <v>360.25</v>
          </cell>
          <cell r="H508">
            <v>374.77</v>
          </cell>
          <cell r="I508">
            <v>344.52</v>
          </cell>
          <cell r="J508">
            <v>315.79000000000002</v>
          </cell>
          <cell r="K508">
            <v>369</v>
          </cell>
          <cell r="L508">
            <v>329.69</v>
          </cell>
          <cell r="M508">
            <v>310.04000000000002</v>
          </cell>
          <cell r="N508">
            <v>293.99</v>
          </cell>
          <cell r="O508">
            <v>247.12</v>
          </cell>
          <cell r="P508">
            <v>392.76</v>
          </cell>
          <cell r="Q508">
            <v>340.04</v>
          </cell>
          <cell r="R508">
            <v>302.63</v>
          </cell>
          <cell r="S508">
            <v>295.83999999999997</v>
          </cell>
          <cell r="T508">
            <v>282.23</v>
          </cell>
          <cell r="U508">
            <v>275.42</v>
          </cell>
          <cell r="V508">
            <v>294.12</v>
          </cell>
          <cell r="W508">
            <v>272.02</v>
          </cell>
          <cell r="X508">
            <v>258.41000000000003</v>
          </cell>
          <cell r="Y508">
            <v>246.52</v>
          </cell>
          <cell r="Z508">
            <v>244.81</v>
          </cell>
          <cell r="AA508">
            <v>231.2</v>
          </cell>
          <cell r="AB508">
            <v>184.17</v>
          </cell>
          <cell r="AC508">
            <v>181.34</v>
          </cell>
          <cell r="AD508">
            <v>167.17</v>
          </cell>
          <cell r="AE508">
            <v>161.5</v>
          </cell>
          <cell r="AF508">
            <v>182.75</v>
          </cell>
          <cell r="AG508">
            <v>178.5</v>
          </cell>
          <cell r="AH508">
            <v>165.74</v>
          </cell>
          <cell r="AI508">
            <v>154.41</v>
          </cell>
          <cell r="AJ508">
            <v>198.34</v>
          </cell>
          <cell r="AK508">
            <v>195.51</v>
          </cell>
          <cell r="AL508">
            <v>188.42</v>
          </cell>
          <cell r="AM508">
            <v>185.58</v>
          </cell>
          <cell r="AN508">
            <v>178.5</v>
          </cell>
          <cell r="AO508">
            <v>177.08</v>
          </cell>
          <cell r="AP508">
            <v>158.66999999999999</v>
          </cell>
          <cell r="AQ508">
            <v>157.24</v>
          </cell>
          <cell r="AR508">
            <v>155.82</v>
          </cell>
          <cell r="AS508">
            <v>151.58000000000001</v>
          </cell>
          <cell r="AT508">
            <v>151.58000000000001</v>
          </cell>
        </row>
        <row r="509">
          <cell r="A509">
            <v>117</v>
          </cell>
          <cell r="B509">
            <v>530.02</v>
          </cell>
          <cell r="C509">
            <v>477.09</v>
          </cell>
          <cell r="D509">
            <v>451.39</v>
          </cell>
          <cell r="E509">
            <v>408.64</v>
          </cell>
          <cell r="F509">
            <v>395.02</v>
          </cell>
          <cell r="G509">
            <v>360.25</v>
          </cell>
          <cell r="H509">
            <v>374.77</v>
          </cell>
          <cell r="I509">
            <v>344.52</v>
          </cell>
          <cell r="J509">
            <v>315.79000000000002</v>
          </cell>
          <cell r="K509">
            <v>369</v>
          </cell>
          <cell r="L509">
            <v>329.69</v>
          </cell>
          <cell r="M509">
            <v>310.04000000000002</v>
          </cell>
          <cell r="N509">
            <v>293.99</v>
          </cell>
          <cell r="O509">
            <v>247.12</v>
          </cell>
          <cell r="P509">
            <v>392.76</v>
          </cell>
          <cell r="Q509">
            <v>340.04</v>
          </cell>
          <cell r="R509">
            <v>302.63</v>
          </cell>
          <cell r="S509">
            <v>295.83999999999997</v>
          </cell>
          <cell r="T509">
            <v>282.23</v>
          </cell>
          <cell r="U509">
            <v>275.42</v>
          </cell>
          <cell r="V509">
            <v>294.12</v>
          </cell>
          <cell r="W509">
            <v>272.02</v>
          </cell>
          <cell r="X509">
            <v>258.41000000000003</v>
          </cell>
          <cell r="Y509">
            <v>246.52</v>
          </cell>
          <cell r="Z509">
            <v>244.81</v>
          </cell>
          <cell r="AA509">
            <v>231.2</v>
          </cell>
          <cell r="AB509">
            <v>184.17</v>
          </cell>
          <cell r="AC509">
            <v>181.34</v>
          </cell>
          <cell r="AD509">
            <v>167.17</v>
          </cell>
          <cell r="AE509">
            <v>161.5</v>
          </cell>
          <cell r="AF509">
            <v>182.75</v>
          </cell>
          <cell r="AG509">
            <v>178.5</v>
          </cell>
          <cell r="AH509">
            <v>165.74</v>
          </cell>
          <cell r="AI509">
            <v>154.41</v>
          </cell>
          <cell r="AJ509">
            <v>198.34</v>
          </cell>
          <cell r="AK509">
            <v>195.51</v>
          </cell>
          <cell r="AL509">
            <v>188.42</v>
          </cell>
          <cell r="AM509">
            <v>185.58</v>
          </cell>
          <cell r="AN509">
            <v>178.5</v>
          </cell>
          <cell r="AO509">
            <v>177.08</v>
          </cell>
          <cell r="AP509">
            <v>158.66999999999999</v>
          </cell>
          <cell r="AQ509">
            <v>157.24</v>
          </cell>
          <cell r="AR509">
            <v>155.82</v>
          </cell>
          <cell r="AS509">
            <v>151.58000000000001</v>
          </cell>
          <cell r="AT509">
            <v>151.58000000000001</v>
          </cell>
        </row>
        <row r="510">
          <cell r="A510">
            <v>126</v>
          </cell>
          <cell r="B510">
            <v>426.42</v>
          </cell>
          <cell r="C510">
            <v>388.05</v>
          </cell>
          <cell r="D510">
            <v>369.42</v>
          </cell>
          <cell r="E510">
            <v>324.07</v>
          </cell>
          <cell r="F510">
            <v>314.2</v>
          </cell>
          <cell r="G510">
            <v>288.99</v>
          </cell>
          <cell r="H510">
            <v>291.45999999999998</v>
          </cell>
          <cell r="I510">
            <v>269.52999999999997</v>
          </cell>
          <cell r="J510">
            <v>248.71</v>
          </cell>
          <cell r="K510">
            <v>284.39999999999998</v>
          </cell>
          <cell r="L510">
            <v>255.89</v>
          </cell>
          <cell r="M510">
            <v>241.64</v>
          </cell>
          <cell r="N510">
            <v>224.2</v>
          </cell>
          <cell r="O510">
            <v>190.21</v>
          </cell>
          <cell r="P510">
            <v>290.35000000000002</v>
          </cell>
          <cell r="Q510">
            <v>252.13</v>
          </cell>
          <cell r="R510">
            <v>225.01</v>
          </cell>
          <cell r="S510">
            <v>220.08</v>
          </cell>
          <cell r="T510">
            <v>210.22</v>
          </cell>
          <cell r="U510">
            <v>205.28</v>
          </cell>
          <cell r="V510">
            <v>218.84</v>
          </cell>
          <cell r="W510">
            <v>202.81</v>
          </cell>
          <cell r="X510">
            <v>192.95</v>
          </cell>
          <cell r="Y510">
            <v>184.32</v>
          </cell>
          <cell r="Z510">
            <v>183.08</v>
          </cell>
          <cell r="AA510">
            <v>173.23</v>
          </cell>
          <cell r="AB510">
            <v>138.19</v>
          </cell>
          <cell r="AC510">
            <v>136.13999999999999</v>
          </cell>
          <cell r="AD510">
            <v>125.86</v>
          </cell>
          <cell r="AE510">
            <v>121.75</v>
          </cell>
          <cell r="AF510">
            <v>137.16</v>
          </cell>
          <cell r="AG510">
            <v>134.08000000000001</v>
          </cell>
          <cell r="AH510">
            <v>124.83</v>
          </cell>
          <cell r="AI510">
            <v>116.62</v>
          </cell>
          <cell r="AJ510">
            <v>148.46</v>
          </cell>
          <cell r="AK510">
            <v>146.41</v>
          </cell>
          <cell r="AL510">
            <v>141.27000000000001</v>
          </cell>
          <cell r="AM510">
            <v>139.22</v>
          </cell>
          <cell r="AN510">
            <v>134.08000000000001</v>
          </cell>
          <cell r="AO510">
            <v>133.05000000000001</v>
          </cell>
          <cell r="AP510">
            <v>119.7</v>
          </cell>
          <cell r="AQ510">
            <v>118.67</v>
          </cell>
          <cell r="AR510">
            <v>117.64</v>
          </cell>
          <cell r="AS510">
            <v>114.56</v>
          </cell>
          <cell r="AT510">
            <v>114.56</v>
          </cell>
        </row>
        <row r="511">
          <cell r="A511">
            <v>148</v>
          </cell>
          <cell r="B511">
            <v>473.87</v>
          </cell>
          <cell r="C511">
            <v>426.54</v>
          </cell>
          <cell r="D511">
            <v>403.56</v>
          </cell>
          <cell r="E511">
            <v>365.34</v>
          </cell>
          <cell r="F511">
            <v>353.18</v>
          </cell>
          <cell r="G511">
            <v>322.07</v>
          </cell>
          <cell r="H511">
            <v>335.06</v>
          </cell>
          <cell r="I511">
            <v>308.02</v>
          </cell>
          <cell r="J511">
            <v>282.33</v>
          </cell>
          <cell r="K511">
            <v>329.91</v>
          </cell>
          <cell r="L511">
            <v>294.76</v>
          </cell>
          <cell r="M511">
            <v>277.19</v>
          </cell>
          <cell r="N511">
            <v>262.83999999999997</v>
          </cell>
          <cell r="O511">
            <v>220.93</v>
          </cell>
          <cell r="P511">
            <v>351.14</v>
          </cell>
          <cell r="Q511">
            <v>304.01</v>
          </cell>
          <cell r="R511">
            <v>270.56</v>
          </cell>
          <cell r="S511">
            <v>264.49</v>
          </cell>
          <cell r="T511">
            <v>252.32</v>
          </cell>
          <cell r="U511">
            <v>246.24</v>
          </cell>
          <cell r="V511">
            <v>262.95999999999998</v>
          </cell>
          <cell r="W511">
            <v>243.19</v>
          </cell>
          <cell r="X511">
            <v>231.04</v>
          </cell>
          <cell r="Y511">
            <v>220.39</v>
          </cell>
          <cell r="Z511">
            <v>218.87</v>
          </cell>
          <cell r="AA511">
            <v>206.71</v>
          </cell>
          <cell r="AB511">
            <v>164.66</v>
          </cell>
          <cell r="AC511">
            <v>162.12</v>
          </cell>
          <cell r="AD511">
            <v>149.44999999999999</v>
          </cell>
          <cell r="AE511">
            <v>144.38999999999999</v>
          </cell>
          <cell r="AF511">
            <v>163.38</v>
          </cell>
          <cell r="AG511">
            <v>159.59</v>
          </cell>
          <cell r="AH511">
            <v>148.18</v>
          </cell>
          <cell r="AI511">
            <v>138.05000000000001</v>
          </cell>
          <cell r="AJ511">
            <v>177.32</v>
          </cell>
          <cell r="AK511">
            <v>174.79</v>
          </cell>
          <cell r="AL511">
            <v>168.45</v>
          </cell>
          <cell r="AM511">
            <v>165.92</v>
          </cell>
          <cell r="AN511">
            <v>159.59</v>
          </cell>
          <cell r="AO511">
            <v>158.32</v>
          </cell>
          <cell r="AP511">
            <v>141.85</v>
          </cell>
          <cell r="AQ511">
            <v>140.58000000000001</v>
          </cell>
          <cell r="AR511">
            <v>139.31</v>
          </cell>
          <cell r="AS511">
            <v>135.51</v>
          </cell>
          <cell r="AT511">
            <v>135.51</v>
          </cell>
        </row>
        <row r="512">
          <cell r="A512">
            <v>151</v>
          </cell>
          <cell r="B512">
            <v>436.46</v>
          </cell>
          <cell r="C512">
            <v>397.18</v>
          </cell>
          <cell r="D512">
            <v>378.11</v>
          </cell>
          <cell r="E512">
            <v>331.7</v>
          </cell>
          <cell r="F512">
            <v>321.58999999999997</v>
          </cell>
          <cell r="G512">
            <v>295.77999999999997</v>
          </cell>
          <cell r="H512">
            <v>298.32</v>
          </cell>
          <cell r="I512">
            <v>275.88</v>
          </cell>
          <cell r="J512">
            <v>254.56</v>
          </cell>
          <cell r="K512">
            <v>291.08999999999997</v>
          </cell>
          <cell r="L512">
            <v>261.92</v>
          </cell>
          <cell r="M512">
            <v>247.33</v>
          </cell>
          <cell r="N512">
            <v>229.47</v>
          </cell>
          <cell r="O512">
            <v>194.68</v>
          </cell>
          <cell r="P512">
            <v>297.18</v>
          </cell>
          <cell r="Q512">
            <v>258.07</v>
          </cell>
          <cell r="R512">
            <v>230.3</v>
          </cell>
          <cell r="S512">
            <v>225.26</v>
          </cell>
          <cell r="T512">
            <v>215.16</v>
          </cell>
          <cell r="U512">
            <v>210.11</v>
          </cell>
          <cell r="V512">
            <v>223.99</v>
          </cell>
          <cell r="W512">
            <v>207.59</v>
          </cell>
          <cell r="X512">
            <v>197.48</v>
          </cell>
          <cell r="Y512">
            <v>188.65</v>
          </cell>
          <cell r="Z512">
            <v>187.39</v>
          </cell>
          <cell r="AA512">
            <v>177.31</v>
          </cell>
          <cell r="AB512">
            <v>141.44</v>
          </cell>
          <cell r="AC512">
            <v>139.34</v>
          </cell>
          <cell r="AD512">
            <v>128.82</v>
          </cell>
          <cell r="AE512">
            <v>124.61</v>
          </cell>
          <cell r="AF512">
            <v>140.38999999999999</v>
          </cell>
          <cell r="AG512">
            <v>137.22999999999999</v>
          </cell>
          <cell r="AH512">
            <v>127.77</v>
          </cell>
          <cell r="AI512">
            <v>119.36</v>
          </cell>
          <cell r="AJ512">
            <v>151.94999999999999</v>
          </cell>
          <cell r="AK512">
            <v>149.85</v>
          </cell>
          <cell r="AL512">
            <v>144.59</v>
          </cell>
          <cell r="AM512">
            <v>142.5</v>
          </cell>
          <cell r="AN512">
            <v>137.22999999999999</v>
          </cell>
          <cell r="AO512">
            <v>136.18</v>
          </cell>
          <cell r="AP512">
            <v>122.51</v>
          </cell>
          <cell r="AQ512">
            <v>121.46</v>
          </cell>
          <cell r="AR512">
            <v>120.41</v>
          </cell>
          <cell r="AS512">
            <v>117.25</v>
          </cell>
          <cell r="AT512">
            <v>117.25</v>
          </cell>
        </row>
        <row r="513">
          <cell r="A513">
            <v>152</v>
          </cell>
          <cell r="B513">
            <v>430.89</v>
          </cell>
          <cell r="C513">
            <v>392.11</v>
          </cell>
          <cell r="D513">
            <v>373.29</v>
          </cell>
          <cell r="E513">
            <v>327.45999999999998</v>
          </cell>
          <cell r="F513">
            <v>317.49</v>
          </cell>
          <cell r="G513">
            <v>292.02</v>
          </cell>
          <cell r="H513">
            <v>294.51</v>
          </cell>
          <cell r="I513">
            <v>272.36</v>
          </cell>
          <cell r="J513">
            <v>251.31</v>
          </cell>
          <cell r="K513">
            <v>287.38</v>
          </cell>
          <cell r="L513">
            <v>258.58</v>
          </cell>
          <cell r="M513">
            <v>244.17</v>
          </cell>
          <cell r="N513">
            <v>226.55</v>
          </cell>
          <cell r="O513">
            <v>192.21</v>
          </cell>
          <cell r="P513">
            <v>293.39</v>
          </cell>
          <cell r="Q513">
            <v>254.77</v>
          </cell>
          <cell r="R513">
            <v>227.36</v>
          </cell>
          <cell r="S513">
            <v>222.38</v>
          </cell>
          <cell r="T513">
            <v>212.41</v>
          </cell>
          <cell r="U513">
            <v>207.43</v>
          </cell>
          <cell r="V513">
            <v>221.14</v>
          </cell>
          <cell r="W513">
            <v>204.94</v>
          </cell>
          <cell r="X513">
            <v>194.96</v>
          </cell>
          <cell r="Y513">
            <v>186.25</v>
          </cell>
          <cell r="Z513">
            <v>185</v>
          </cell>
          <cell r="AA513">
            <v>175.04</v>
          </cell>
          <cell r="AB513">
            <v>139.63999999999999</v>
          </cell>
          <cell r="AC513">
            <v>137.56</v>
          </cell>
          <cell r="AD513">
            <v>127.18</v>
          </cell>
          <cell r="AE513">
            <v>123.02</v>
          </cell>
          <cell r="AF513">
            <v>138.6</v>
          </cell>
          <cell r="AG513">
            <v>135.47999999999999</v>
          </cell>
          <cell r="AH513">
            <v>126.14</v>
          </cell>
          <cell r="AI513">
            <v>117.84</v>
          </cell>
          <cell r="AJ513">
            <v>150.02000000000001</v>
          </cell>
          <cell r="AK513">
            <v>147.94</v>
          </cell>
          <cell r="AL513">
            <v>142.75</v>
          </cell>
          <cell r="AM513">
            <v>140.68</v>
          </cell>
          <cell r="AN513">
            <v>135.47999999999999</v>
          </cell>
          <cell r="AO513">
            <v>134.44</v>
          </cell>
          <cell r="AP513">
            <v>120.95</v>
          </cell>
          <cell r="AQ513">
            <v>119.91</v>
          </cell>
          <cell r="AR513">
            <v>118.87</v>
          </cell>
          <cell r="AS513">
            <v>115.76</v>
          </cell>
          <cell r="AT513">
            <v>115.76</v>
          </cell>
        </row>
        <row r="514">
          <cell r="A514">
            <v>153</v>
          </cell>
          <cell r="B514">
            <v>430.89</v>
          </cell>
          <cell r="C514">
            <v>392.11</v>
          </cell>
          <cell r="D514">
            <v>373.29</v>
          </cell>
          <cell r="E514">
            <v>327.45999999999998</v>
          </cell>
          <cell r="F514">
            <v>317.49</v>
          </cell>
          <cell r="G514">
            <v>292.02</v>
          </cell>
          <cell r="H514">
            <v>294.51</v>
          </cell>
          <cell r="I514">
            <v>272.36</v>
          </cell>
          <cell r="J514">
            <v>251.31</v>
          </cell>
          <cell r="K514">
            <v>287.38</v>
          </cell>
          <cell r="L514">
            <v>258.58</v>
          </cell>
          <cell r="M514">
            <v>244.17</v>
          </cell>
          <cell r="N514">
            <v>226.55</v>
          </cell>
          <cell r="O514">
            <v>192.21</v>
          </cell>
          <cell r="P514">
            <v>293.39</v>
          </cell>
          <cell r="Q514">
            <v>254.77</v>
          </cell>
          <cell r="R514">
            <v>227.36</v>
          </cell>
          <cell r="S514">
            <v>222.38</v>
          </cell>
          <cell r="T514">
            <v>212.41</v>
          </cell>
          <cell r="U514">
            <v>207.43</v>
          </cell>
          <cell r="V514">
            <v>221.14</v>
          </cell>
          <cell r="W514">
            <v>204.94</v>
          </cell>
          <cell r="X514">
            <v>194.96</v>
          </cell>
          <cell r="Y514">
            <v>186.25</v>
          </cell>
          <cell r="Z514">
            <v>185</v>
          </cell>
          <cell r="AA514">
            <v>175.04</v>
          </cell>
          <cell r="AB514">
            <v>139.63999999999999</v>
          </cell>
          <cell r="AC514">
            <v>137.56</v>
          </cell>
          <cell r="AD514">
            <v>127.18</v>
          </cell>
          <cell r="AE514">
            <v>123.02</v>
          </cell>
          <cell r="AF514">
            <v>138.6</v>
          </cell>
          <cell r="AG514">
            <v>135.47999999999999</v>
          </cell>
          <cell r="AH514">
            <v>126.14</v>
          </cell>
          <cell r="AI514">
            <v>117.84</v>
          </cell>
          <cell r="AJ514">
            <v>150.02000000000001</v>
          </cell>
          <cell r="AK514">
            <v>147.94</v>
          </cell>
          <cell r="AL514">
            <v>142.75</v>
          </cell>
          <cell r="AM514">
            <v>140.68</v>
          </cell>
          <cell r="AN514">
            <v>135.47999999999999</v>
          </cell>
          <cell r="AO514">
            <v>134.44</v>
          </cell>
          <cell r="AP514">
            <v>120.95</v>
          </cell>
          <cell r="AQ514">
            <v>119.91</v>
          </cell>
          <cell r="AR514">
            <v>118.87</v>
          </cell>
          <cell r="AS514">
            <v>115.76</v>
          </cell>
          <cell r="AT514">
            <v>115.76</v>
          </cell>
        </row>
        <row r="515">
          <cell r="A515">
            <v>154</v>
          </cell>
          <cell r="B515">
            <v>467.37</v>
          </cell>
          <cell r="C515">
            <v>425.31</v>
          </cell>
          <cell r="D515">
            <v>404.89</v>
          </cell>
          <cell r="E515">
            <v>355.18</v>
          </cell>
          <cell r="F515">
            <v>344.36</v>
          </cell>
          <cell r="G515">
            <v>316.73</v>
          </cell>
          <cell r="H515">
            <v>319.45</v>
          </cell>
          <cell r="I515">
            <v>295.42</v>
          </cell>
          <cell r="J515">
            <v>272.58999999999997</v>
          </cell>
          <cell r="K515">
            <v>311.7</v>
          </cell>
          <cell r="L515">
            <v>280.45999999999998</v>
          </cell>
          <cell r="M515">
            <v>264.83999999999997</v>
          </cell>
          <cell r="N515">
            <v>245.72</v>
          </cell>
          <cell r="O515">
            <v>208.47</v>
          </cell>
          <cell r="P515">
            <v>318.23</v>
          </cell>
          <cell r="Q515">
            <v>276.33999999999997</v>
          </cell>
          <cell r="R515">
            <v>246.61</v>
          </cell>
          <cell r="S515">
            <v>241.21</v>
          </cell>
          <cell r="T515">
            <v>230.4</v>
          </cell>
          <cell r="U515">
            <v>224.99</v>
          </cell>
          <cell r="V515">
            <v>239.86</v>
          </cell>
          <cell r="W515">
            <v>222.29</v>
          </cell>
          <cell r="X515">
            <v>211.48</v>
          </cell>
          <cell r="Y515">
            <v>202.02</v>
          </cell>
          <cell r="Z515">
            <v>200.66</v>
          </cell>
          <cell r="AA515">
            <v>189.86</v>
          </cell>
          <cell r="AB515">
            <v>151.46</v>
          </cell>
          <cell r="AC515">
            <v>149.21</v>
          </cell>
          <cell r="AD515">
            <v>137.94</v>
          </cell>
          <cell r="AE515">
            <v>133.44</v>
          </cell>
          <cell r="AF515">
            <v>150.33000000000001</v>
          </cell>
          <cell r="AG515">
            <v>146.94999999999999</v>
          </cell>
          <cell r="AH515">
            <v>136.81</v>
          </cell>
          <cell r="AI515">
            <v>127.81</v>
          </cell>
          <cell r="AJ515">
            <v>162.71</v>
          </cell>
          <cell r="AK515">
            <v>160.47</v>
          </cell>
          <cell r="AL515">
            <v>154.83000000000001</v>
          </cell>
          <cell r="AM515">
            <v>152.59</v>
          </cell>
          <cell r="AN515">
            <v>146.94999999999999</v>
          </cell>
          <cell r="AO515">
            <v>145.82</v>
          </cell>
          <cell r="AP515">
            <v>131.19</v>
          </cell>
          <cell r="AQ515">
            <v>130.06</v>
          </cell>
          <cell r="AR515">
            <v>128.93</v>
          </cell>
          <cell r="AS515">
            <v>125.56</v>
          </cell>
          <cell r="AT515">
            <v>125.56</v>
          </cell>
        </row>
        <row r="516">
          <cell r="A516">
            <v>155</v>
          </cell>
          <cell r="B516">
            <v>474.98</v>
          </cell>
          <cell r="C516">
            <v>427.54</v>
          </cell>
          <cell r="D516">
            <v>404.51</v>
          </cell>
          <cell r="E516">
            <v>366.19</v>
          </cell>
          <cell r="F516">
            <v>354</v>
          </cell>
          <cell r="G516">
            <v>322.83</v>
          </cell>
          <cell r="H516">
            <v>335.85</v>
          </cell>
          <cell r="I516">
            <v>308.74</v>
          </cell>
          <cell r="J516">
            <v>282.99</v>
          </cell>
          <cell r="K516">
            <v>330.67</v>
          </cell>
          <cell r="L516">
            <v>295.45</v>
          </cell>
          <cell r="M516">
            <v>277.83999999999997</v>
          </cell>
          <cell r="N516">
            <v>263.45999999999998</v>
          </cell>
          <cell r="O516">
            <v>221.46</v>
          </cell>
          <cell r="P516">
            <v>351.96</v>
          </cell>
          <cell r="Q516">
            <v>304.73</v>
          </cell>
          <cell r="R516">
            <v>271.2</v>
          </cell>
          <cell r="S516">
            <v>265.10000000000002</v>
          </cell>
          <cell r="T516">
            <v>252.91</v>
          </cell>
          <cell r="U516">
            <v>246.82</v>
          </cell>
          <cell r="V516">
            <v>263.58</v>
          </cell>
          <cell r="W516">
            <v>243.77</v>
          </cell>
          <cell r="X516">
            <v>231.58</v>
          </cell>
          <cell r="Y516">
            <v>220.91</v>
          </cell>
          <cell r="Z516">
            <v>219.38</v>
          </cell>
          <cell r="AA516">
            <v>207.19</v>
          </cell>
          <cell r="AB516">
            <v>165.04</v>
          </cell>
          <cell r="AC516">
            <v>162.5</v>
          </cell>
          <cell r="AD516">
            <v>149.80000000000001</v>
          </cell>
          <cell r="AE516">
            <v>144.72999999999999</v>
          </cell>
          <cell r="AF516">
            <v>163.77000000000001</v>
          </cell>
          <cell r="AG516">
            <v>159.96</v>
          </cell>
          <cell r="AH516">
            <v>148.53</v>
          </cell>
          <cell r="AI516">
            <v>138.37</v>
          </cell>
          <cell r="AJ516">
            <v>177.74</v>
          </cell>
          <cell r="AK516">
            <v>175.2</v>
          </cell>
          <cell r="AL516">
            <v>168.85</v>
          </cell>
          <cell r="AM516">
            <v>166.31</v>
          </cell>
          <cell r="AN516">
            <v>159.96</v>
          </cell>
          <cell r="AO516">
            <v>158.69</v>
          </cell>
          <cell r="AP516">
            <v>142.19</v>
          </cell>
          <cell r="AQ516">
            <v>140.91</v>
          </cell>
          <cell r="AR516">
            <v>139.63999999999999</v>
          </cell>
          <cell r="AS516">
            <v>135.83000000000001</v>
          </cell>
          <cell r="AT516">
            <v>135.83000000000001</v>
          </cell>
        </row>
        <row r="517">
          <cell r="A517">
            <v>157</v>
          </cell>
          <cell r="B517">
            <v>425.66</v>
          </cell>
          <cell r="C517">
            <v>383.15</v>
          </cell>
          <cell r="D517">
            <v>362.51</v>
          </cell>
          <cell r="E517">
            <v>328.18</v>
          </cell>
          <cell r="F517">
            <v>317.24</v>
          </cell>
          <cell r="G517">
            <v>289.32</v>
          </cell>
          <cell r="H517">
            <v>300.98</v>
          </cell>
          <cell r="I517">
            <v>276.68</v>
          </cell>
          <cell r="J517">
            <v>253.62</v>
          </cell>
          <cell r="K517">
            <v>296.35000000000002</v>
          </cell>
          <cell r="L517">
            <v>264.77999999999997</v>
          </cell>
          <cell r="M517">
            <v>248.98</v>
          </cell>
          <cell r="N517">
            <v>236.11</v>
          </cell>
          <cell r="O517">
            <v>198.46</v>
          </cell>
          <cell r="P517">
            <v>315.42</v>
          </cell>
          <cell r="Q517">
            <v>273.08</v>
          </cell>
          <cell r="R517">
            <v>243.05</v>
          </cell>
          <cell r="S517">
            <v>237.59</v>
          </cell>
          <cell r="T517">
            <v>226.66</v>
          </cell>
          <cell r="U517">
            <v>221.2</v>
          </cell>
          <cell r="V517">
            <v>236.21</v>
          </cell>
          <cell r="W517">
            <v>218.45</v>
          </cell>
          <cell r="X517">
            <v>207.53</v>
          </cell>
          <cell r="Y517">
            <v>197.98</v>
          </cell>
          <cell r="Z517">
            <v>196.61</v>
          </cell>
          <cell r="AA517">
            <v>185.68</v>
          </cell>
          <cell r="AB517">
            <v>147.91</v>
          </cell>
          <cell r="AC517">
            <v>145.63</v>
          </cell>
          <cell r="AD517">
            <v>134.25</v>
          </cell>
          <cell r="AE517">
            <v>129.69999999999999</v>
          </cell>
          <cell r="AF517">
            <v>146.76</v>
          </cell>
          <cell r="AG517">
            <v>143.36000000000001</v>
          </cell>
          <cell r="AH517">
            <v>133.11000000000001</v>
          </cell>
          <cell r="AI517">
            <v>124</v>
          </cell>
          <cell r="AJ517">
            <v>159.29</v>
          </cell>
          <cell r="AK517">
            <v>157.01</v>
          </cell>
          <cell r="AL517">
            <v>151.32</v>
          </cell>
          <cell r="AM517">
            <v>149.04</v>
          </cell>
          <cell r="AN517">
            <v>143.36000000000001</v>
          </cell>
          <cell r="AO517">
            <v>142.21</v>
          </cell>
          <cell r="AP517">
            <v>127.42</v>
          </cell>
          <cell r="AQ517">
            <v>126.28</v>
          </cell>
          <cell r="AR517">
            <v>125.14</v>
          </cell>
          <cell r="AS517">
            <v>121.73</v>
          </cell>
          <cell r="AT517">
            <v>121.73</v>
          </cell>
        </row>
        <row r="518">
          <cell r="A518">
            <v>160</v>
          </cell>
          <cell r="B518">
            <v>477.38</v>
          </cell>
          <cell r="C518">
            <v>429.7</v>
          </cell>
          <cell r="D518">
            <v>406.56</v>
          </cell>
          <cell r="E518">
            <v>368.05</v>
          </cell>
          <cell r="F518">
            <v>355.79</v>
          </cell>
          <cell r="G518">
            <v>324.45999999999998</v>
          </cell>
          <cell r="H518">
            <v>337.55</v>
          </cell>
          <cell r="I518">
            <v>310.3</v>
          </cell>
          <cell r="J518">
            <v>284.42</v>
          </cell>
          <cell r="K518">
            <v>332.35</v>
          </cell>
          <cell r="L518">
            <v>296.95</v>
          </cell>
          <cell r="M518">
            <v>279.24</v>
          </cell>
          <cell r="N518">
            <v>264.8</v>
          </cell>
          <cell r="O518">
            <v>222.58</v>
          </cell>
          <cell r="P518">
            <v>353.75</v>
          </cell>
          <cell r="Q518">
            <v>306.26</v>
          </cell>
          <cell r="R518">
            <v>272.58</v>
          </cell>
          <cell r="S518">
            <v>266.45</v>
          </cell>
          <cell r="T518">
            <v>254.2</v>
          </cell>
          <cell r="U518">
            <v>248.08</v>
          </cell>
          <cell r="V518">
            <v>264.91000000000003</v>
          </cell>
          <cell r="W518">
            <v>244.99</v>
          </cell>
          <cell r="X518">
            <v>232.74</v>
          </cell>
          <cell r="Y518">
            <v>222.04</v>
          </cell>
          <cell r="Z518">
            <v>220.49</v>
          </cell>
          <cell r="AA518">
            <v>208.24</v>
          </cell>
          <cell r="AB518">
            <v>165.88</v>
          </cell>
          <cell r="AC518">
            <v>163.33000000000001</v>
          </cell>
          <cell r="AD518">
            <v>150.56</v>
          </cell>
          <cell r="AE518">
            <v>145.46</v>
          </cell>
          <cell r="AF518">
            <v>164.6</v>
          </cell>
          <cell r="AG518">
            <v>160.77000000000001</v>
          </cell>
          <cell r="AH518">
            <v>149.28</v>
          </cell>
          <cell r="AI518">
            <v>139.07</v>
          </cell>
          <cell r="AJ518">
            <v>178.64</v>
          </cell>
          <cell r="AK518">
            <v>176.09</v>
          </cell>
          <cell r="AL518">
            <v>169.7</v>
          </cell>
          <cell r="AM518">
            <v>167.15</v>
          </cell>
          <cell r="AN518">
            <v>160.77000000000001</v>
          </cell>
          <cell r="AO518">
            <v>159.49</v>
          </cell>
          <cell r="AP518">
            <v>142.91</v>
          </cell>
          <cell r="AQ518">
            <v>141.62</v>
          </cell>
          <cell r="AR518">
            <v>140.34</v>
          </cell>
          <cell r="AS518">
            <v>136.52000000000001</v>
          </cell>
          <cell r="AT518">
            <v>136.52000000000001</v>
          </cell>
        </row>
        <row r="519">
          <cell r="A519">
            <v>190</v>
          </cell>
          <cell r="B519">
            <v>453.09</v>
          </cell>
          <cell r="C519">
            <v>412.32</v>
          </cell>
          <cell r="D519">
            <v>392.52</v>
          </cell>
          <cell r="E519">
            <v>344.33</v>
          </cell>
          <cell r="F519">
            <v>333.84</v>
          </cell>
          <cell r="G519">
            <v>307.06</v>
          </cell>
          <cell r="H519">
            <v>309.7</v>
          </cell>
          <cell r="I519">
            <v>286.39</v>
          </cell>
          <cell r="J519">
            <v>264.26</v>
          </cell>
          <cell r="K519">
            <v>302.19</v>
          </cell>
          <cell r="L519">
            <v>271.89999999999998</v>
          </cell>
          <cell r="M519">
            <v>256.75</v>
          </cell>
          <cell r="N519">
            <v>238.22</v>
          </cell>
          <cell r="O519">
            <v>202.11</v>
          </cell>
          <cell r="P519">
            <v>308.51</v>
          </cell>
          <cell r="Q519">
            <v>267.89999999999998</v>
          </cell>
          <cell r="R519">
            <v>239.09</v>
          </cell>
          <cell r="S519">
            <v>233.84</v>
          </cell>
          <cell r="T519">
            <v>223.36</v>
          </cell>
          <cell r="U519">
            <v>218.12</v>
          </cell>
          <cell r="V519">
            <v>232.52</v>
          </cell>
          <cell r="W519">
            <v>215.5</v>
          </cell>
          <cell r="X519">
            <v>205.02</v>
          </cell>
          <cell r="Y519">
            <v>195.84</v>
          </cell>
          <cell r="Z519">
            <v>194.53</v>
          </cell>
          <cell r="AA519">
            <v>184.07</v>
          </cell>
          <cell r="AB519">
            <v>146.83000000000001</v>
          </cell>
          <cell r="AC519">
            <v>144.65</v>
          </cell>
          <cell r="AD519">
            <v>133.72999999999999</v>
          </cell>
          <cell r="AE519">
            <v>129.36000000000001</v>
          </cell>
          <cell r="AF519">
            <v>145.74</v>
          </cell>
          <cell r="AG519">
            <v>142.46</v>
          </cell>
          <cell r="AH519">
            <v>132.63</v>
          </cell>
          <cell r="AI519">
            <v>123.91</v>
          </cell>
          <cell r="AJ519">
            <v>157.74</v>
          </cell>
          <cell r="AK519">
            <v>155.56</v>
          </cell>
          <cell r="AL519">
            <v>150.1</v>
          </cell>
          <cell r="AM519">
            <v>147.91999999999999</v>
          </cell>
          <cell r="AN519">
            <v>142.46</v>
          </cell>
          <cell r="AO519">
            <v>141.37</v>
          </cell>
          <cell r="AP519">
            <v>127.18</v>
          </cell>
          <cell r="AQ519">
            <v>126.09</v>
          </cell>
          <cell r="AR519">
            <v>125</v>
          </cell>
          <cell r="AS519">
            <v>121.72</v>
          </cell>
          <cell r="AT519">
            <v>121.72</v>
          </cell>
        </row>
        <row r="520">
          <cell r="A520">
            <v>194</v>
          </cell>
          <cell r="B520">
            <v>436.46</v>
          </cell>
          <cell r="C520">
            <v>397.18</v>
          </cell>
          <cell r="D520">
            <v>378.11</v>
          </cell>
          <cell r="E520">
            <v>331.7</v>
          </cell>
          <cell r="F520">
            <v>321.58999999999997</v>
          </cell>
          <cell r="G520">
            <v>295.77999999999997</v>
          </cell>
          <cell r="H520">
            <v>298.32</v>
          </cell>
          <cell r="I520">
            <v>275.88</v>
          </cell>
          <cell r="J520">
            <v>254.56</v>
          </cell>
          <cell r="K520">
            <v>291.08999999999997</v>
          </cell>
          <cell r="L520">
            <v>261.92</v>
          </cell>
          <cell r="M520">
            <v>247.33</v>
          </cell>
          <cell r="N520">
            <v>229.47</v>
          </cell>
          <cell r="O520">
            <v>194.68</v>
          </cell>
          <cell r="P520">
            <v>297.18</v>
          </cell>
          <cell r="Q520">
            <v>258.07</v>
          </cell>
          <cell r="R520">
            <v>230.3</v>
          </cell>
          <cell r="S520">
            <v>225.26</v>
          </cell>
          <cell r="T520">
            <v>215.16</v>
          </cell>
          <cell r="U520">
            <v>210.11</v>
          </cell>
          <cell r="V520">
            <v>223.99</v>
          </cell>
          <cell r="W520">
            <v>207.59</v>
          </cell>
          <cell r="X520">
            <v>197.48</v>
          </cell>
          <cell r="Y520">
            <v>188.65</v>
          </cell>
          <cell r="Z520">
            <v>187.39</v>
          </cell>
          <cell r="AA520">
            <v>177.31</v>
          </cell>
          <cell r="AB520">
            <v>141.44</v>
          </cell>
          <cell r="AC520">
            <v>139.34</v>
          </cell>
          <cell r="AD520">
            <v>128.82</v>
          </cell>
          <cell r="AE520">
            <v>124.61</v>
          </cell>
          <cell r="AF520">
            <v>140.38999999999999</v>
          </cell>
          <cell r="AG520">
            <v>137.22999999999999</v>
          </cell>
          <cell r="AH520">
            <v>127.77</v>
          </cell>
          <cell r="AI520">
            <v>119.36</v>
          </cell>
          <cell r="AJ520">
            <v>151.94999999999999</v>
          </cell>
          <cell r="AK520">
            <v>149.85</v>
          </cell>
          <cell r="AL520">
            <v>144.59</v>
          </cell>
          <cell r="AM520">
            <v>142.5</v>
          </cell>
          <cell r="AN520">
            <v>137.22999999999999</v>
          </cell>
          <cell r="AO520">
            <v>136.18</v>
          </cell>
          <cell r="AP520">
            <v>122.51</v>
          </cell>
          <cell r="AQ520">
            <v>121.46</v>
          </cell>
          <cell r="AR520">
            <v>120.41</v>
          </cell>
          <cell r="AS520">
            <v>117.25</v>
          </cell>
          <cell r="AT520">
            <v>117.25</v>
          </cell>
        </row>
        <row r="521">
          <cell r="A521">
            <v>197</v>
          </cell>
          <cell r="B521">
            <v>436.46</v>
          </cell>
          <cell r="C521">
            <v>397.18</v>
          </cell>
          <cell r="D521">
            <v>378.11</v>
          </cell>
          <cell r="E521">
            <v>331.7</v>
          </cell>
          <cell r="F521">
            <v>321.58999999999997</v>
          </cell>
          <cell r="G521">
            <v>295.77999999999997</v>
          </cell>
          <cell r="H521">
            <v>298.32</v>
          </cell>
          <cell r="I521">
            <v>275.88</v>
          </cell>
          <cell r="J521">
            <v>254.56</v>
          </cell>
          <cell r="K521">
            <v>291.08999999999997</v>
          </cell>
          <cell r="L521">
            <v>261.92</v>
          </cell>
          <cell r="M521">
            <v>247.33</v>
          </cell>
          <cell r="N521">
            <v>229.47</v>
          </cell>
          <cell r="O521">
            <v>194.68</v>
          </cell>
          <cell r="P521">
            <v>297.18</v>
          </cell>
          <cell r="Q521">
            <v>258.07</v>
          </cell>
          <cell r="R521">
            <v>230.3</v>
          </cell>
          <cell r="S521">
            <v>225.26</v>
          </cell>
          <cell r="T521">
            <v>215.16</v>
          </cell>
          <cell r="U521">
            <v>210.11</v>
          </cell>
          <cell r="V521">
            <v>223.99</v>
          </cell>
          <cell r="W521">
            <v>207.59</v>
          </cell>
          <cell r="X521">
            <v>197.48</v>
          </cell>
          <cell r="Y521">
            <v>188.65</v>
          </cell>
          <cell r="Z521">
            <v>187.39</v>
          </cell>
          <cell r="AA521">
            <v>177.31</v>
          </cell>
          <cell r="AB521">
            <v>141.44</v>
          </cell>
          <cell r="AC521">
            <v>139.34</v>
          </cell>
          <cell r="AD521">
            <v>128.82</v>
          </cell>
          <cell r="AE521">
            <v>124.61</v>
          </cell>
          <cell r="AF521">
            <v>140.38999999999999</v>
          </cell>
          <cell r="AG521">
            <v>137.22999999999999</v>
          </cell>
          <cell r="AH521">
            <v>127.77</v>
          </cell>
          <cell r="AI521">
            <v>119.36</v>
          </cell>
          <cell r="AJ521">
            <v>151.94999999999999</v>
          </cell>
          <cell r="AK521">
            <v>149.85</v>
          </cell>
          <cell r="AL521">
            <v>144.59</v>
          </cell>
          <cell r="AM521">
            <v>142.5</v>
          </cell>
          <cell r="AN521">
            <v>137.22999999999999</v>
          </cell>
          <cell r="AO521">
            <v>136.18</v>
          </cell>
          <cell r="AP521">
            <v>122.51</v>
          </cell>
          <cell r="AQ521">
            <v>121.46</v>
          </cell>
          <cell r="AR521">
            <v>120.41</v>
          </cell>
          <cell r="AS521">
            <v>117.25</v>
          </cell>
          <cell r="AT521">
            <v>117.25</v>
          </cell>
        </row>
        <row r="522">
          <cell r="A522">
            <v>201</v>
          </cell>
          <cell r="B522">
            <v>454.66</v>
          </cell>
          <cell r="C522">
            <v>413.75</v>
          </cell>
          <cell r="D522">
            <v>393.88</v>
          </cell>
          <cell r="E522">
            <v>345.53</v>
          </cell>
          <cell r="F522">
            <v>335.01</v>
          </cell>
          <cell r="G522">
            <v>308.12</v>
          </cell>
          <cell r="H522">
            <v>310.76</v>
          </cell>
          <cell r="I522">
            <v>287.39</v>
          </cell>
          <cell r="J522">
            <v>265.18</v>
          </cell>
          <cell r="K522">
            <v>303.23</v>
          </cell>
          <cell r="L522">
            <v>272.83999999999997</v>
          </cell>
          <cell r="M522">
            <v>257.64</v>
          </cell>
          <cell r="N522">
            <v>239.04</v>
          </cell>
          <cell r="O522">
            <v>202.8</v>
          </cell>
          <cell r="P522">
            <v>309.58</v>
          </cell>
          <cell r="Q522">
            <v>268.82</v>
          </cell>
          <cell r="R522">
            <v>239.92</v>
          </cell>
          <cell r="S522">
            <v>234.65</v>
          </cell>
          <cell r="T522">
            <v>224.14</v>
          </cell>
          <cell r="U522">
            <v>218.88</v>
          </cell>
          <cell r="V522">
            <v>233.34</v>
          </cell>
          <cell r="W522">
            <v>216.24</v>
          </cell>
          <cell r="X522">
            <v>205.73</v>
          </cell>
          <cell r="Y522">
            <v>196.52</v>
          </cell>
          <cell r="Z522">
            <v>195.2</v>
          </cell>
          <cell r="AA522">
            <v>184.7</v>
          </cell>
          <cell r="AB522">
            <v>147.34</v>
          </cell>
          <cell r="AC522">
            <v>145.15</v>
          </cell>
          <cell r="AD522">
            <v>134.19</v>
          </cell>
          <cell r="AE522">
            <v>129.81</v>
          </cell>
          <cell r="AF522">
            <v>146.24</v>
          </cell>
          <cell r="AG522">
            <v>142.96</v>
          </cell>
          <cell r="AH522">
            <v>133.09</v>
          </cell>
          <cell r="AI522">
            <v>124.34</v>
          </cell>
          <cell r="AJ522">
            <v>158.29</v>
          </cell>
          <cell r="AK522">
            <v>156.1</v>
          </cell>
          <cell r="AL522">
            <v>150.62</v>
          </cell>
          <cell r="AM522">
            <v>148.44</v>
          </cell>
          <cell r="AN522">
            <v>142.96</v>
          </cell>
          <cell r="AO522">
            <v>141.86000000000001</v>
          </cell>
          <cell r="AP522">
            <v>127.62</v>
          </cell>
          <cell r="AQ522">
            <v>126.53</v>
          </cell>
          <cell r="AR522">
            <v>125.43</v>
          </cell>
          <cell r="AS522">
            <v>122.14</v>
          </cell>
          <cell r="AT522">
            <v>122.14</v>
          </cell>
        </row>
        <row r="523">
          <cell r="A523">
            <v>202</v>
          </cell>
          <cell r="B523">
            <v>485.34</v>
          </cell>
          <cell r="C523">
            <v>436.86</v>
          </cell>
          <cell r="D523">
            <v>413.33</v>
          </cell>
          <cell r="E523">
            <v>374.19</v>
          </cell>
          <cell r="F523">
            <v>361.72</v>
          </cell>
          <cell r="G523">
            <v>329.87</v>
          </cell>
          <cell r="H523">
            <v>343.17</v>
          </cell>
          <cell r="I523">
            <v>315.47000000000003</v>
          </cell>
          <cell r="J523">
            <v>289.17</v>
          </cell>
          <cell r="K523">
            <v>337.89</v>
          </cell>
          <cell r="L523">
            <v>301.89999999999998</v>
          </cell>
          <cell r="M523">
            <v>283.89999999999998</v>
          </cell>
          <cell r="N523">
            <v>269.2</v>
          </cell>
          <cell r="O523">
            <v>226.28</v>
          </cell>
          <cell r="P523">
            <v>359.64</v>
          </cell>
          <cell r="Q523">
            <v>311.36</v>
          </cell>
          <cell r="R523">
            <v>277.12</v>
          </cell>
          <cell r="S523">
            <v>270.89</v>
          </cell>
          <cell r="T523">
            <v>258.43</v>
          </cell>
          <cell r="U523">
            <v>252.2</v>
          </cell>
          <cell r="V523">
            <v>269.33</v>
          </cell>
          <cell r="W523">
            <v>249.08</v>
          </cell>
          <cell r="X523">
            <v>236.63</v>
          </cell>
          <cell r="Y523">
            <v>225.73</v>
          </cell>
          <cell r="Z523">
            <v>224.17</v>
          </cell>
          <cell r="AA523">
            <v>211.72</v>
          </cell>
          <cell r="AB523">
            <v>168.64</v>
          </cell>
          <cell r="AC523">
            <v>166.05</v>
          </cell>
          <cell r="AD523">
            <v>153.07</v>
          </cell>
          <cell r="AE523">
            <v>147.88</v>
          </cell>
          <cell r="AF523">
            <v>167.34</v>
          </cell>
          <cell r="AG523">
            <v>163.44999999999999</v>
          </cell>
          <cell r="AH523">
            <v>151.77000000000001</v>
          </cell>
          <cell r="AI523">
            <v>141.38999999999999</v>
          </cell>
          <cell r="AJ523">
            <v>181.62</v>
          </cell>
          <cell r="AK523">
            <v>179.02</v>
          </cell>
          <cell r="AL523">
            <v>172.53</v>
          </cell>
          <cell r="AM523">
            <v>169.93</v>
          </cell>
          <cell r="AN523">
            <v>163.44999999999999</v>
          </cell>
          <cell r="AO523">
            <v>162.15</v>
          </cell>
          <cell r="AP523">
            <v>145.29</v>
          </cell>
          <cell r="AQ523">
            <v>143.97999999999999</v>
          </cell>
          <cell r="AR523">
            <v>142.68</v>
          </cell>
          <cell r="AS523">
            <v>138.79</v>
          </cell>
          <cell r="AT523">
            <v>138.79</v>
          </cell>
        </row>
        <row r="524">
          <cell r="A524">
            <v>204</v>
          </cell>
          <cell r="B524">
            <v>517.85</v>
          </cell>
          <cell r="C524">
            <v>466.13</v>
          </cell>
          <cell r="D524">
            <v>441.02</v>
          </cell>
          <cell r="E524">
            <v>399.26</v>
          </cell>
          <cell r="F524">
            <v>385.96</v>
          </cell>
          <cell r="G524">
            <v>351.97</v>
          </cell>
          <cell r="H524">
            <v>366.16</v>
          </cell>
          <cell r="I524">
            <v>336.61</v>
          </cell>
          <cell r="J524">
            <v>308.52999999999997</v>
          </cell>
          <cell r="K524">
            <v>360.53</v>
          </cell>
          <cell r="L524">
            <v>322.13</v>
          </cell>
          <cell r="M524">
            <v>302.91000000000003</v>
          </cell>
          <cell r="N524">
            <v>287.25</v>
          </cell>
          <cell r="O524">
            <v>241.44</v>
          </cell>
          <cell r="P524">
            <v>383.74</v>
          </cell>
          <cell r="Q524">
            <v>332.23</v>
          </cell>
          <cell r="R524">
            <v>295.68</v>
          </cell>
          <cell r="S524">
            <v>289.04000000000002</v>
          </cell>
          <cell r="T524">
            <v>275.75</v>
          </cell>
          <cell r="U524">
            <v>269.10000000000002</v>
          </cell>
          <cell r="V524">
            <v>287.38</v>
          </cell>
          <cell r="W524">
            <v>265.76</v>
          </cell>
          <cell r="X524">
            <v>252.48</v>
          </cell>
          <cell r="Y524">
            <v>240.85</v>
          </cell>
          <cell r="Z524">
            <v>239.18</v>
          </cell>
          <cell r="AA524">
            <v>225.9</v>
          </cell>
          <cell r="AB524">
            <v>179.94</v>
          </cell>
          <cell r="AC524">
            <v>177.17</v>
          </cell>
          <cell r="AD524">
            <v>163.33000000000001</v>
          </cell>
          <cell r="AE524">
            <v>157.79</v>
          </cell>
          <cell r="AF524">
            <v>178.55</v>
          </cell>
          <cell r="AG524">
            <v>174.4</v>
          </cell>
          <cell r="AH524">
            <v>161.94</v>
          </cell>
          <cell r="AI524">
            <v>150.86000000000001</v>
          </cell>
          <cell r="AJ524">
            <v>193.78</v>
          </cell>
          <cell r="AK524">
            <v>191.02</v>
          </cell>
          <cell r="AL524">
            <v>184.09</v>
          </cell>
          <cell r="AM524">
            <v>181.32</v>
          </cell>
          <cell r="AN524">
            <v>174.4</v>
          </cell>
          <cell r="AO524">
            <v>173.01</v>
          </cell>
          <cell r="AP524">
            <v>155.02000000000001</v>
          </cell>
          <cell r="AQ524">
            <v>153.63</v>
          </cell>
          <cell r="AR524">
            <v>152.24</v>
          </cell>
          <cell r="AS524">
            <v>148.09</v>
          </cell>
          <cell r="AT524">
            <v>148.09</v>
          </cell>
        </row>
        <row r="525">
          <cell r="A525">
            <v>208</v>
          </cell>
          <cell r="B525">
            <v>466.73</v>
          </cell>
          <cell r="C525">
            <v>420.11</v>
          </cell>
          <cell r="D525">
            <v>397.49</v>
          </cell>
          <cell r="E525">
            <v>359.84</v>
          </cell>
          <cell r="F525">
            <v>347.85</v>
          </cell>
          <cell r="G525">
            <v>317.23</v>
          </cell>
          <cell r="H525">
            <v>330.01</v>
          </cell>
          <cell r="I525">
            <v>303.38</v>
          </cell>
          <cell r="J525">
            <v>278.08</v>
          </cell>
          <cell r="K525">
            <v>324.93</v>
          </cell>
          <cell r="L525">
            <v>290.32</v>
          </cell>
          <cell r="M525">
            <v>273.01</v>
          </cell>
          <cell r="N525">
            <v>258.89</v>
          </cell>
          <cell r="O525">
            <v>217.6</v>
          </cell>
          <cell r="P525">
            <v>345.85</v>
          </cell>
          <cell r="Q525">
            <v>299.44</v>
          </cell>
          <cell r="R525">
            <v>266.5</v>
          </cell>
          <cell r="S525">
            <v>260.51</v>
          </cell>
          <cell r="T525">
            <v>248.52</v>
          </cell>
          <cell r="U525">
            <v>242.53</v>
          </cell>
          <cell r="V525">
            <v>259</v>
          </cell>
          <cell r="W525">
            <v>239.53</v>
          </cell>
          <cell r="X525">
            <v>227.56</v>
          </cell>
          <cell r="Y525">
            <v>217.08</v>
          </cell>
          <cell r="Z525">
            <v>215.57</v>
          </cell>
          <cell r="AA525">
            <v>203.59</v>
          </cell>
          <cell r="AB525">
            <v>162.18</v>
          </cell>
          <cell r="AC525">
            <v>159.68</v>
          </cell>
          <cell r="AD525">
            <v>147.19999999999999</v>
          </cell>
          <cell r="AE525">
            <v>142.21</v>
          </cell>
          <cell r="AF525">
            <v>160.91999999999999</v>
          </cell>
          <cell r="AG525">
            <v>157.18</v>
          </cell>
          <cell r="AH525">
            <v>145.94999999999999</v>
          </cell>
          <cell r="AI525">
            <v>135.97</v>
          </cell>
          <cell r="AJ525">
            <v>174.65</v>
          </cell>
          <cell r="AK525">
            <v>172.16</v>
          </cell>
          <cell r="AL525">
            <v>165.91</v>
          </cell>
          <cell r="AM525">
            <v>163.41999999999999</v>
          </cell>
          <cell r="AN525">
            <v>157.18</v>
          </cell>
          <cell r="AO525">
            <v>155.93</v>
          </cell>
          <cell r="AP525">
            <v>139.72</v>
          </cell>
          <cell r="AQ525">
            <v>138.46</v>
          </cell>
          <cell r="AR525">
            <v>137.21</v>
          </cell>
          <cell r="AS525">
            <v>133.47</v>
          </cell>
          <cell r="AT525">
            <v>133.47</v>
          </cell>
        </row>
        <row r="526">
          <cell r="A526">
            <v>210</v>
          </cell>
          <cell r="B526">
            <v>467.28</v>
          </cell>
          <cell r="C526">
            <v>425.24</v>
          </cell>
          <cell r="D526">
            <v>404.82</v>
          </cell>
          <cell r="E526">
            <v>355.13</v>
          </cell>
          <cell r="F526">
            <v>344.31</v>
          </cell>
          <cell r="G526">
            <v>316.67</v>
          </cell>
          <cell r="H526">
            <v>319.39999999999998</v>
          </cell>
          <cell r="I526">
            <v>295.37</v>
          </cell>
          <cell r="J526">
            <v>272.54000000000002</v>
          </cell>
          <cell r="K526">
            <v>311.64999999999998</v>
          </cell>
          <cell r="L526">
            <v>280.42</v>
          </cell>
          <cell r="M526">
            <v>264.8</v>
          </cell>
          <cell r="N526">
            <v>245.68</v>
          </cell>
          <cell r="O526">
            <v>208.44</v>
          </cell>
          <cell r="P526">
            <v>318.18</v>
          </cell>
          <cell r="Q526">
            <v>276.3</v>
          </cell>
          <cell r="R526">
            <v>246.58</v>
          </cell>
          <cell r="S526">
            <v>241.16</v>
          </cell>
          <cell r="T526">
            <v>230.36</v>
          </cell>
          <cell r="U526">
            <v>224.95</v>
          </cell>
          <cell r="V526">
            <v>239.82</v>
          </cell>
          <cell r="W526">
            <v>222.25</v>
          </cell>
          <cell r="X526">
            <v>211.44</v>
          </cell>
          <cell r="Y526">
            <v>201.98</v>
          </cell>
          <cell r="Z526">
            <v>200.63</v>
          </cell>
          <cell r="AA526">
            <v>189.83</v>
          </cell>
          <cell r="AB526">
            <v>151.43</v>
          </cell>
          <cell r="AC526">
            <v>149.18</v>
          </cell>
          <cell r="AD526">
            <v>137.91999999999999</v>
          </cell>
          <cell r="AE526">
            <v>133.41999999999999</v>
          </cell>
          <cell r="AF526">
            <v>150.30000000000001</v>
          </cell>
          <cell r="AG526">
            <v>146.93</v>
          </cell>
          <cell r="AH526">
            <v>136.79</v>
          </cell>
          <cell r="AI526">
            <v>127.79</v>
          </cell>
          <cell r="AJ526">
            <v>162.69</v>
          </cell>
          <cell r="AK526">
            <v>160.44</v>
          </cell>
          <cell r="AL526">
            <v>154.81</v>
          </cell>
          <cell r="AM526">
            <v>152.56</v>
          </cell>
          <cell r="AN526">
            <v>146.93</v>
          </cell>
          <cell r="AO526">
            <v>145.80000000000001</v>
          </cell>
          <cell r="AP526">
            <v>131.16999999999999</v>
          </cell>
          <cell r="AQ526">
            <v>130.04</v>
          </cell>
          <cell r="AR526">
            <v>128.91</v>
          </cell>
          <cell r="AS526">
            <v>125.54</v>
          </cell>
          <cell r="AT526">
            <v>125.54</v>
          </cell>
        </row>
        <row r="527">
          <cell r="A527">
            <v>215</v>
          </cell>
          <cell r="B527">
            <v>435.83</v>
          </cell>
          <cell r="C527">
            <v>396.61</v>
          </cell>
          <cell r="D527">
            <v>377.57</v>
          </cell>
          <cell r="E527">
            <v>331.22</v>
          </cell>
          <cell r="F527">
            <v>321.13</v>
          </cell>
          <cell r="G527">
            <v>295.36</v>
          </cell>
          <cell r="H527">
            <v>297.89999999999998</v>
          </cell>
          <cell r="I527">
            <v>275.49</v>
          </cell>
          <cell r="J527">
            <v>254.2</v>
          </cell>
          <cell r="K527">
            <v>290.67</v>
          </cell>
          <cell r="L527">
            <v>261.54000000000002</v>
          </cell>
          <cell r="M527">
            <v>246.97</v>
          </cell>
          <cell r="N527">
            <v>229.14</v>
          </cell>
          <cell r="O527">
            <v>194.41</v>
          </cell>
          <cell r="P527">
            <v>296.76</v>
          </cell>
          <cell r="Q527">
            <v>257.7</v>
          </cell>
          <cell r="R527">
            <v>229.98</v>
          </cell>
          <cell r="S527">
            <v>224.94</v>
          </cell>
          <cell r="T527">
            <v>214.85</v>
          </cell>
          <cell r="U527">
            <v>209.81</v>
          </cell>
          <cell r="V527">
            <v>223.67</v>
          </cell>
          <cell r="W527">
            <v>207.29</v>
          </cell>
          <cell r="X527">
            <v>197.21</v>
          </cell>
          <cell r="Y527">
            <v>188.39</v>
          </cell>
          <cell r="Z527">
            <v>187.13</v>
          </cell>
          <cell r="AA527">
            <v>177.05</v>
          </cell>
          <cell r="AB527">
            <v>141.24</v>
          </cell>
          <cell r="AC527">
            <v>139.13999999999999</v>
          </cell>
          <cell r="AD527">
            <v>128.63999999999999</v>
          </cell>
          <cell r="AE527">
            <v>124.44</v>
          </cell>
          <cell r="AF527">
            <v>140.19</v>
          </cell>
          <cell r="AG527">
            <v>137.04</v>
          </cell>
          <cell r="AH527">
            <v>127.58</v>
          </cell>
          <cell r="AI527">
            <v>119.19</v>
          </cell>
          <cell r="AJ527">
            <v>151.74</v>
          </cell>
          <cell r="AK527">
            <v>149.63999999999999</v>
          </cell>
          <cell r="AL527">
            <v>144.38999999999999</v>
          </cell>
          <cell r="AM527">
            <v>142.29</v>
          </cell>
          <cell r="AN527">
            <v>137.04</v>
          </cell>
          <cell r="AO527">
            <v>135.97999999999999</v>
          </cell>
          <cell r="AP527">
            <v>122.34</v>
          </cell>
          <cell r="AQ527">
            <v>121.29</v>
          </cell>
          <cell r="AR527">
            <v>120.23</v>
          </cell>
          <cell r="AS527">
            <v>117.09</v>
          </cell>
          <cell r="AT527">
            <v>117.09</v>
          </cell>
        </row>
        <row r="528">
          <cell r="A528">
            <v>218</v>
          </cell>
          <cell r="B528">
            <v>462.58</v>
          </cell>
          <cell r="C528">
            <v>416.39</v>
          </cell>
          <cell r="D528">
            <v>393.96</v>
          </cell>
          <cell r="E528">
            <v>356.64</v>
          </cell>
          <cell r="F528">
            <v>344.76</v>
          </cell>
          <cell r="G528">
            <v>314.41000000000003</v>
          </cell>
          <cell r="H528">
            <v>327.08999999999997</v>
          </cell>
          <cell r="I528">
            <v>300.68</v>
          </cell>
          <cell r="J528">
            <v>275.61</v>
          </cell>
          <cell r="K528">
            <v>322.05</v>
          </cell>
          <cell r="L528">
            <v>287.75</v>
          </cell>
          <cell r="M528">
            <v>270.58</v>
          </cell>
          <cell r="N528">
            <v>256.58</v>
          </cell>
          <cell r="O528">
            <v>215.67</v>
          </cell>
          <cell r="P528">
            <v>342.78</v>
          </cell>
          <cell r="Q528">
            <v>296.77</v>
          </cell>
          <cell r="R528">
            <v>264.12</v>
          </cell>
          <cell r="S528">
            <v>258.19</v>
          </cell>
          <cell r="T528">
            <v>246.31</v>
          </cell>
          <cell r="U528">
            <v>240.38</v>
          </cell>
          <cell r="V528">
            <v>256.7</v>
          </cell>
          <cell r="W528">
            <v>237.41</v>
          </cell>
          <cell r="X528">
            <v>225.53</v>
          </cell>
          <cell r="Y528">
            <v>215.15</v>
          </cell>
          <cell r="Z528">
            <v>213.66</v>
          </cell>
          <cell r="AA528">
            <v>201.79</v>
          </cell>
          <cell r="AB528">
            <v>160.74</v>
          </cell>
          <cell r="AC528">
            <v>158.26</v>
          </cell>
          <cell r="AD528">
            <v>145.9</v>
          </cell>
          <cell r="AE528">
            <v>140.94999999999999</v>
          </cell>
          <cell r="AF528">
            <v>159.49</v>
          </cell>
          <cell r="AG528">
            <v>155.79</v>
          </cell>
          <cell r="AH528">
            <v>144.65</v>
          </cell>
          <cell r="AI528">
            <v>134.76</v>
          </cell>
          <cell r="AJ528">
            <v>173.1</v>
          </cell>
          <cell r="AK528">
            <v>170.63</v>
          </cell>
          <cell r="AL528">
            <v>164.44</v>
          </cell>
          <cell r="AM528">
            <v>161.97</v>
          </cell>
          <cell r="AN528">
            <v>155.79</v>
          </cell>
          <cell r="AO528">
            <v>154.55000000000001</v>
          </cell>
          <cell r="AP528">
            <v>138.47999999999999</v>
          </cell>
          <cell r="AQ528">
            <v>137.22999999999999</v>
          </cell>
          <cell r="AR528">
            <v>135.99</v>
          </cell>
          <cell r="AS528">
            <v>132.29</v>
          </cell>
          <cell r="AT528">
            <v>132.29</v>
          </cell>
        </row>
        <row r="529">
          <cell r="A529">
            <v>220</v>
          </cell>
          <cell r="B529">
            <v>477.78</v>
          </cell>
          <cell r="C529">
            <v>430.07</v>
          </cell>
          <cell r="D529">
            <v>406.9</v>
          </cell>
          <cell r="E529">
            <v>368.36</v>
          </cell>
          <cell r="F529">
            <v>356.09</v>
          </cell>
          <cell r="G529">
            <v>324.74</v>
          </cell>
          <cell r="H529">
            <v>337.83</v>
          </cell>
          <cell r="I529">
            <v>310.57</v>
          </cell>
          <cell r="J529">
            <v>284.66000000000003</v>
          </cell>
          <cell r="K529">
            <v>332.64</v>
          </cell>
          <cell r="L529">
            <v>297.2</v>
          </cell>
          <cell r="M529">
            <v>279.48</v>
          </cell>
          <cell r="N529">
            <v>265.02</v>
          </cell>
          <cell r="O529">
            <v>222.77</v>
          </cell>
          <cell r="P529">
            <v>354.05</v>
          </cell>
          <cell r="Q529">
            <v>306.52999999999997</v>
          </cell>
          <cell r="R529">
            <v>272.81</v>
          </cell>
          <cell r="S529">
            <v>266.68</v>
          </cell>
          <cell r="T529">
            <v>254.41</v>
          </cell>
          <cell r="U529">
            <v>248.28</v>
          </cell>
          <cell r="V529">
            <v>265.14</v>
          </cell>
          <cell r="W529">
            <v>245.21</v>
          </cell>
          <cell r="X529">
            <v>232.94</v>
          </cell>
          <cell r="Y529">
            <v>222.22</v>
          </cell>
          <cell r="Z529">
            <v>220.68</v>
          </cell>
          <cell r="AA529">
            <v>208.42</v>
          </cell>
          <cell r="AB529">
            <v>166.02</v>
          </cell>
          <cell r="AC529">
            <v>163.46</v>
          </cell>
          <cell r="AD529">
            <v>150.69</v>
          </cell>
          <cell r="AE529">
            <v>145.58000000000001</v>
          </cell>
          <cell r="AF529">
            <v>164.74</v>
          </cell>
          <cell r="AG529">
            <v>160.91</v>
          </cell>
          <cell r="AH529">
            <v>149.41</v>
          </cell>
          <cell r="AI529">
            <v>139.19</v>
          </cell>
          <cell r="AJ529">
            <v>178.79</v>
          </cell>
          <cell r="AK529">
            <v>176.24</v>
          </cell>
          <cell r="AL529">
            <v>169.85</v>
          </cell>
          <cell r="AM529">
            <v>167.29</v>
          </cell>
          <cell r="AN529">
            <v>160.91</v>
          </cell>
          <cell r="AO529">
            <v>159.63</v>
          </cell>
          <cell r="AP529">
            <v>143.03</v>
          </cell>
          <cell r="AQ529">
            <v>141.75</v>
          </cell>
          <cell r="AR529">
            <v>140.46</v>
          </cell>
          <cell r="AS529">
            <v>136.63999999999999</v>
          </cell>
          <cell r="AT529">
            <v>136.63999999999999</v>
          </cell>
        </row>
        <row r="530">
          <cell r="A530">
            <v>235</v>
          </cell>
          <cell r="B530">
            <v>453.09</v>
          </cell>
          <cell r="C530">
            <v>412.32</v>
          </cell>
          <cell r="D530">
            <v>392.52</v>
          </cell>
          <cell r="E530">
            <v>344.33</v>
          </cell>
          <cell r="F530">
            <v>333.84</v>
          </cell>
          <cell r="G530">
            <v>307.06</v>
          </cell>
          <cell r="H530">
            <v>309.7</v>
          </cell>
          <cell r="I530">
            <v>286.39</v>
          </cell>
          <cell r="J530">
            <v>264.26</v>
          </cell>
          <cell r="K530">
            <v>302.19</v>
          </cell>
          <cell r="L530">
            <v>271.89999999999998</v>
          </cell>
          <cell r="M530">
            <v>256.75</v>
          </cell>
          <cell r="N530">
            <v>238.22</v>
          </cell>
          <cell r="O530">
            <v>202.11</v>
          </cell>
          <cell r="P530">
            <v>308.51</v>
          </cell>
          <cell r="Q530">
            <v>267.89999999999998</v>
          </cell>
          <cell r="R530">
            <v>239.09</v>
          </cell>
          <cell r="S530">
            <v>233.84</v>
          </cell>
          <cell r="T530">
            <v>223.36</v>
          </cell>
          <cell r="U530">
            <v>218.12</v>
          </cell>
          <cell r="V530">
            <v>232.52</v>
          </cell>
          <cell r="W530">
            <v>215.5</v>
          </cell>
          <cell r="X530">
            <v>205.02</v>
          </cell>
          <cell r="Y530">
            <v>195.84</v>
          </cell>
          <cell r="Z530">
            <v>194.53</v>
          </cell>
          <cell r="AA530">
            <v>184.07</v>
          </cell>
          <cell r="AB530">
            <v>146.83000000000001</v>
          </cell>
          <cell r="AC530">
            <v>144.65</v>
          </cell>
          <cell r="AD530">
            <v>133.72999999999999</v>
          </cell>
          <cell r="AE530">
            <v>129.36000000000001</v>
          </cell>
          <cell r="AF530">
            <v>145.74</v>
          </cell>
          <cell r="AG530">
            <v>142.46</v>
          </cell>
          <cell r="AH530">
            <v>132.63</v>
          </cell>
          <cell r="AI530">
            <v>123.91</v>
          </cell>
          <cell r="AJ530">
            <v>157.74</v>
          </cell>
          <cell r="AK530">
            <v>155.56</v>
          </cell>
          <cell r="AL530">
            <v>150.1</v>
          </cell>
          <cell r="AM530">
            <v>147.91999999999999</v>
          </cell>
          <cell r="AN530">
            <v>142.46</v>
          </cell>
          <cell r="AO530">
            <v>141.37</v>
          </cell>
          <cell r="AP530">
            <v>127.18</v>
          </cell>
          <cell r="AQ530">
            <v>126.09</v>
          </cell>
          <cell r="AR530">
            <v>125</v>
          </cell>
          <cell r="AS530">
            <v>121.72</v>
          </cell>
          <cell r="AT530">
            <v>121.72</v>
          </cell>
        </row>
        <row r="531">
          <cell r="A531">
            <v>237</v>
          </cell>
          <cell r="B531">
            <v>450.22</v>
          </cell>
          <cell r="C531">
            <v>405.26</v>
          </cell>
          <cell r="D531">
            <v>383.44</v>
          </cell>
          <cell r="E531">
            <v>347.12</v>
          </cell>
          <cell r="F531">
            <v>335.55</v>
          </cell>
          <cell r="G531">
            <v>306.02</v>
          </cell>
          <cell r="H531">
            <v>318.35000000000002</v>
          </cell>
          <cell r="I531">
            <v>292.66000000000003</v>
          </cell>
          <cell r="J531">
            <v>268.24</v>
          </cell>
          <cell r="K531">
            <v>313.45</v>
          </cell>
          <cell r="L531">
            <v>280.06</v>
          </cell>
          <cell r="M531">
            <v>263.36</v>
          </cell>
          <cell r="N531">
            <v>249.73</v>
          </cell>
          <cell r="O531">
            <v>209.91</v>
          </cell>
          <cell r="P531">
            <v>333.62</v>
          </cell>
          <cell r="Q531">
            <v>288.83999999999997</v>
          </cell>
          <cell r="R531">
            <v>257.06</v>
          </cell>
          <cell r="S531">
            <v>251.29</v>
          </cell>
          <cell r="T531">
            <v>239.74</v>
          </cell>
          <cell r="U531">
            <v>233.96</v>
          </cell>
          <cell r="V531">
            <v>249.84</v>
          </cell>
          <cell r="W531">
            <v>231.06</v>
          </cell>
          <cell r="X531">
            <v>219.5</v>
          </cell>
          <cell r="Y531">
            <v>209.4</v>
          </cell>
          <cell r="Z531">
            <v>207.95</v>
          </cell>
          <cell r="AA531">
            <v>196.39</v>
          </cell>
          <cell r="AB531">
            <v>156.44</v>
          </cell>
          <cell r="AC531">
            <v>154.03</v>
          </cell>
          <cell r="AD531">
            <v>142</v>
          </cell>
          <cell r="AE531">
            <v>137.18</v>
          </cell>
          <cell r="AF531">
            <v>155.22999999999999</v>
          </cell>
          <cell r="AG531">
            <v>151.63</v>
          </cell>
          <cell r="AH531">
            <v>140.79</v>
          </cell>
          <cell r="AI531">
            <v>131.16</v>
          </cell>
          <cell r="AJ531">
            <v>168.48</v>
          </cell>
          <cell r="AK531">
            <v>166.07</v>
          </cell>
          <cell r="AL531">
            <v>160.05000000000001</v>
          </cell>
          <cell r="AM531">
            <v>157.63999999999999</v>
          </cell>
          <cell r="AN531">
            <v>151.63</v>
          </cell>
          <cell r="AO531">
            <v>150.41999999999999</v>
          </cell>
          <cell r="AP531">
            <v>134.78</v>
          </cell>
          <cell r="AQ531">
            <v>133.57</v>
          </cell>
          <cell r="AR531">
            <v>132.36000000000001</v>
          </cell>
          <cell r="AS531">
            <v>128.75</v>
          </cell>
          <cell r="AT531">
            <v>128.75</v>
          </cell>
        </row>
        <row r="532">
          <cell r="A532">
            <v>238</v>
          </cell>
          <cell r="B532">
            <v>453.09</v>
          </cell>
          <cell r="C532">
            <v>412.32</v>
          </cell>
          <cell r="D532">
            <v>392.52</v>
          </cell>
          <cell r="E532">
            <v>344.33</v>
          </cell>
          <cell r="F532">
            <v>333.84</v>
          </cell>
          <cell r="G532">
            <v>307.06</v>
          </cell>
          <cell r="H532">
            <v>309.7</v>
          </cell>
          <cell r="I532">
            <v>286.39</v>
          </cell>
          <cell r="J532">
            <v>264.26</v>
          </cell>
          <cell r="K532">
            <v>302.19</v>
          </cell>
          <cell r="L532">
            <v>271.89999999999998</v>
          </cell>
          <cell r="M532">
            <v>256.75</v>
          </cell>
          <cell r="N532">
            <v>238.22</v>
          </cell>
          <cell r="O532">
            <v>202.11</v>
          </cell>
          <cell r="P532">
            <v>308.51</v>
          </cell>
          <cell r="Q532">
            <v>267.89999999999998</v>
          </cell>
          <cell r="R532">
            <v>239.09</v>
          </cell>
          <cell r="S532">
            <v>233.84</v>
          </cell>
          <cell r="T532">
            <v>223.36</v>
          </cell>
          <cell r="U532">
            <v>218.12</v>
          </cell>
          <cell r="V532">
            <v>232.52</v>
          </cell>
          <cell r="W532">
            <v>215.5</v>
          </cell>
          <cell r="X532">
            <v>205.02</v>
          </cell>
          <cell r="Y532">
            <v>195.84</v>
          </cell>
          <cell r="Z532">
            <v>194.53</v>
          </cell>
          <cell r="AA532">
            <v>184.07</v>
          </cell>
          <cell r="AB532">
            <v>146.83000000000001</v>
          </cell>
          <cell r="AC532">
            <v>144.65</v>
          </cell>
          <cell r="AD532">
            <v>133.72999999999999</v>
          </cell>
          <cell r="AE532">
            <v>129.36000000000001</v>
          </cell>
          <cell r="AF532">
            <v>145.74</v>
          </cell>
          <cell r="AG532">
            <v>142.46</v>
          </cell>
          <cell r="AH532">
            <v>132.63</v>
          </cell>
          <cell r="AI532">
            <v>123.91</v>
          </cell>
          <cell r="AJ532">
            <v>157.74</v>
          </cell>
          <cell r="AK532">
            <v>155.56</v>
          </cell>
          <cell r="AL532">
            <v>150.1</v>
          </cell>
          <cell r="AM532">
            <v>147.91999999999999</v>
          </cell>
          <cell r="AN532">
            <v>142.46</v>
          </cell>
          <cell r="AO532">
            <v>141.37</v>
          </cell>
          <cell r="AP532">
            <v>127.18</v>
          </cell>
          <cell r="AQ532">
            <v>126.09</v>
          </cell>
          <cell r="AR532">
            <v>125</v>
          </cell>
          <cell r="AS532">
            <v>121.72</v>
          </cell>
          <cell r="AT532">
            <v>121.72</v>
          </cell>
        </row>
        <row r="533">
          <cell r="A533">
            <v>242</v>
          </cell>
          <cell r="B533">
            <v>477.78</v>
          </cell>
          <cell r="C533">
            <v>430.07</v>
          </cell>
          <cell r="D533">
            <v>406.9</v>
          </cell>
          <cell r="E533">
            <v>368.36</v>
          </cell>
          <cell r="F533">
            <v>356.09</v>
          </cell>
          <cell r="G533">
            <v>324.74</v>
          </cell>
          <cell r="H533">
            <v>337.83</v>
          </cell>
          <cell r="I533">
            <v>310.57</v>
          </cell>
          <cell r="J533">
            <v>284.66000000000003</v>
          </cell>
          <cell r="K533">
            <v>332.64</v>
          </cell>
          <cell r="L533">
            <v>297.2</v>
          </cell>
          <cell r="M533">
            <v>279.48</v>
          </cell>
          <cell r="N533">
            <v>265.02</v>
          </cell>
          <cell r="O533">
            <v>222.77</v>
          </cell>
          <cell r="P533">
            <v>354.05</v>
          </cell>
          <cell r="Q533">
            <v>306.52999999999997</v>
          </cell>
          <cell r="R533">
            <v>272.81</v>
          </cell>
          <cell r="S533">
            <v>266.68</v>
          </cell>
          <cell r="T533">
            <v>254.41</v>
          </cell>
          <cell r="U533">
            <v>248.28</v>
          </cell>
          <cell r="V533">
            <v>265.14</v>
          </cell>
          <cell r="W533">
            <v>245.21</v>
          </cell>
          <cell r="X533">
            <v>232.94</v>
          </cell>
          <cell r="Y533">
            <v>222.22</v>
          </cell>
          <cell r="Z533">
            <v>220.68</v>
          </cell>
          <cell r="AA533">
            <v>208.42</v>
          </cell>
          <cell r="AB533">
            <v>166.02</v>
          </cell>
          <cell r="AC533">
            <v>163.46</v>
          </cell>
          <cell r="AD533">
            <v>150.69</v>
          </cell>
          <cell r="AE533">
            <v>145.58000000000001</v>
          </cell>
          <cell r="AF533">
            <v>164.74</v>
          </cell>
          <cell r="AG533">
            <v>160.91</v>
          </cell>
          <cell r="AH533">
            <v>149.41</v>
          </cell>
          <cell r="AI533">
            <v>139.19</v>
          </cell>
          <cell r="AJ533">
            <v>178.79</v>
          </cell>
          <cell r="AK533">
            <v>176.24</v>
          </cell>
          <cell r="AL533">
            <v>169.85</v>
          </cell>
          <cell r="AM533">
            <v>167.29</v>
          </cell>
          <cell r="AN533">
            <v>160.91</v>
          </cell>
          <cell r="AO533">
            <v>159.63</v>
          </cell>
          <cell r="AP533">
            <v>143.03</v>
          </cell>
          <cell r="AQ533">
            <v>141.75</v>
          </cell>
          <cell r="AR533">
            <v>140.46</v>
          </cell>
          <cell r="AS533">
            <v>136.63999999999999</v>
          </cell>
          <cell r="AT533">
            <v>136.63999999999999</v>
          </cell>
        </row>
        <row r="534">
          <cell r="A534">
            <v>246</v>
          </cell>
          <cell r="B534">
            <v>454.66</v>
          </cell>
          <cell r="C534">
            <v>413.75</v>
          </cell>
          <cell r="D534">
            <v>393.88</v>
          </cell>
          <cell r="E534">
            <v>345.53</v>
          </cell>
          <cell r="F534">
            <v>335.01</v>
          </cell>
          <cell r="G534">
            <v>308.12</v>
          </cell>
          <cell r="H534">
            <v>310.76</v>
          </cell>
          <cell r="I534">
            <v>287.39</v>
          </cell>
          <cell r="J534">
            <v>265.18</v>
          </cell>
          <cell r="K534">
            <v>303.23</v>
          </cell>
          <cell r="L534">
            <v>272.83999999999997</v>
          </cell>
          <cell r="M534">
            <v>257.64</v>
          </cell>
          <cell r="N534">
            <v>239.04</v>
          </cell>
          <cell r="O534">
            <v>202.8</v>
          </cell>
          <cell r="P534">
            <v>309.58</v>
          </cell>
          <cell r="Q534">
            <v>268.82</v>
          </cell>
          <cell r="R534">
            <v>239.92</v>
          </cell>
          <cell r="S534">
            <v>234.65</v>
          </cell>
          <cell r="T534">
            <v>224.14</v>
          </cell>
          <cell r="U534">
            <v>218.88</v>
          </cell>
          <cell r="V534">
            <v>233.34</v>
          </cell>
          <cell r="W534">
            <v>216.24</v>
          </cell>
          <cell r="X534">
            <v>205.73</v>
          </cell>
          <cell r="Y534">
            <v>196.52</v>
          </cell>
          <cell r="Z534">
            <v>195.2</v>
          </cell>
          <cell r="AA534">
            <v>184.7</v>
          </cell>
          <cell r="AB534">
            <v>147.34</v>
          </cell>
          <cell r="AC534">
            <v>145.15</v>
          </cell>
          <cell r="AD534">
            <v>134.19</v>
          </cell>
          <cell r="AE534">
            <v>129.81</v>
          </cell>
          <cell r="AF534">
            <v>146.24</v>
          </cell>
          <cell r="AG534">
            <v>142.96</v>
          </cell>
          <cell r="AH534">
            <v>133.09</v>
          </cell>
          <cell r="AI534">
            <v>124.34</v>
          </cell>
          <cell r="AJ534">
            <v>158.29</v>
          </cell>
          <cell r="AK534">
            <v>156.1</v>
          </cell>
          <cell r="AL534">
            <v>150.62</v>
          </cell>
          <cell r="AM534">
            <v>148.44</v>
          </cell>
          <cell r="AN534">
            <v>142.96</v>
          </cell>
          <cell r="AO534">
            <v>141.86000000000001</v>
          </cell>
          <cell r="AP534">
            <v>127.62</v>
          </cell>
          <cell r="AQ534">
            <v>126.53</v>
          </cell>
          <cell r="AR534">
            <v>125.43</v>
          </cell>
          <cell r="AS534">
            <v>122.14</v>
          </cell>
          <cell r="AT534">
            <v>122.14</v>
          </cell>
        </row>
        <row r="535">
          <cell r="A535">
            <v>247</v>
          </cell>
          <cell r="B535">
            <v>517.85</v>
          </cell>
          <cell r="C535">
            <v>466.13</v>
          </cell>
          <cell r="D535">
            <v>441.02</v>
          </cell>
          <cell r="E535">
            <v>399.26</v>
          </cell>
          <cell r="F535">
            <v>385.96</v>
          </cell>
          <cell r="G535">
            <v>351.97</v>
          </cell>
          <cell r="H535">
            <v>366.16</v>
          </cell>
          <cell r="I535">
            <v>336.61</v>
          </cell>
          <cell r="J535">
            <v>308.52999999999997</v>
          </cell>
          <cell r="K535">
            <v>360.53</v>
          </cell>
          <cell r="L535">
            <v>322.13</v>
          </cell>
          <cell r="M535">
            <v>302.91000000000003</v>
          </cell>
          <cell r="N535">
            <v>287.25</v>
          </cell>
          <cell r="O535">
            <v>241.44</v>
          </cell>
          <cell r="P535">
            <v>383.74</v>
          </cell>
          <cell r="Q535">
            <v>332.23</v>
          </cell>
          <cell r="R535">
            <v>295.68</v>
          </cell>
          <cell r="S535">
            <v>289.04000000000002</v>
          </cell>
          <cell r="T535">
            <v>275.75</v>
          </cell>
          <cell r="U535">
            <v>269.10000000000002</v>
          </cell>
          <cell r="V535">
            <v>287.38</v>
          </cell>
          <cell r="W535">
            <v>265.76</v>
          </cell>
          <cell r="X535">
            <v>252.48</v>
          </cell>
          <cell r="Y535">
            <v>240.85</v>
          </cell>
          <cell r="Z535">
            <v>239.18</v>
          </cell>
          <cell r="AA535">
            <v>225.9</v>
          </cell>
          <cell r="AB535">
            <v>179.94</v>
          </cell>
          <cell r="AC535">
            <v>177.17</v>
          </cell>
          <cell r="AD535">
            <v>163.33000000000001</v>
          </cell>
          <cell r="AE535">
            <v>157.79</v>
          </cell>
          <cell r="AF535">
            <v>178.55</v>
          </cell>
          <cell r="AG535">
            <v>174.4</v>
          </cell>
          <cell r="AH535">
            <v>161.94</v>
          </cell>
          <cell r="AI535">
            <v>150.86000000000001</v>
          </cell>
          <cell r="AJ535">
            <v>193.78</v>
          </cell>
          <cell r="AK535">
            <v>191.02</v>
          </cell>
          <cell r="AL535">
            <v>184.09</v>
          </cell>
          <cell r="AM535">
            <v>181.32</v>
          </cell>
          <cell r="AN535">
            <v>174.4</v>
          </cell>
          <cell r="AO535">
            <v>173.01</v>
          </cell>
          <cell r="AP535">
            <v>155.02000000000001</v>
          </cell>
          <cell r="AQ535">
            <v>153.63</v>
          </cell>
          <cell r="AR535">
            <v>152.24</v>
          </cell>
          <cell r="AS535">
            <v>148.09</v>
          </cell>
          <cell r="AT535">
            <v>148.09</v>
          </cell>
        </row>
        <row r="536">
          <cell r="A536">
            <v>248</v>
          </cell>
          <cell r="B536">
            <v>460.33</v>
          </cell>
          <cell r="C536">
            <v>414.35</v>
          </cell>
          <cell r="D536">
            <v>392.04</v>
          </cell>
          <cell r="E536">
            <v>354.91</v>
          </cell>
          <cell r="F536">
            <v>343.08</v>
          </cell>
          <cell r="G536">
            <v>312.88</v>
          </cell>
          <cell r="H536">
            <v>325.49</v>
          </cell>
          <cell r="I536">
            <v>299.22000000000003</v>
          </cell>
          <cell r="J536">
            <v>274.26</v>
          </cell>
          <cell r="K536">
            <v>320.48</v>
          </cell>
          <cell r="L536">
            <v>286.33999999999997</v>
          </cell>
          <cell r="M536">
            <v>269.27</v>
          </cell>
          <cell r="N536">
            <v>255.33</v>
          </cell>
          <cell r="O536">
            <v>214.63</v>
          </cell>
          <cell r="P536">
            <v>341.11</v>
          </cell>
          <cell r="Q536">
            <v>295.32</v>
          </cell>
          <cell r="R536">
            <v>262.83999999999997</v>
          </cell>
          <cell r="S536">
            <v>256.93</v>
          </cell>
          <cell r="T536">
            <v>245.11</v>
          </cell>
          <cell r="U536">
            <v>239.21</v>
          </cell>
          <cell r="V536">
            <v>255.44</v>
          </cell>
          <cell r="W536">
            <v>236.24</v>
          </cell>
          <cell r="X536">
            <v>224.42</v>
          </cell>
          <cell r="Y536">
            <v>214.1</v>
          </cell>
          <cell r="Z536">
            <v>212.62</v>
          </cell>
          <cell r="AA536">
            <v>200.81</v>
          </cell>
          <cell r="AB536">
            <v>159.94999999999999</v>
          </cell>
          <cell r="AC536">
            <v>157.49</v>
          </cell>
          <cell r="AD536">
            <v>145.18</v>
          </cell>
          <cell r="AE536">
            <v>140.26</v>
          </cell>
          <cell r="AF536">
            <v>158.72</v>
          </cell>
          <cell r="AG536">
            <v>155.03</v>
          </cell>
          <cell r="AH536">
            <v>143.94999999999999</v>
          </cell>
          <cell r="AI536">
            <v>134.1</v>
          </cell>
          <cell r="AJ536">
            <v>172.26</v>
          </cell>
          <cell r="AK536">
            <v>169.8</v>
          </cell>
          <cell r="AL536">
            <v>163.63999999999999</v>
          </cell>
          <cell r="AM536">
            <v>161.18</v>
          </cell>
          <cell r="AN536">
            <v>155.03</v>
          </cell>
          <cell r="AO536">
            <v>153.79</v>
          </cell>
          <cell r="AP536">
            <v>137.80000000000001</v>
          </cell>
          <cell r="AQ536">
            <v>136.57</v>
          </cell>
          <cell r="AR536">
            <v>135.33000000000001</v>
          </cell>
          <cell r="AS536">
            <v>131.63999999999999</v>
          </cell>
          <cell r="AT536">
            <v>131.63999999999999</v>
          </cell>
        </row>
        <row r="537">
          <cell r="A537">
            <v>249</v>
          </cell>
          <cell r="B537">
            <v>460.33</v>
          </cell>
          <cell r="C537">
            <v>414.35</v>
          </cell>
          <cell r="D537">
            <v>392.04</v>
          </cell>
          <cell r="E537">
            <v>354.91</v>
          </cell>
          <cell r="F537">
            <v>343.08</v>
          </cell>
          <cell r="G537">
            <v>312.88</v>
          </cell>
          <cell r="H537">
            <v>325.49</v>
          </cell>
          <cell r="I537">
            <v>299.22000000000003</v>
          </cell>
          <cell r="J537">
            <v>274.26</v>
          </cell>
          <cell r="K537">
            <v>320.48</v>
          </cell>
          <cell r="L537">
            <v>286.33999999999997</v>
          </cell>
          <cell r="M537">
            <v>269.27</v>
          </cell>
          <cell r="N537">
            <v>255.33</v>
          </cell>
          <cell r="O537">
            <v>214.63</v>
          </cell>
          <cell r="P537">
            <v>341.11</v>
          </cell>
          <cell r="Q537">
            <v>295.32</v>
          </cell>
          <cell r="R537">
            <v>262.83999999999997</v>
          </cell>
          <cell r="S537">
            <v>256.93</v>
          </cell>
          <cell r="T537">
            <v>245.11</v>
          </cell>
          <cell r="U537">
            <v>239.21</v>
          </cell>
          <cell r="V537">
            <v>255.44</v>
          </cell>
          <cell r="W537">
            <v>236.24</v>
          </cell>
          <cell r="X537">
            <v>224.42</v>
          </cell>
          <cell r="Y537">
            <v>214.1</v>
          </cell>
          <cell r="Z537">
            <v>212.62</v>
          </cell>
          <cell r="AA537">
            <v>200.81</v>
          </cell>
          <cell r="AB537">
            <v>159.94999999999999</v>
          </cell>
          <cell r="AC537">
            <v>157.49</v>
          </cell>
          <cell r="AD537">
            <v>145.18</v>
          </cell>
          <cell r="AE537">
            <v>140.26</v>
          </cell>
          <cell r="AF537">
            <v>158.72</v>
          </cell>
          <cell r="AG537">
            <v>155.03</v>
          </cell>
          <cell r="AH537">
            <v>143.94999999999999</v>
          </cell>
          <cell r="AI537">
            <v>134.1</v>
          </cell>
          <cell r="AJ537">
            <v>172.26</v>
          </cell>
          <cell r="AK537">
            <v>169.8</v>
          </cell>
          <cell r="AL537">
            <v>163.63999999999999</v>
          </cell>
          <cell r="AM537">
            <v>161.18</v>
          </cell>
          <cell r="AN537">
            <v>155.03</v>
          </cell>
          <cell r="AO537">
            <v>153.79</v>
          </cell>
          <cell r="AP537">
            <v>137.80000000000001</v>
          </cell>
          <cell r="AQ537">
            <v>136.57</v>
          </cell>
          <cell r="AR537">
            <v>135.33000000000001</v>
          </cell>
          <cell r="AS537">
            <v>131.63999999999999</v>
          </cell>
          <cell r="AT537">
            <v>131.63999999999999</v>
          </cell>
        </row>
        <row r="538">
          <cell r="A538">
            <v>254</v>
          </cell>
          <cell r="B538">
            <v>433.32</v>
          </cell>
          <cell r="C538">
            <v>390.04</v>
          </cell>
          <cell r="D538">
            <v>369.03</v>
          </cell>
          <cell r="E538">
            <v>334.08</v>
          </cell>
          <cell r="F538">
            <v>322.95</v>
          </cell>
          <cell r="G538">
            <v>294.52</v>
          </cell>
          <cell r="H538">
            <v>306.39</v>
          </cell>
          <cell r="I538">
            <v>281.67</v>
          </cell>
          <cell r="J538">
            <v>258.17</v>
          </cell>
          <cell r="K538">
            <v>301.67</v>
          </cell>
          <cell r="L538">
            <v>269.55</v>
          </cell>
          <cell r="M538">
            <v>253.47</v>
          </cell>
          <cell r="N538">
            <v>240.35</v>
          </cell>
          <cell r="O538">
            <v>202.03</v>
          </cell>
          <cell r="P538">
            <v>321.10000000000002</v>
          </cell>
          <cell r="Q538">
            <v>278</v>
          </cell>
          <cell r="R538">
            <v>247.42</v>
          </cell>
          <cell r="S538">
            <v>241.86</v>
          </cell>
          <cell r="T538">
            <v>230.74</v>
          </cell>
          <cell r="U538">
            <v>225.17</v>
          </cell>
          <cell r="V538">
            <v>240.46</v>
          </cell>
          <cell r="W538">
            <v>222.38</v>
          </cell>
          <cell r="X538">
            <v>211.26</v>
          </cell>
          <cell r="Y538">
            <v>201.54</v>
          </cell>
          <cell r="Z538">
            <v>200.14</v>
          </cell>
          <cell r="AA538">
            <v>189.02</v>
          </cell>
          <cell r="AB538">
            <v>150.57</v>
          </cell>
          <cell r="AC538">
            <v>148.25</v>
          </cell>
          <cell r="AD538">
            <v>136.66999999999999</v>
          </cell>
          <cell r="AE538">
            <v>132.03</v>
          </cell>
          <cell r="AF538">
            <v>149.4</v>
          </cell>
          <cell r="AG538">
            <v>145.93</v>
          </cell>
          <cell r="AH538">
            <v>135.5</v>
          </cell>
          <cell r="AI538">
            <v>126.24</v>
          </cell>
          <cell r="AJ538">
            <v>162.15</v>
          </cell>
          <cell r="AK538">
            <v>159.83000000000001</v>
          </cell>
          <cell r="AL538">
            <v>154.04</v>
          </cell>
          <cell r="AM538">
            <v>151.72</v>
          </cell>
          <cell r="AN538">
            <v>145.93</v>
          </cell>
          <cell r="AO538">
            <v>144.77000000000001</v>
          </cell>
          <cell r="AP538">
            <v>129.72</v>
          </cell>
          <cell r="AQ538">
            <v>128.55000000000001</v>
          </cell>
          <cell r="AR538">
            <v>127.39</v>
          </cell>
          <cell r="AS538">
            <v>123.92</v>
          </cell>
          <cell r="AT538">
            <v>123.92</v>
          </cell>
        </row>
        <row r="539">
          <cell r="A539">
            <v>256</v>
          </cell>
          <cell r="B539">
            <v>467.44</v>
          </cell>
          <cell r="C539">
            <v>425.38</v>
          </cell>
          <cell r="D539">
            <v>404.96</v>
          </cell>
          <cell r="E539">
            <v>355.25</v>
          </cell>
          <cell r="F539">
            <v>344.43</v>
          </cell>
          <cell r="G539">
            <v>316.77999999999997</v>
          </cell>
          <cell r="H539">
            <v>319.5</v>
          </cell>
          <cell r="I539">
            <v>295.47000000000003</v>
          </cell>
          <cell r="J539">
            <v>272.64</v>
          </cell>
          <cell r="K539">
            <v>311.76</v>
          </cell>
          <cell r="L539">
            <v>280.51</v>
          </cell>
          <cell r="M539">
            <v>264.88</v>
          </cell>
          <cell r="N539">
            <v>245.76</v>
          </cell>
          <cell r="O539">
            <v>208.51</v>
          </cell>
          <cell r="P539">
            <v>318.29000000000002</v>
          </cell>
          <cell r="Q539">
            <v>276.38</v>
          </cell>
          <cell r="R539">
            <v>246.66</v>
          </cell>
          <cell r="S539">
            <v>241.25</v>
          </cell>
          <cell r="T539">
            <v>230.44</v>
          </cell>
          <cell r="U539">
            <v>225.04</v>
          </cell>
          <cell r="V539">
            <v>239.89</v>
          </cell>
          <cell r="W539">
            <v>222.32</v>
          </cell>
          <cell r="X539">
            <v>211.51</v>
          </cell>
          <cell r="Y539">
            <v>202.06</v>
          </cell>
          <cell r="Z539">
            <v>200.7</v>
          </cell>
          <cell r="AA539">
            <v>189.9</v>
          </cell>
          <cell r="AB539">
            <v>151.47999999999999</v>
          </cell>
          <cell r="AC539">
            <v>149.22999999999999</v>
          </cell>
          <cell r="AD539">
            <v>137.97</v>
          </cell>
          <cell r="AE539">
            <v>133.46</v>
          </cell>
          <cell r="AF539">
            <v>150.35</v>
          </cell>
          <cell r="AG539">
            <v>146.97999999999999</v>
          </cell>
          <cell r="AH539">
            <v>136.84</v>
          </cell>
          <cell r="AI539">
            <v>127.84</v>
          </cell>
          <cell r="AJ539">
            <v>162.74</v>
          </cell>
          <cell r="AK539">
            <v>160.49</v>
          </cell>
          <cell r="AL539">
            <v>154.86000000000001</v>
          </cell>
          <cell r="AM539">
            <v>152.61000000000001</v>
          </cell>
          <cell r="AN539">
            <v>146.97999999999999</v>
          </cell>
          <cell r="AO539">
            <v>145.85</v>
          </cell>
          <cell r="AP539">
            <v>131.21</v>
          </cell>
          <cell r="AQ539">
            <v>130.08000000000001</v>
          </cell>
          <cell r="AR539">
            <v>128.96</v>
          </cell>
          <cell r="AS539">
            <v>125.58</v>
          </cell>
          <cell r="AT539">
            <v>125.58</v>
          </cell>
        </row>
        <row r="540">
          <cell r="A540">
            <v>257</v>
          </cell>
          <cell r="B540">
            <v>467.44</v>
          </cell>
          <cell r="C540">
            <v>425.38</v>
          </cell>
          <cell r="D540">
            <v>404.96</v>
          </cell>
          <cell r="E540">
            <v>355.25</v>
          </cell>
          <cell r="F540">
            <v>344.43</v>
          </cell>
          <cell r="G540">
            <v>316.77999999999997</v>
          </cell>
          <cell r="H540">
            <v>319.5</v>
          </cell>
          <cell r="I540">
            <v>295.47000000000003</v>
          </cell>
          <cell r="J540">
            <v>272.64</v>
          </cell>
          <cell r="K540">
            <v>311.76</v>
          </cell>
          <cell r="L540">
            <v>280.51</v>
          </cell>
          <cell r="M540">
            <v>264.88</v>
          </cell>
          <cell r="N540">
            <v>245.76</v>
          </cell>
          <cell r="O540">
            <v>208.51</v>
          </cell>
          <cell r="P540">
            <v>318.29000000000002</v>
          </cell>
          <cell r="Q540">
            <v>276.38</v>
          </cell>
          <cell r="R540">
            <v>246.66</v>
          </cell>
          <cell r="S540">
            <v>241.25</v>
          </cell>
          <cell r="T540">
            <v>230.44</v>
          </cell>
          <cell r="U540">
            <v>225.04</v>
          </cell>
          <cell r="V540">
            <v>239.89</v>
          </cell>
          <cell r="W540">
            <v>222.32</v>
          </cell>
          <cell r="X540">
            <v>211.51</v>
          </cell>
          <cell r="Y540">
            <v>202.06</v>
          </cell>
          <cell r="Z540">
            <v>200.7</v>
          </cell>
          <cell r="AA540">
            <v>189.9</v>
          </cell>
          <cell r="AB540">
            <v>151.47999999999999</v>
          </cell>
          <cell r="AC540">
            <v>149.22999999999999</v>
          </cell>
          <cell r="AD540">
            <v>137.97</v>
          </cell>
          <cell r="AE540">
            <v>133.46</v>
          </cell>
          <cell r="AF540">
            <v>150.35</v>
          </cell>
          <cell r="AG540">
            <v>146.97999999999999</v>
          </cell>
          <cell r="AH540">
            <v>136.84</v>
          </cell>
          <cell r="AI540">
            <v>127.84</v>
          </cell>
          <cell r="AJ540">
            <v>162.74</v>
          </cell>
          <cell r="AK540">
            <v>160.49</v>
          </cell>
          <cell r="AL540">
            <v>154.86000000000001</v>
          </cell>
          <cell r="AM540">
            <v>152.61000000000001</v>
          </cell>
          <cell r="AN540">
            <v>146.97999999999999</v>
          </cell>
          <cell r="AO540">
            <v>145.85</v>
          </cell>
          <cell r="AP540">
            <v>131.21</v>
          </cell>
          <cell r="AQ540">
            <v>130.08000000000001</v>
          </cell>
          <cell r="AR540">
            <v>128.96</v>
          </cell>
          <cell r="AS540">
            <v>125.58</v>
          </cell>
          <cell r="AT540">
            <v>125.58</v>
          </cell>
        </row>
        <row r="541">
          <cell r="A541">
            <v>259</v>
          </cell>
          <cell r="B541">
            <v>462.58</v>
          </cell>
          <cell r="C541">
            <v>416.39</v>
          </cell>
          <cell r="D541">
            <v>393.96</v>
          </cell>
          <cell r="E541">
            <v>356.64</v>
          </cell>
          <cell r="F541">
            <v>344.76</v>
          </cell>
          <cell r="G541">
            <v>314.41000000000003</v>
          </cell>
          <cell r="H541">
            <v>327.08999999999997</v>
          </cell>
          <cell r="I541">
            <v>300.68</v>
          </cell>
          <cell r="J541">
            <v>275.61</v>
          </cell>
          <cell r="K541">
            <v>322.05</v>
          </cell>
          <cell r="L541">
            <v>287.75</v>
          </cell>
          <cell r="M541">
            <v>270.58</v>
          </cell>
          <cell r="N541">
            <v>256.58</v>
          </cell>
          <cell r="O541">
            <v>215.67</v>
          </cell>
          <cell r="P541">
            <v>342.78</v>
          </cell>
          <cell r="Q541">
            <v>296.77</v>
          </cell>
          <cell r="R541">
            <v>264.12</v>
          </cell>
          <cell r="S541">
            <v>258.19</v>
          </cell>
          <cell r="T541">
            <v>246.31</v>
          </cell>
          <cell r="U541">
            <v>240.38</v>
          </cell>
          <cell r="V541">
            <v>256.7</v>
          </cell>
          <cell r="W541">
            <v>237.41</v>
          </cell>
          <cell r="X541">
            <v>225.53</v>
          </cell>
          <cell r="Y541">
            <v>215.15</v>
          </cell>
          <cell r="Z541">
            <v>213.66</v>
          </cell>
          <cell r="AA541">
            <v>201.79</v>
          </cell>
          <cell r="AB541">
            <v>160.74</v>
          </cell>
          <cell r="AC541">
            <v>158.26</v>
          </cell>
          <cell r="AD541">
            <v>145.9</v>
          </cell>
          <cell r="AE541">
            <v>140.94999999999999</v>
          </cell>
          <cell r="AF541">
            <v>159.49</v>
          </cell>
          <cell r="AG541">
            <v>155.79</v>
          </cell>
          <cell r="AH541">
            <v>144.65</v>
          </cell>
          <cell r="AI541">
            <v>134.76</v>
          </cell>
          <cell r="AJ541">
            <v>173.1</v>
          </cell>
          <cell r="AK541">
            <v>170.63</v>
          </cell>
          <cell r="AL541">
            <v>164.44</v>
          </cell>
          <cell r="AM541">
            <v>161.97</v>
          </cell>
          <cell r="AN541">
            <v>155.79</v>
          </cell>
          <cell r="AO541">
            <v>154.55000000000001</v>
          </cell>
          <cell r="AP541">
            <v>138.47999999999999</v>
          </cell>
          <cell r="AQ541">
            <v>137.22999999999999</v>
          </cell>
          <cell r="AR541">
            <v>135.99</v>
          </cell>
          <cell r="AS541">
            <v>132.29</v>
          </cell>
          <cell r="AT541">
            <v>132.29</v>
          </cell>
        </row>
        <row r="542">
          <cell r="A542">
            <v>261</v>
          </cell>
          <cell r="B542">
            <v>506.94</v>
          </cell>
          <cell r="C542">
            <v>456.31</v>
          </cell>
          <cell r="D542">
            <v>431.73</v>
          </cell>
          <cell r="E542">
            <v>390.84</v>
          </cell>
          <cell r="F542">
            <v>377.82</v>
          </cell>
          <cell r="G542">
            <v>344.56</v>
          </cell>
          <cell r="H542">
            <v>358.45</v>
          </cell>
          <cell r="I542">
            <v>329.52</v>
          </cell>
          <cell r="J542">
            <v>302.04000000000002</v>
          </cell>
          <cell r="K542">
            <v>352.93</v>
          </cell>
          <cell r="L542">
            <v>315.33</v>
          </cell>
          <cell r="M542">
            <v>296.52999999999997</v>
          </cell>
          <cell r="N542">
            <v>281.19</v>
          </cell>
          <cell r="O542">
            <v>236.36</v>
          </cell>
          <cell r="P542">
            <v>375.65</v>
          </cell>
          <cell r="Q542">
            <v>325.24</v>
          </cell>
          <cell r="R542">
            <v>289.45</v>
          </cell>
          <cell r="S542">
            <v>282.95</v>
          </cell>
          <cell r="T542">
            <v>269.94</v>
          </cell>
          <cell r="U542">
            <v>263.44</v>
          </cell>
          <cell r="V542">
            <v>281.32</v>
          </cell>
          <cell r="W542">
            <v>260.17</v>
          </cell>
          <cell r="X542">
            <v>247.15</v>
          </cell>
          <cell r="Y542">
            <v>235.78</v>
          </cell>
          <cell r="Z542">
            <v>234.14</v>
          </cell>
          <cell r="AA542">
            <v>221.14</v>
          </cell>
          <cell r="AB542">
            <v>176.15</v>
          </cell>
          <cell r="AC542">
            <v>173.44</v>
          </cell>
          <cell r="AD542">
            <v>159.88999999999999</v>
          </cell>
          <cell r="AE542">
            <v>154.47</v>
          </cell>
          <cell r="AF542">
            <v>174.79</v>
          </cell>
          <cell r="AG542">
            <v>170.73</v>
          </cell>
          <cell r="AH542">
            <v>158.53</v>
          </cell>
          <cell r="AI542">
            <v>147.68</v>
          </cell>
          <cell r="AJ542">
            <v>189.7</v>
          </cell>
          <cell r="AK542">
            <v>186.99</v>
          </cell>
          <cell r="AL542">
            <v>180.21</v>
          </cell>
          <cell r="AM542">
            <v>177.5</v>
          </cell>
          <cell r="AN542">
            <v>170.73</v>
          </cell>
          <cell r="AO542">
            <v>169.37</v>
          </cell>
          <cell r="AP542">
            <v>151.75</v>
          </cell>
          <cell r="AQ542">
            <v>150.38999999999999</v>
          </cell>
          <cell r="AR542">
            <v>149.03</v>
          </cell>
          <cell r="AS542">
            <v>144.97</v>
          </cell>
          <cell r="AT542">
            <v>144.97</v>
          </cell>
        </row>
        <row r="543">
          <cell r="A543">
            <v>262</v>
          </cell>
          <cell r="B543">
            <v>425.66</v>
          </cell>
          <cell r="C543">
            <v>383.15</v>
          </cell>
          <cell r="D543">
            <v>362.51</v>
          </cell>
          <cell r="E543">
            <v>328.18</v>
          </cell>
          <cell r="F543">
            <v>317.24</v>
          </cell>
          <cell r="G543">
            <v>289.32</v>
          </cell>
          <cell r="H543">
            <v>300.98</v>
          </cell>
          <cell r="I543">
            <v>276.68</v>
          </cell>
          <cell r="J543">
            <v>253.62</v>
          </cell>
          <cell r="K543">
            <v>296.35000000000002</v>
          </cell>
          <cell r="L543">
            <v>264.77999999999997</v>
          </cell>
          <cell r="M543">
            <v>248.98</v>
          </cell>
          <cell r="N543">
            <v>236.11</v>
          </cell>
          <cell r="O543">
            <v>198.46</v>
          </cell>
          <cell r="P543">
            <v>315.42</v>
          </cell>
          <cell r="Q543">
            <v>273.08</v>
          </cell>
          <cell r="R543">
            <v>243.05</v>
          </cell>
          <cell r="S543">
            <v>237.59</v>
          </cell>
          <cell r="T543">
            <v>226.66</v>
          </cell>
          <cell r="U543">
            <v>221.2</v>
          </cell>
          <cell r="V543">
            <v>236.21</v>
          </cell>
          <cell r="W543">
            <v>218.45</v>
          </cell>
          <cell r="X543">
            <v>207.53</v>
          </cell>
          <cell r="Y543">
            <v>197.98</v>
          </cell>
          <cell r="Z543">
            <v>196.61</v>
          </cell>
          <cell r="AA543">
            <v>185.68</v>
          </cell>
          <cell r="AB543">
            <v>147.91</v>
          </cell>
          <cell r="AC543">
            <v>145.63</v>
          </cell>
          <cell r="AD543">
            <v>134.25</v>
          </cell>
          <cell r="AE543">
            <v>129.69999999999999</v>
          </cell>
          <cell r="AF543">
            <v>146.76</v>
          </cell>
          <cell r="AG543">
            <v>143.36000000000001</v>
          </cell>
          <cell r="AH543">
            <v>133.11000000000001</v>
          </cell>
          <cell r="AI543">
            <v>124</v>
          </cell>
          <cell r="AJ543">
            <v>159.29</v>
          </cell>
          <cell r="AK543">
            <v>157.01</v>
          </cell>
          <cell r="AL543">
            <v>151.32</v>
          </cell>
          <cell r="AM543">
            <v>149.04</v>
          </cell>
          <cell r="AN543">
            <v>143.36000000000001</v>
          </cell>
          <cell r="AO543">
            <v>142.21</v>
          </cell>
          <cell r="AP543">
            <v>127.42</v>
          </cell>
          <cell r="AQ543">
            <v>126.28</v>
          </cell>
          <cell r="AR543">
            <v>125.14</v>
          </cell>
          <cell r="AS543">
            <v>121.73</v>
          </cell>
          <cell r="AT543">
            <v>121.73</v>
          </cell>
        </row>
        <row r="544">
          <cell r="A544">
            <v>263</v>
          </cell>
          <cell r="B544">
            <v>517.08000000000004</v>
          </cell>
          <cell r="C544">
            <v>465.44</v>
          </cell>
          <cell r="D544">
            <v>440.36</v>
          </cell>
          <cell r="E544">
            <v>398.65</v>
          </cell>
          <cell r="F544">
            <v>385.38</v>
          </cell>
          <cell r="G544">
            <v>351.45</v>
          </cell>
          <cell r="H544">
            <v>365.62</v>
          </cell>
          <cell r="I544">
            <v>336.11</v>
          </cell>
          <cell r="J544">
            <v>308.07</v>
          </cell>
          <cell r="K544">
            <v>359.98</v>
          </cell>
          <cell r="L544">
            <v>321.64</v>
          </cell>
          <cell r="M544">
            <v>302.45999999999998</v>
          </cell>
          <cell r="N544">
            <v>286.81</v>
          </cell>
          <cell r="O544">
            <v>241.08</v>
          </cell>
          <cell r="P544">
            <v>383.16</v>
          </cell>
          <cell r="Q544">
            <v>331.73</v>
          </cell>
          <cell r="R544">
            <v>295.24</v>
          </cell>
          <cell r="S544">
            <v>288.60000000000002</v>
          </cell>
          <cell r="T544">
            <v>275.33999999999997</v>
          </cell>
          <cell r="U544">
            <v>268.7</v>
          </cell>
          <cell r="V544">
            <v>286.94</v>
          </cell>
          <cell r="W544">
            <v>265.37</v>
          </cell>
          <cell r="X544">
            <v>252.1</v>
          </cell>
          <cell r="Y544">
            <v>240.49</v>
          </cell>
          <cell r="Z544">
            <v>238.82</v>
          </cell>
          <cell r="AA544">
            <v>225.55</v>
          </cell>
          <cell r="AB544">
            <v>179.67</v>
          </cell>
          <cell r="AC544">
            <v>176.91</v>
          </cell>
          <cell r="AD544">
            <v>163.08000000000001</v>
          </cell>
          <cell r="AE544">
            <v>157.55000000000001</v>
          </cell>
          <cell r="AF544">
            <v>178.28</v>
          </cell>
          <cell r="AG544">
            <v>174.14</v>
          </cell>
          <cell r="AH544">
            <v>161.69999999999999</v>
          </cell>
          <cell r="AI544">
            <v>150.63999999999999</v>
          </cell>
          <cell r="AJ544">
            <v>193.49</v>
          </cell>
          <cell r="AK544">
            <v>190.73</v>
          </cell>
          <cell r="AL544">
            <v>183.81</v>
          </cell>
          <cell r="AM544">
            <v>181.05</v>
          </cell>
          <cell r="AN544">
            <v>174.14</v>
          </cell>
          <cell r="AO544">
            <v>172.75</v>
          </cell>
          <cell r="AP544">
            <v>154.79</v>
          </cell>
          <cell r="AQ544">
            <v>153.4</v>
          </cell>
          <cell r="AR544">
            <v>152.01</v>
          </cell>
          <cell r="AS544">
            <v>147.87</v>
          </cell>
          <cell r="AT544">
            <v>147.87</v>
          </cell>
        </row>
        <row r="545">
          <cell r="A545">
            <v>264</v>
          </cell>
          <cell r="B545">
            <v>457.85</v>
          </cell>
          <cell r="C545">
            <v>412.12</v>
          </cell>
          <cell r="D545">
            <v>389.92</v>
          </cell>
          <cell r="E545">
            <v>353</v>
          </cell>
          <cell r="F545">
            <v>341.24</v>
          </cell>
          <cell r="G545">
            <v>311.19</v>
          </cell>
          <cell r="H545">
            <v>323.74</v>
          </cell>
          <cell r="I545">
            <v>297.61</v>
          </cell>
          <cell r="J545">
            <v>272.79000000000002</v>
          </cell>
          <cell r="K545">
            <v>318.76</v>
          </cell>
          <cell r="L545">
            <v>284.79000000000002</v>
          </cell>
          <cell r="M545">
            <v>267.82</v>
          </cell>
          <cell r="N545">
            <v>253.96</v>
          </cell>
          <cell r="O545">
            <v>213.46</v>
          </cell>
          <cell r="P545">
            <v>339.28</v>
          </cell>
          <cell r="Q545">
            <v>293.74</v>
          </cell>
          <cell r="R545">
            <v>261.42</v>
          </cell>
          <cell r="S545">
            <v>255.55</v>
          </cell>
          <cell r="T545">
            <v>243.79</v>
          </cell>
          <cell r="U545">
            <v>237.92</v>
          </cell>
          <cell r="V545">
            <v>254.08</v>
          </cell>
          <cell r="W545">
            <v>234.97</v>
          </cell>
          <cell r="X545">
            <v>223.22</v>
          </cell>
          <cell r="Y545">
            <v>212.94</v>
          </cell>
          <cell r="Z545">
            <v>211.48</v>
          </cell>
          <cell r="AA545">
            <v>199.72</v>
          </cell>
          <cell r="AB545">
            <v>159.09</v>
          </cell>
          <cell r="AC545">
            <v>156.63999999999999</v>
          </cell>
          <cell r="AD545">
            <v>144.4</v>
          </cell>
          <cell r="AE545">
            <v>139.51</v>
          </cell>
          <cell r="AF545">
            <v>157.86000000000001</v>
          </cell>
          <cell r="AG545">
            <v>154.19</v>
          </cell>
          <cell r="AH545">
            <v>143.16999999999999</v>
          </cell>
          <cell r="AI545">
            <v>133.38</v>
          </cell>
          <cell r="AJ545">
            <v>171.33</v>
          </cell>
          <cell r="AK545">
            <v>168.88</v>
          </cell>
          <cell r="AL545">
            <v>162.76</v>
          </cell>
          <cell r="AM545">
            <v>160.31</v>
          </cell>
          <cell r="AN545">
            <v>154.19</v>
          </cell>
          <cell r="AO545">
            <v>152.97</v>
          </cell>
          <cell r="AP545">
            <v>137.06</v>
          </cell>
          <cell r="AQ545">
            <v>135.83000000000001</v>
          </cell>
          <cell r="AR545">
            <v>134.6</v>
          </cell>
          <cell r="AS545">
            <v>130.93</v>
          </cell>
          <cell r="AT545">
            <v>130.93</v>
          </cell>
        </row>
        <row r="546">
          <cell r="A546">
            <v>265</v>
          </cell>
          <cell r="B546">
            <v>517.08000000000004</v>
          </cell>
          <cell r="C546">
            <v>465.44</v>
          </cell>
          <cell r="D546">
            <v>440.36</v>
          </cell>
          <cell r="E546">
            <v>398.65</v>
          </cell>
          <cell r="F546">
            <v>385.38</v>
          </cell>
          <cell r="G546">
            <v>351.45</v>
          </cell>
          <cell r="H546">
            <v>365.62</v>
          </cell>
          <cell r="I546">
            <v>336.11</v>
          </cell>
          <cell r="J546">
            <v>308.07</v>
          </cell>
          <cell r="K546">
            <v>359.98</v>
          </cell>
          <cell r="L546">
            <v>321.64</v>
          </cell>
          <cell r="M546">
            <v>302.45999999999998</v>
          </cell>
          <cell r="N546">
            <v>286.81</v>
          </cell>
          <cell r="O546">
            <v>241.08</v>
          </cell>
          <cell r="P546">
            <v>383.16</v>
          </cell>
          <cell r="Q546">
            <v>331.73</v>
          </cell>
          <cell r="R546">
            <v>295.24</v>
          </cell>
          <cell r="S546">
            <v>288.60000000000002</v>
          </cell>
          <cell r="T546">
            <v>275.33999999999997</v>
          </cell>
          <cell r="U546">
            <v>268.7</v>
          </cell>
          <cell r="V546">
            <v>286.94</v>
          </cell>
          <cell r="W546">
            <v>265.37</v>
          </cell>
          <cell r="X546">
            <v>252.1</v>
          </cell>
          <cell r="Y546">
            <v>240.49</v>
          </cell>
          <cell r="Z546">
            <v>238.82</v>
          </cell>
          <cell r="AA546">
            <v>225.55</v>
          </cell>
          <cell r="AB546">
            <v>179.67</v>
          </cell>
          <cell r="AC546">
            <v>176.91</v>
          </cell>
          <cell r="AD546">
            <v>163.08000000000001</v>
          </cell>
          <cell r="AE546">
            <v>157.55000000000001</v>
          </cell>
          <cell r="AF546">
            <v>178.28</v>
          </cell>
          <cell r="AG546">
            <v>174.14</v>
          </cell>
          <cell r="AH546">
            <v>161.69999999999999</v>
          </cell>
          <cell r="AI546">
            <v>150.63999999999999</v>
          </cell>
          <cell r="AJ546">
            <v>193.49</v>
          </cell>
          <cell r="AK546">
            <v>190.73</v>
          </cell>
          <cell r="AL546">
            <v>183.81</v>
          </cell>
          <cell r="AM546">
            <v>181.05</v>
          </cell>
          <cell r="AN546">
            <v>174.14</v>
          </cell>
          <cell r="AO546">
            <v>172.75</v>
          </cell>
          <cell r="AP546">
            <v>154.79</v>
          </cell>
          <cell r="AQ546">
            <v>153.4</v>
          </cell>
          <cell r="AR546">
            <v>152.01</v>
          </cell>
          <cell r="AS546">
            <v>147.87</v>
          </cell>
          <cell r="AT546">
            <v>147.87</v>
          </cell>
        </row>
        <row r="547">
          <cell r="A547">
            <v>266</v>
          </cell>
          <cell r="B547">
            <v>517.08000000000004</v>
          </cell>
          <cell r="C547">
            <v>465.44</v>
          </cell>
          <cell r="D547">
            <v>440.36</v>
          </cell>
          <cell r="E547">
            <v>398.65</v>
          </cell>
          <cell r="F547">
            <v>385.38</v>
          </cell>
          <cell r="G547">
            <v>351.45</v>
          </cell>
          <cell r="H547">
            <v>365.62</v>
          </cell>
          <cell r="I547">
            <v>336.11</v>
          </cell>
          <cell r="J547">
            <v>308.07</v>
          </cell>
          <cell r="K547">
            <v>359.98</v>
          </cell>
          <cell r="L547">
            <v>321.64</v>
          </cell>
          <cell r="M547">
            <v>302.45999999999998</v>
          </cell>
          <cell r="N547">
            <v>286.81</v>
          </cell>
          <cell r="O547">
            <v>241.08</v>
          </cell>
          <cell r="P547">
            <v>383.16</v>
          </cell>
          <cell r="Q547">
            <v>331.73</v>
          </cell>
          <cell r="R547">
            <v>295.24</v>
          </cell>
          <cell r="S547">
            <v>288.60000000000002</v>
          </cell>
          <cell r="T547">
            <v>275.33999999999997</v>
          </cell>
          <cell r="U547">
            <v>268.7</v>
          </cell>
          <cell r="V547">
            <v>286.94</v>
          </cell>
          <cell r="W547">
            <v>265.37</v>
          </cell>
          <cell r="X547">
            <v>252.1</v>
          </cell>
          <cell r="Y547">
            <v>240.49</v>
          </cell>
          <cell r="Z547">
            <v>238.82</v>
          </cell>
          <cell r="AA547">
            <v>225.55</v>
          </cell>
          <cell r="AB547">
            <v>179.67</v>
          </cell>
          <cell r="AC547">
            <v>176.91</v>
          </cell>
          <cell r="AD547">
            <v>163.08000000000001</v>
          </cell>
          <cell r="AE547">
            <v>157.55000000000001</v>
          </cell>
          <cell r="AF547">
            <v>178.28</v>
          </cell>
          <cell r="AG547">
            <v>174.14</v>
          </cell>
          <cell r="AH547">
            <v>161.69999999999999</v>
          </cell>
          <cell r="AI547">
            <v>150.63999999999999</v>
          </cell>
          <cell r="AJ547">
            <v>193.49</v>
          </cell>
          <cell r="AK547">
            <v>190.73</v>
          </cell>
          <cell r="AL547">
            <v>183.81</v>
          </cell>
          <cell r="AM547">
            <v>181.05</v>
          </cell>
          <cell r="AN547">
            <v>174.14</v>
          </cell>
          <cell r="AO547">
            <v>172.75</v>
          </cell>
          <cell r="AP547">
            <v>154.79</v>
          </cell>
          <cell r="AQ547">
            <v>153.4</v>
          </cell>
          <cell r="AR547">
            <v>152.01</v>
          </cell>
          <cell r="AS547">
            <v>147.87</v>
          </cell>
          <cell r="AT547">
            <v>147.87</v>
          </cell>
        </row>
        <row r="548">
          <cell r="A548">
            <v>267</v>
          </cell>
          <cell r="B548">
            <v>517.08000000000004</v>
          </cell>
          <cell r="C548">
            <v>465.44</v>
          </cell>
          <cell r="D548">
            <v>440.36</v>
          </cell>
          <cell r="E548">
            <v>398.65</v>
          </cell>
          <cell r="F548">
            <v>385.38</v>
          </cell>
          <cell r="G548">
            <v>351.45</v>
          </cell>
          <cell r="H548">
            <v>365.62</v>
          </cell>
          <cell r="I548">
            <v>336.11</v>
          </cell>
          <cell r="J548">
            <v>308.07</v>
          </cell>
          <cell r="K548">
            <v>359.98</v>
          </cell>
          <cell r="L548">
            <v>321.64</v>
          </cell>
          <cell r="M548">
            <v>302.45999999999998</v>
          </cell>
          <cell r="N548">
            <v>286.81</v>
          </cell>
          <cell r="O548">
            <v>241.08</v>
          </cell>
          <cell r="P548">
            <v>383.16</v>
          </cell>
          <cell r="Q548">
            <v>331.73</v>
          </cell>
          <cell r="R548">
            <v>295.24</v>
          </cell>
          <cell r="S548">
            <v>288.60000000000002</v>
          </cell>
          <cell r="T548">
            <v>275.33999999999997</v>
          </cell>
          <cell r="U548">
            <v>268.7</v>
          </cell>
          <cell r="V548">
            <v>286.94</v>
          </cell>
          <cell r="W548">
            <v>265.37</v>
          </cell>
          <cell r="X548">
            <v>252.1</v>
          </cell>
          <cell r="Y548">
            <v>240.49</v>
          </cell>
          <cell r="Z548">
            <v>238.82</v>
          </cell>
          <cell r="AA548">
            <v>225.55</v>
          </cell>
          <cell r="AB548">
            <v>179.67</v>
          </cell>
          <cell r="AC548">
            <v>176.91</v>
          </cell>
          <cell r="AD548">
            <v>163.08000000000001</v>
          </cell>
          <cell r="AE548">
            <v>157.55000000000001</v>
          </cell>
          <cell r="AF548">
            <v>178.28</v>
          </cell>
          <cell r="AG548">
            <v>174.14</v>
          </cell>
          <cell r="AH548">
            <v>161.69999999999999</v>
          </cell>
          <cell r="AI548">
            <v>150.63999999999999</v>
          </cell>
          <cell r="AJ548">
            <v>193.49</v>
          </cell>
          <cell r="AK548">
            <v>190.73</v>
          </cell>
          <cell r="AL548">
            <v>183.81</v>
          </cell>
          <cell r="AM548">
            <v>181.05</v>
          </cell>
          <cell r="AN548">
            <v>174.14</v>
          </cell>
          <cell r="AO548">
            <v>172.75</v>
          </cell>
          <cell r="AP548">
            <v>154.79</v>
          </cell>
          <cell r="AQ548">
            <v>153.4</v>
          </cell>
          <cell r="AR548">
            <v>152.01</v>
          </cell>
          <cell r="AS548">
            <v>147.87</v>
          </cell>
          <cell r="AT548">
            <v>147.87</v>
          </cell>
        </row>
        <row r="549">
          <cell r="A549">
            <v>268</v>
          </cell>
          <cell r="B549">
            <v>449.95</v>
          </cell>
          <cell r="C549">
            <v>409.46</v>
          </cell>
          <cell r="D549">
            <v>389.81</v>
          </cell>
          <cell r="E549">
            <v>341.95</v>
          </cell>
          <cell r="F549">
            <v>331.54</v>
          </cell>
          <cell r="G549">
            <v>304.93</v>
          </cell>
          <cell r="H549">
            <v>307.55</v>
          </cell>
          <cell r="I549">
            <v>284.41000000000003</v>
          </cell>
          <cell r="J549">
            <v>262.43</v>
          </cell>
          <cell r="K549">
            <v>300.08999999999997</v>
          </cell>
          <cell r="L549">
            <v>270.02</v>
          </cell>
          <cell r="M549">
            <v>254.97</v>
          </cell>
          <cell r="N549">
            <v>236.56</v>
          </cell>
          <cell r="O549">
            <v>200.7</v>
          </cell>
          <cell r="P549">
            <v>306.37</v>
          </cell>
          <cell r="Q549">
            <v>266.04000000000002</v>
          </cell>
          <cell r="R549">
            <v>237.43</v>
          </cell>
          <cell r="S549">
            <v>232.22</v>
          </cell>
          <cell r="T549">
            <v>221.81</v>
          </cell>
          <cell r="U549">
            <v>216.61</v>
          </cell>
          <cell r="V549">
            <v>230.92</v>
          </cell>
          <cell r="W549">
            <v>214</v>
          </cell>
          <cell r="X549">
            <v>203.59</v>
          </cell>
          <cell r="Y549">
            <v>194.48</v>
          </cell>
          <cell r="Z549">
            <v>193.19</v>
          </cell>
          <cell r="AA549">
            <v>182.78</v>
          </cell>
          <cell r="AB549">
            <v>145.81</v>
          </cell>
          <cell r="AC549">
            <v>143.65</v>
          </cell>
          <cell r="AD549">
            <v>132.80000000000001</v>
          </cell>
          <cell r="AE549">
            <v>128.47</v>
          </cell>
          <cell r="AF549">
            <v>144.72999999999999</v>
          </cell>
          <cell r="AG549">
            <v>141.47999999999999</v>
          </cell>
          <cell r="AH549">
            <v>131.72</v>
          </cell>
          <cell r="AI549">
            <v>123.05</v>
          </cell>
          <cell r="AJ549">
            <v>156.65</v>
          </cell>
          <cell r="AK549">
            <v>154.49</v>
          </cell>
          <cell r="AL549">
            <v>149.06</v>
          </cell>
          <cell r="AM549">
            <v>146.9</v>
          </cell>
          <cell r="AN549">
            <v>141.47999999999999</v>
          </cell>
          <cell r="AO549">
            <v>140.38999999999999</v>
          </cell>
          <cell r="AP549">
            <v>126.3</v>
          </cell>
          <cell r="AQ549">
            <v>125.22</v>
          </cell>
          <cell r="AR549">
            <v>124.13</v>
          </cell>
          <cell r="AS549">
            <v>120.88</v>
          </cell>
          <cell r="AT549">
            <v>120.88</v>
          </cell>
        </row>
        <row r="550">
          <cell r="A550">
            <v>269</v>
          </cell>
          <cell r="B550">
            <v>452.33</v>
          </cell>
          <cell r="C550">
            <v>407.16</v>
          </cell>
          <cell r="D550">
            <v>385.23</v>
          </cell>
          <cell r="E550">
            <v>348.74</v>
          </cell>
          <cell r="F550">
            <v>337.13</v>
          </cell>
          <cell r="G550">
            <v>307.45</v>
          </cell>
          <cell r="H550">
            <v>319.83</v>
          </cell>
          <cell r="I550">
            <v>294.02</v>
          </cell>
          <cell r="J550">
            <v>269.5</v>
          </cell>
          <cell r="K550">
            <v>314.91000000000003</v>
          </cell>
          <cell r="L550">
            <v>281.37</v>
          </cell>
          <cell r="M550">
            <v>264.58999999999997</v>
          </cell>
          <cell r="N550">
            <v>250.91</v>
          </cell>
          <cell r="O550">
            <v>210.89</v>
          </cell>
          <cell r="P550">
            <v>335.18</v>
          </cell>
          <cell r="Q550">
            <v>290.2</v>
          </cell>
          <cell r="R550">
            <v>258.27999999999997</v>
          </cell>
          <cell r="S550">
            <v>252.47</v>
          </cell>
          <cell r="T550">
            <v>240.86</v>
          </cell>
          <cell r="U550">
            <v>235.06</v>
          </cell>
          <cell r="V550">
            <v>251.02</v>
          </cell>
          <cell r="W550">
            <v>232.14</v>
          </cell>
          <cell r="X550">
            <v>220.54</v>
          </cell>
          <cell r="Y550">
            <v>210.38</v>
          </cell>
          <cell r="Z550">
            <v>208.92</v>
          </cell>
          <cell r="AA550">
            <v>197.32</v>
          </cell>
          <cell r="AB550">
            <v>157.16999999999999</v>
          </cell>
          <cell r="AC550">
            <v>154.76</v>
          </cell>
          <cell r="AD550">
            <v>142.66</v>
          </cell>
          <cell r="AE550">
            <v>137.83000000000001</v>
          </cell>
          <cell r="AF550">
            <v>155.96</v>
          </cell>
          <cell r="AG550">
            <v>152.34</v>
          </cell>
          <cell r="AH550">
            <v>141.44999999999999</v>
          </cell>
          <cell r="AI550">
            <v>131.78</v>
          </cell>
          <cell r="AJ550">
            <v>169.27</v>
          </cell>
          <cell r="AK550">
            <v>166.85</v>
          </cell>
          <cell r="AL550">
            <v>160.80000000000001</v>
          </cell>
          <cell r="AM550">
            <v>158.38</v>
          </cell>
          <cell r="AN550">
            <v>152.34</v>
          </cell>
          <cell r="AO550">
            <v>151.12</v>
          </cell>
          <cell r="AP550">
            <v>135.41</v>
          </cell>
          <cell r="AQ550">
            <v>134.19</v>
          </cell>
          <cell r="AR550">
            <v>132.97999999999999</v>
          </cell>
          <cell r="AS550">
            <v>129.36000000000001</v>
          </cell>
          <cell r="AT550">
            <v>129.36000000000001</v>
          </cell>
        </row>
        <row r="551">
          <cell r="A551">
            <v>271</v>
          </cell>
          <cell r="B551">
            <v>453.77</v>
          </cell>
          <cell r="C551">
            <v>408.46</v>
          </cell>
          <cell r="D551">
            <v>386.46</v>
          </cell>
          <cell r="E551">
            <v>349.86</v>
          </cell>
          <cell r="F551">
            <v>338.2</v>
          </cell>
          <cell r="G551">
            <v>308.43</v>
          </cell>
          <cell r="H551">
            <v>320.86</v>
          </cell>
          <cell r="I551">
            <v>294.95999999999998</v>
          </cell>
          <cell r="J551">
            <v>270.37</v>
          </cell>
          <cell r="K551">
            <v>315.92</v>
          </cell>
          <cell r="L551">
            <v>282.26</v>
          </cell>
          <cell r="M551">
            <v>265.44</v>
          </cell>
          <cell r="N551">
            <v>251.71</v>
          </cell>
          <cell r="O551">
            <v>211.56</v>
          </cell>
          <cell r="P551">
            <v>336.25</v>
          </cell>
          <cell r="Q551">
            <v>291.12</v>
          </cell>
          <cell r="R551">
            <v>259.08999999999997</v>
          </cell>
          <cell r="S551">
            <v>253.27</v>
          </cell>
          <cell r="T551">
            <v>241.63</v>
          </cell>
          <cell r="U551">
            <v>235.8</v>
          </cell>
          <cell r="V551">
            <v>251.81</v>
          </cell>
          <cell r="W551">
            <v>232.88</v>
          </cell>
          <cell r="X551">
            <v>221.23</v>
          </cell>
          <cell r="Y551">
            <v>211.06</v>
          </cell>
          <cell r="Z551">
            <v>209.59</v>
          </cell>
          <cell r="AA551">
            <v>197.95</v>
          </cell>
          <cell r="AB551">
            <v>157.68</v>
          </cell>
          <cell r="AC551">
            <v>155.25</v>
          </cell>
          <cell r="AD551">
            <v>143.12</v>
          </cell>
          <cell r="AE551">
            <v>138.27000000000001</v>
          </cell>
          <cell r="AF551">
            <v>156.46</v>
          </cell>
          <cell r="AG551">
            <v>152.82</v>
          </cell>
          <cell r="AH551">
            <v>141.9</v>
          </cell>
          <cell r="AI551">
            <v>132.19999999999999</v>
          </cell>
          <cell r="AJ551">
            <v>169.81</v>
          </cell>
          <cell r="AK551">
            <v>167.38</v>
          </cell>
          <cell r="AL551">
            <v>161.31</v>
          </cell>
          <cell r="AM551">
            <v>158.88</v>
          </cell>
          <cell r="AN551">
            <v>152.82</v>
          </cell>
          <cell r="AO551">
            <v>151.61000000000001</v>
          </cell>
          <cell r="AP551">
            <v>135.84</v>
          </cell>
          <cell r="AQ551">
            <v>134.62</v>
          </cell>
          <cell r="AR551">
            <v>133.4</v>
          </cell>
          <cell r="AS551">
            <v>129.77000000000001</v>
          </cell>
          <cell r="AT551">
            <v>129.77000000000001</v>
          </cell>
        </row>
        <row r="552">
          <cell r="A552">
            <v>272</v>
          </cell>
          <cell r="B552">
            <v>417.82</v>
          </cell>
          <cell r="C552">
            <v>376.09</v>
          </cell>
          <cell r="D552">
            <v>355.83</v>
          </cell>
          <cell r="E552">
            <v>322.13</v>
          </cell>
          <cell r="F552">
            <v>311.39999999999998</v>
          </cell>
          <cell r="G552">
            <v>283.98</v>
          </cell>
          <cell r="H552">
            <v>295.43</v>
          </cell>
          <cell r="I552">
            <v>271.58</v>
          </cell>
          <cell r="J552">
            <v>248.94</v>
          </cell>
          <cell r="K552">
            <v>290.89</v>
          </cell>
          <cell r="L552">
            <v>259.89999999999998</v>
          </cell>
          <cell r="M552">
            <v>244.4</v>
          </cell>
          <cell r="N552">
            <v>231.75</v>
          </cell>
          <cell r="O552">
            <v>194.8</v>
          </cell>
          <cell r="P552">
            <v>309.61</v>
          </cell>
          <cell r="Q552">
            <v>268.06</v>
          </cell>
          <cell r="R552">
            <v>238.56</v>
          </cell>
          <cell r="S552">
            <v>233.21</v>
          </cell>
          <cell r="T552">
            <v>222.48</v>
          </cell>
          <cell r="U552">
            <v>217.12</v>
          </cell>
          <cell r="V552">
            <v>231.86</v>
          </cell>
          <cell r="W552">
            <v>214.43</v>
          </cell>
          <cell r="X552">
            <v>203.7</v>
          </cell>
          <cell r="Y552">
            <v>194.33</v>
          </cell>
          <cell r="Z552">
            <v>192.98</v>
          </cell>
          <cell r="AA552">
            <v>182.26</v>
          </cell>
          <cell r="AB552">
            <v>145.18</v>
          </cell>
          <cell r="AC552">
            <v>142.94999999999999</v>
          </cell>
          <cell r="AD552">
            <v>131.78</v>
          </cell>
          <cell r="AE552">
            <v>127.31</v>
          </cell>
          <cell r="AF552">
            <v>144.06</v>
          </cell>
          <cell r="AG552">
            <v>140.71</v>
          </cell>
          <cell r="AH552">
            <v>130.66</v>
          </cell>
          <cell r="AI552">
            <v>121.72</v>
          </cell>
          <cell r="AJ552">
            <v>156.35</v>
          </cell>
          <cell r="AK552">
            <v>154.12</v>
          </cell>
          <cell r="AL552">
            <v>148.53</v>
          </cell>
          <cell r="AM552">
            <v>146.29</v>
          </cell>
          <cell r="AN552">
            <v>140.71</v>
          </cell>
          <cell r="AO552">
            <v>139.59</v>
          </cell>
          <cell r="AP552">
            <v>125.08</v>
          </cell>
          <cell r="AQ552">
            <v>123.96</v>
          </cell>
          <cell r="AR552">
            <v>122.83</v>
          </cell>
          <cell r="AS552">
            <v>119.49</v>
          </cell>
          <cell r="AT552">
            <v>119.49</v>
          </cell>
        </row>
        <row r="553">
          <cell r="A553">
            <v>274</v>
          </cell>
          <cell r="B553">
            <v>481.41</v>
          </cell>
          <cell r="C553">
            <v>433.33</v>
          </cell>
          <cell r="D553">
            <v>409.99</v>
          </cell>
          <cell r="E553">
            <v>371.16</v>
          </cell>
          <cell r="F553">
            <v>358.8</v>
          </cell>
          <cell r="G553">
            <v>327.20999999999998</v>
          </cell>
          <cell r="H553">
            <v>340.39</v>
          </cell>
          <cell r="I553">
            <v>312.92</v>
          </cell>
          <cell r="J553">
            <v>286.83</v>
          </cell>
          <cell r="K553">
            <v>335.16</v>
          </cell>
          <cell r="L553">
            <v>299.45</v>
          </cell>
          <cell r="M553">
            <v>281.60000000000002</v>
          </cell>
          <cell r="N553">
            <v>267.02999999999997</v>
          </cell>
          <cell r="O553">
            <v>224.45</v>
          </cell>
          <cell r="P553">
            <v>356.74</v>
          </cell>
          <cell r="Q553">
            <v>308.86</v>
          </cell>
          <cell r="R553">
            <v>274.87</v>
          </cell>
          <cell r="S553">
            <v>268.7</v>
          </cell>
          <cell r="T553">
            <v>256.33999999999997</v>
          </cell>
          <cell r="U553">
            <v>250.16</v>
          </cell>
          <cell r="V553">
            <v>267.14</v>
          </cell>
          <cell r="W553">
            <v>247.07</v>
          </cell>
          <cell r="X553">
            <v>234.71</v>
          </cell>
          <cell r="Y553">
            <v>223.91</v>
          </cell>
          <cell r="Z553">
            <v>222.36</v>
          </cell>
          <cell r="AA553">
            <v>210</v>
          </cell>
          <cell r="AB553">
            <v>167.28</v>
          </cell>
          <cell r="AC553">
            <v>164.7</v>
          </cell>
          <cell r="AD553">
            <v>151.83000000000001</v>
          </cell>
          <cell r="AE553">
            <v>146.69</v>
          </cell>
          <cell r="AF553">
            <v>165.99</v>
          </cell>
          <cell r="AG553">
            <v>162.13</v>
          </cell>
          <cell r="AH553">
            <v>150.54</v>
          </cell>
          <cell r="AI553">
            <v>140.25</v>
          </cell>
          <cell r="AJ553">
            <v>180.15</v>
          </cell>
          <cell r="AK553">
            <v>177.57</v>
          </cell>
          <cell r="AL553">
            <v>171.13</v>
          </cell>
          <cell r="AM553">
            <v>168.56</v>
          </cell>
          <cell r="AN553">
            <v>162.13</v>
          </cell>
          <cell r="AO553">
            <v>160.84</v>
          </cell>
          <cell r="AP553">
            <v>144.11000000000001</v>
          </cell>
          <cell r="AQ553">
            <v>142.82</v>
          </cell>
          <cell r="AR553">
            <v>141.53</v>
          </cell>
          <cell r="AS553">
            <v>137.66999999999999</v>
          </cell>
          <cell r="AT553">
            <v>137.66999999999999</v>
          </cell>
        </row>
        <row r="554">
          <cell r="A554">
            <v>276</v>
          </cell>
          <cell r="B554">
            <v>462.58</v>
          </cell>
          <cell r="C554">
            <v>416.39</v>
          </cell>
          <cell r="D554">
            <v>393.96</v>
          </cell>
          <cell r="E554">
            <v>356.64</v>
          </cell>
          <cell r="F554">
            <v>344.76</v>
          </cell>
          <cell r="G554">
            <v>314.41000000000003</v>
          </cell>
          <cell r="H554">
            <v>327.08999999999997</v>
          </cell>
          <cell r="I554">
            <v>300.68</v>
          </cell>
          <cell r="J554">
            <v>275.61</v>
          </cell>
          <cell r="K554">
            <v>322.05</v>
          </cell>
          <cell r="L554">
            <v>287.75</v>
          </cell>
          <cell r="M554">
            <v>270.58</v>
          </cell>
          <cell r="N554">
            <v>256.58</v>
          </cell>
          <cell r="O554">
            <v>215.67</v>
          </cell>
          <cell r="P554">
            <v>342.78</v>
          </cell>
          <cell r="Q554">
            <v>296.77</v>
          </cell>
          <cell r="R554">
            <v>264.12</v>
          </cell>
          <cell r="S554">
            <v>258.19</v>
          </cell>
          <cell r="T554">
            <v>246.31</v>
          </cell>
          <cell r="U554">
            <v>240.38</v>
          </cell>
          <cell r="V554">
            <v>256.7</v>
          </cell>
          <cell r="W554">
            <v>237.41</v>
          </cell>
          <cell r="X554">
            <v>225.53</v>
          </cell>
          <cell r="Y554">
            <v>215.15</v>
          </cell>
          <cell r="Z554">
            <v>213.66</v>
          </cell>
          <cell r="AA554">
            <v>201.79</v>
          </cell>
          <cell r="AB554">
            <v>160.74</v>
          </cell>
          <cell r="AC554">
            <v>158.26</v>
          </cell>
          <cell r="AD554">
            <v>145.9</v>
          </cell>
          <cell r="AE554">
            <v>140.94999999999999</v>
          </cell>
          <cell r="AF554">
            <v>159.49</v>
          </cell>
          <cell r="AG554">
            <v>155.79</v>
          </cell>
          <cell r="AH554">
            <v>144.65</v>
          </cell>
          <cell r="AI554">
            <v>134.76</v>
          </cell>
          <cell r="AJ554">
            <v>173.1</v>
          </cell>
          <cell r="AK554">
            <v>170.63</v>
          </cell>
          <cell r="AL554">
            <v>164.44</v>
          </cell>
          <cell r="AM554">
            <v>161.97</v>
          </cell>
          <cell r="AN554">
            <v>155.79</v>
          </cell>
          <cell r="AO554">
            <v>154.55000000000001</v>
          </cell>
          <cell r="AP554">
            <v>138.47999999999999</v>
          </cell>
          <cell r="AQ554">
            <v>137.22999999999999</v>
          </cell>
          <cell r="AR554">
            <v>135.99</v>
          </cell>
          <cell r="AS554">
            <v>132.29</v>
          </cell>
          <cell r="AT554">
            <v>132.29</v>
          </cell>
        </row>
        <row r="555">
          <cell r="A555">
            <v>277</v>
          </cell>
          <cell r="B555">
            <v>432.65</v>
          </cell>
          <cell r="C555">
            <v>389.44</v>
          </cell>
          <cell r="D555">
            <v>368.47</v>
          </cell>
          <cell r="E555">
            <v>333.57</v>
          </cell>
          <cell r="F555">
            <v>322.45999999999998</v>
          </cell>
          <cell r="G555">
            <v>294.07</v>
          </cell>
          <cell r="H555">
            <v>305.92</v>
          </cell>
          <cell r="I555">
            <v>281.23</v>
          </cell>
          <cell r="J555">
            <v>257.77999999999997</v>
          </cell>
          <cell r="K555">
            <v>301.20999999999998</v>
          </cell>
          <cell r="L555">
            <v>269.13</v>
          </cell>
          <cell r="M555">
            <v>253.08</v>
          </cell>
          <cell r="N555">
            <v>239.98</v>
          </cell>
          <cell r="O555">
            <v>201.72</v>
          </cell>
          <cell r="P555">
            <v>320.60000000000002</v>
          </cell>
          <cell r="Q555">
            <v>277.57</v>
          </cell>
          <cell r="R555">
            <v>247.03</v>
          </cell>
          <cell r="S555">
            <v>241.49</v>
          </cell>
          <cell r="T555">
            <v>230.38</v>
          </cell>
          <cell r="U555">
            <v>224.83</v>
          </cell>
          <cell r="V555">
            <v>240.1</v>
          </cell>
          <cell r="W555">
            <v>222.05</v>
          </cell>
          <cell r="X555">
            <v>210.94</v>
          </cell>
          <cell r="Y555">
            <v>201.23</v>
          </cell>
          <cell r="Z555">
            <v>199.84</v>
          </cell>
          <cell r="AA555">
            <v>188.74</v>
          </cell>
          <cell r="AB555">
            <v>150.34</v>
          </cell>
          <cell r="AC555">
            <v>148.02000000000001</v>
          </cell>
          <cell r="AD555">
            <v>136.46</v>
          </cell>
          <cell r="AE555">
            <v>131.83000000000001</v>
          </cell>
          <cell r="AF555">
            <v>149.16999999999999</v>
          </cell>
          <cell r="AG555">
            <v>145.71</v>
          </cell>
          <cell r="AH555">
            <v>135.29</v>
          </cell>
          <cell r="AI555">
            <v>126.04</v>
          </cell>
          <cell r="AJ555">
            <v>161.9</v>
          </cell>
          <cell r="AK555">
            <v>159.59</v>
          </cell>
          <cell r="AL555">
            <v>153.80000000000001</v>
          </cell>
          <cell r="AM555">
            <v>151.49</v>
          </cell>
          <cell r="AN555">
            <v>145.71</v>
          </cell>
          <cell r="AO555">
            <v>144.55000000000001</v>
          </cell>
          <cell r="AP555">
            <v>129.52000000000001</v>
          </cell>
          <cell r="AQ555">
            <v>128.36000000000001</v>
          </cell>
          <cell r="AR555">
            <v>127.19</v>
          </cell>
          <cell r="AS555">
            <v>123.73</v>
          </cell>
          <cell r="AT555">
            <v>123.73</v>
          </cell>
        </row>
        <row r="556">
          <cell r="A556">
            <v>278</v>
          </cell>
          <cell r="B556">
            <v>443.75</v>
          </cell>
          <cell r="C556">
            <v>399.43</v>
          </cell>
          <cell r="D556">
            <v>377.92</v>
          </cell>
          <cell r="E556">
            <v>342.12</v>
          </cell>
          <cell r="F556">
            <v>330.73</v>
          </cell>
          <cell r="G556">
            <v>301.61</v>
          </cell>
          <cell r="H556">
            <v>313.77</v>
          </cell>
          <cell r="I556">
            <v>288.44</v>
          </cell>
          <cell r="J556">
            <v>264.39</v>
          </cell>
          <cell r="K556">
            <v>308.94</v>
          </cell>
          <cell r="L556">
            <v>276.02999999999997</v>
          </cell>
          <cell r="M556">
            <v>259.57</v>
          </cell>
          <cell r="N556">
            <v>246.14</v>
          </cell>
          <cell r="O556">
            <v>206.89</v>
          </cell>
          <cell r="P556">
            <v>328.82</v>
          </cell>
          <cell r="Q556">
            <v>284.69</v>
          </cell>
          <cell r="R556">
            <v>253.37</v>
          </cell>
          <cell r="S556">
            <v>247.68</v>
          </cell>
          <cell r="T556">
            <v>236.29</v>
          </cell>
          <cell r="U556">
            <v>230.59</v>
          </cell>
          <cell r="V556">
            <v>246.25</v>
          </cell>
          <cell r="W556">
            <v>227.74</v>
          </cell>
          <cell r="X556">
            <v>216.35</v>
          </cell>
          <cell r="Y556">
            <v>206.39</v>
          </cell>
          <cell r="Z556">
            <v>204.96</v>
          </cell>
          <cell r="AA556">
            <v>193.57</v>
          </cell>
          <cell r="AB556">
            <v>154.19</v>
          </cell>
          <cell r="AC556">
            <v>151.82</v>
          </cell>
          <cell r="AD556">
            <v>139.96</v>
          </cell>
          <cell r="AE556">
            <v>135.21</v>
          </cell>
          <cell r="AF556">
            <v>153</v>
          </cell>
          <cell r="AG556">
            <v>149.44999999999999</v>
          </cell>
          <cell r="AH556">
            <v>138.77000000000001</v>
          </cell>
          <cell r="AI556">
            <v>129.27000000000001</v>
          </cell>
          <cell r="AJ556">
            <v>166.06</v>
          </cell>
          <cell r="AK556">
            <v>163.68</v>
          </cell>
          <cell r="AL556">
            <v>157.75</v>
          </cell>
          <cell r="AM556">
            <v>155.37</v>
          </cell>
          <cell r="AN556">
            <v>149.44999999999999</v>
          </cell>
          <cell r="AO556">
            <v>148.26</v>
          </cell>
          <cell r="AP556">
            <v>132.84</v>
          </cell>
          <cell r="AQ556">
            <v>131.65</v>
          </cell>
          <cell r="AR556">
            <v>130.46</v>
          </cell>
          <cell r="AS556">
            <v>126.9</v>
          </cell>
          <cell r="AT556">
            <v>126.9</v>
          </cell>
        </row>
        <row r="557">
          <cell r="A557">
            <v>279</v>
          </cell>
          <cell r="B557">
            <v>449.95</v>
          </cell>
          <cell r="C557">
            <v>409.46</v>
          </cell>
          <cell r="D557">
            <v>389.81</v>
          </cell>
          <cell r="E557">
            <v>341.95</v>
          </cell>
          <cell r="F557">
            <v>331.54</v>
          </cell>
          <cell r="G557">
            <v>304.93</v>
          </cell>
          <cell r="H557">
            <v>307.55</v>
          </cell>
          <cell r="I557">
            <v>284.41000000000003</v>
          </cell>
          <cell r="J557">
            <v>262.43</v>
          </cell>
          <cell r="K557">
            <v>300.08999999999997</v>
          </cell>
          <cell r="L557">
            <v>270.02</v>
          </cell>
          <cell r="M557">
            <v>254.97</v>
          </cell>
          <cell r="N557">
            <v>236.56</v>
          </cell>
          <cell r="O557">
            <v>200.7</v>
          </cell>
          <cell r="P557">
            <v>306.37</v>
          </cell>
          <cell r="Q557">
            <v>266.04000000000002</v>
          </cell>
          <cell r="R557">
            <v>237.43</v>
          </cell>
          <cell r="S557">
            <v>232.22</v>
          </cell>
          <cell r="T557">
            <v>221.81</v>
          </cell>
          <cell r="U557">
            <v>216.61</v>
          </cell>
          <cell r="V557">
            <v>230.92</v>
          </cell>
          <cell r="W557">
            <v>214</v>
          </cell>
          <cell r="X557">
            <v>203.59</v>
          </cell>
          <cell r="Y557">
            <v>194.48</v>
          </cell>
          <cell r="Z557">
            <v>193.19</v>
          </cell>
          <cell r="AA557">
            <v>182.78</v>
          </cell>
          <cell r="AB557">
            <v>145.81</v>
          </cell>
          <cell r="AC557">
            <v>143.65</v>
          </cell>
          <cell r="AD557">
            <v>132.80000000000001</v>
          </cell>
          <cell r="AE557">
            <v>128.47</v>
          </cell>
          <cell r="AF557">
            <v>144.72999999999999</v>
          </cell>
          <cell r="AG557">
            <v>141.47999999999999</v>
          </cell>
          <cell r="AH557">
            <v>131.72</v>
          </cell>
          <cell r="AI557">
            <v>123.05</v>
          </cell>
          <cell r="AJ557">
            <v>156.65</v>
          </cell>
          <cell r="AK557">
            <v>154.49</v>
          </cell>
          <cell r="AL557">
            <v>149.06</v>
          </cell>
          <cell r="AM557">
            <v>146.9</v>
          </cell>
          <cell r="AN557">
            <v>141.47999999999999</v>
          </cell>
          <cell r="AO557">
            <v>140.38999999999999</v>
          </cell>
          <cell r="AP557">
            <v>126.3</v>
          </cell>
          <cell r="AQ557">
            <v>125.22</v>
          </cell>
          <cell r="AR557">
            <v>124.13</v>
          </cell>
          <cell r="AS557">
            <v>120.88</v>
          </cell>
          <cell r="AT557">
            <v>120.88</v>
          </cell>
        </row>
        <row r="558">
          <cell r="A558">
            <v>280</v>
          </cell>
          <cell r="B558">
            <v>449.95</v>
          </cell>
          <cell r="C558">
            <v>409.46</v>
          </cell>
          <cell r="D558">
            <v>389.81</v>
          </cell>
          <cell r="E558">
            <v>341.95</v>
          </cell>
          <cell r="F558">
            <v>331.54</v>
          </cell>
          <cell r="G558">
            <v>304.93</v>
          </cell>
          <cell r="H558">
            <v>307.55</v>
          </cell>
          <cell r="I558">
            <v>284.41000000000003</v>
          </cell>
          <cell r="J558">
            <v>262.43</v>
          </cell>
          <cell r="K558">
            <v>300.08999999999997</v>
          </cell>
          <cell r="L558">
            <v>270.02</v>
          </cell>
          <cell r="M558">
            <v>254.97</v>
          </cell>
          <cell r="N558">
            <v>236.56</v>
          </cell>
          <cell r="O558">
            <v>200.7</v>
          </cell>
          <cell r="P558">
            <v>306.37</v>
          </cell>
          <cell r="Q558">
            <v>266.04000000000002</v>
          </cell>
          <cell r="R558">
            <v>237.43</v>
          </cell>
          <cell r="S558">
            <v>232.22</v>
          </cell>
          <cell r="T558">
            <v>221.81</v>
          </cell>
          <cell r="U558">
            <v>216.61</v>
          </cell>
          <cell r="V558">
            <v>230.92</v>
          </cell>
          <cell r="W558">
            <v>214</v>
          </cell>
          <cell r="X558">
            <v>203.59</v>
          </cell>
          <cell r="Y558">
            <v>194.48</v>
          </cell>
          <cell r="Z558">
            <v>193.19</v>
          </cell>
          <cell r="AA558">
            <v>182.78</v>
          </cell>
          <cell r="AB558">
            <v>145.81</v>
          </cell>
          <cell r="AC558">
            <v>143.65</v>
          </cell>
          <cell r="AD558">
            <v>132.80000000000001</v>
          </cell>
          <cell r="AE558">
            <v>128.47</v>
          </cell>
          <cell r="AF558">
            <v>144.72999999999999</v>
          </cell>
          <cell r="AG558">
            <v>141.47999999999999</v>
          </cell>
          <cell r="AH558">
            <v>131.72</v>
          </cell>
          <cell r="AI558">
            <v>123.05</v>
          </cell>
          <cell r="AJ558">
            <v>156.65</v>
          </cell>
          <cell r="AK558">
            <v>154.49</v>
          </cell>
          <cell r="AL558">
            <v>149.06</v>
          </cell>
          <cell r="AM558">
            <v>146.9</v>
          </cell>
          <cell r="AN558">
            <v>141.47999999999999</v>
          </cell>
          <cell r="AO558">
            <v>140.38999999999999</v>
          </cell>
          <cell r="AP558">
            <v>126.3</v>
          </cell>
          <cell r="AQ558">
            <v>125.22</v>
          </cell>
          <cell r="AR558">
            <v>124.13</v>
          </cell>
          <cell r="AS558">
            <v>120.88</v>
          </cell>
          <cell r="AT558">
            <v>120.88</v>
          </cell>
        </row>
        <row r="559">
          <cell r="A559">
            <v>281</v>
          </cell>
          <cell r="B559">
            <v>453.48</v>
          </cell>
          <cell r="C559">
            <v>408.19</v>
          </cell>
          <cell r="D559">
            <v>386.2</v>
          </cell>
          <cell r="E559">
            <v>349.62</v>
          </cell>
          <cell r="F559">
            <v>337.98</v>
          </cell>
          <cell r="G559">
            <v>308.22000000000003</v>
          </cell>
          <cell r="H559">
            <v>320.64</v>
          </cell>
          <cell r="I559">
            <v>294.77</v>
          </cell>
          <cell r="J559">
            <v>270.19</v>
          </cell>
          <cell r="K559">
            <v>315.70999999999998</v>
          </cell>
          <cell r="L559">
            <v>282.08</v>
          </cell>
          <cell r="M559">
            <v>265.27</v>
          </cell>
          <cell r="N559">
            <v>251.53</v>
          </cell>
          <cell r="O559">
            <v>211.44</v>
          </cell>
          <cell r="P559">
            <v>336.04</v>
          </cell>
          <cell r="Q559">
            <v>290.93</v>
          </cell>
          <cell r="R559">
            <v>258.92</v>
          </cell>
          <cell r="S559">
            <v>253.1</v>
          </cell>
          <cell r="T559">
            <v>241.48</v>
          </cell>
          <cell r="U559">
            <v>235.66</v>
          </cell>
          <cell r="V559">
            <v>251.65</v>
          </cell>
          <cell r="W559">
            <v>232.73</v>
          </cell>
          <cell r="X559">
            <v>221.09</v>
          </cell>
          <cell r="Y559">
            <v>210.91</v>
          </cell>
          <cell r="Z559">
            <v>209.46</v>
          </cell>
          <cell r="AA559">
            <v>197.82</v>
          </cell>
          <cell r="AB559">
            <v>157.57</v>
          </cell>
          <cell r="AC559">
            <v>155.15</v>
          </cell>
          <cell r="AD559">
            <v>143.03</v>
          </cell>
          <cell r="AE559">
            <v>138.18</v>
          </cell>
          <cell r="AF559">
            <v>156.36000000000001</v>
          </cell>
          <cell r="AG559">
            <v>152.72</v>
          </cell>
          <cell r="AH559">
            <v>141.81</v>
          </cell>
          <cell r="AI559">
            <v>132.11000000000001</v>
          </cell>
          <cell r="AJ559">
            <v>169.7</v>
          </cell>
          <cell r="AK559">
            <v>167.27</v>
          </cell>
          <cell r="AL559">
            <v>161.21</v>
          </cell>
          <cell r="AM559">
            <v>158.78</v>
          </cell>
          <cell r="AN559">
            <v>152.72</v>
          </cell>
          <cell r="AO559">
            <v>151.51</v>
          </cell>
          <cell r="AP559">
            <v>135.75</v>
          </cell>
          <cell r="AQ559">
            <v>134.53</v>
          </cell>
          <cell r="AR559">
            <v>133.32</v>
          </cell>
          <cell r="AS559">
            <v>129.69</v>
          </cell>
          <cell r="AT559">
            <v>129.69</v>
          </cell>
        </row>
        <row r="560">
          <cell r="A560">
            <v>283</v>
          </cell>
          <cell r="B560">
            <v>443.75</v>
          </cell>
          <cell r="C560">
            <v>399.43</v>
          </cell>
          <cell r="D560">
            <v>377.92</v>
          </cell>
          <cell r="E560">
            <v>342.12</v>
          </cell>
          <cell r="F560">
            <v>330.73</v>
          </cell>
          <cell r="G560">
            <v>301.61</v>
          </cell>
          <cell r="H560">
            <v>313.77</v>
          </cell>
          <cell r="I560">
            <v>288.44</v>
          </cell>
          <cell r="J560">
            <v>264.39</v>
          </cell>
          <cell r="K560">
            <v>308.94</v>
          </cell>
          <cell r="L560">
            <v>276.02999999999997</v>
          </cell>
          <cell r="M560">
            <v>259.57</v>
          </cell>
          <cell r="N560">
            <v>246.14</v>
          </cell>
          <cell r="O560">
            <v>206.89</v>
          </cell>
          <cell r="P560">
            <v>328.82</v>
          </cell>
          <cell r="Q560">
            <v>284.69</v>
          </cell>
          <cell r="R560">
            <v>253.37</v>
          </cell>
          <cell r="S560">
            <v>247.68</v>
          </cell>
          <cell r="T560">
            <v>236.29</v>
          </cell>
          <cell r="U560">
            <v>230.59</v>
          </cell>
          <cell r="V560">
            <v>246.25</v>
          </cell>
          <cell r="W560">
            <v>227.74</v>
          </cell>
          <cell r="X560">
            <v>216.35</v>
          </cell>
          <cell r="Y560">
            <v>206.39</v>
          </cell>
          <cell r="Z560">
            <v>204.96</v>
          </cell>
          <cell r="AA560">
            <v>193.57</v>
          </cell>
          <cell r="AB560">
            <v>154.19</v>
          </cell>
          <cell r="AC560">
            <v>151.82</v>
          </cell>
          <cell r="AD560">
            <v>139.96</v>
          </cell>
          <cell r="AE560">
            <v>135.21</v>
          </cell>
          <cell r="AF560">
            <v>153</v>
          </cell>
          <cell r="AG560">
            <v>149.44999999999999</v>
          </cell>
          <cell r="AH560">
            <v>138.77000000000001</v>
          </cell>
          <cell r="AI560">
            <v>129.27000000000001</v>
          </cell>
          <cell r="AJ560">
            <v>166.06</v>
          </cell>
          <cell r="AK560">
            <v>163.68</v>
          </cell>
          <cell r="AL560">
            <v>157.75</v>
          </cell>
          <cell r="AM560">
            <v>155.37</v>
          </cell>
          <cell r="AN560">
            <v>149.44999999999999</v>
          </cell>
          <cell r="AO560">
            <v>148.26</v>
          </cell>
          <cell r="AP560">
            <v>132.84</v>
          </cell>
          <cell r="AQ560">
            <v>131.65</v>
          </cell>
          <cell r="AR560">
            <v>130.46</v>
          </cell>
          <cell r="AS560">
            <v>126.9</v>
          </cell>
          <cell r="AT560">
            <v>126.9</v>
          </cell>
        </row>
        <row r="561">
          <cell r="A561">
            <v>284</v>
          </cell>
          <cell r="B561">
            <v>443.75</v>
          </cell>
          <cell r="C561">
            <v>399.43</v>
          </cell>
          <cell r="D561">
            <v>377.92</v>
          </cell>
          <cell r="E561">
            <v>342.12</v>
          </cell>
          <cell r="F561">
            <v>330.73</v>
          </cell>
          <cell r="G561">
            <v>301.61</v>
          </cell>
          <cell r="H561">
            <v>313.77</v>
          </cell>
          <cell r="I561">
            <v>288.44</v>
          </cell>
          <cell r="J561">
            <v>264.39</v>
          </cell>
          <cell r="K561">
            <v>308.94</v>
          </cell>
          <cell r="L561">
            <v>276.02999999999997</v>
          </cell>
          <cell r="M561">
            <v>259.57</v>
          </cell>
          <cell r="N561">
            <v>246.14</v>
          </cell>
          <cell r="O561">
            <v>206.89</v>
          </cell>
          <cell r="P561">
            <v>328.82</v>
          </cell>
          <cell r="Q561">
            <v>284.69</v>
          </cell>
          <cell r="R561">
            <v>253.37</v>
          </cell>
          <cell r="S561">
            <v>247.68</v>
          </cell>
          <cell r="T561">
            <v>236.29</v>
          </cell>
          <cell r="U561">
            <v>230.59</v>
          </cell>
          <cell r="V561">
            <v>246.25</v>
          </cell>
          <cell r="W561">
            <v>227.74</v>
          </cell>
          <cell r="X561">
            <v>216.35</v>
          </cell>
          <cell r="Y561">
            <v>206.39</v>
          </cell>
          <cell r="Z561">
            <v>204.96</v>
          </cell>
          <cell r="AA561">
            <v>193.57</v>
          </cell>
          <cell r="AB561">
            <v>154.19</v>
          </cell>
          <cell r="AC561">
            <v>151.82</v>
          </cell>
          <cell r="AD561">
            <v>139.96</v>
          </cell>
          <cell r="AE561">
            <v>135.21</v>
          </cell>
          <cell r="AF561">
            <v>153</v>
          </cell>
          <cell r="AG561">
            <v>149.44999999999999</v>
          </cell>
          <cell r="AH561">
            <v>138.77000000000001</v>
          </cell>
          <cell r="AI561">
            <v>129.27000000000001</v>
          </cell>
          <cell r="AJ561">
            <v>166.06</v>
          </cell>
          <cell r="AK561">
            <v>163.68</v>
          </cell>
          <cell r="AL561">
            <v>157.75</v>
          </cell>
          <cell r="AM561">
            <v>155.37</v>
          </cell>
          <cell r="AN561">
            <v>149.44999999999999</v>
          </cell>
          <cell r="AO561">
            <v>148.26</v>
          </cell>
          <cell r="AP561">
            <v>132.84</v>
          </cell>
          <cell r="AQ561">
            <v>131.65</v>
          </cell>
          <cell r="AR561">
            <v>130.46</v>
          </cell>
          <cell r="AS561">
            <v>126.9</v>
          </cell>
          <cell r="AT561">
            <v>126.9</v>
          </cell>
        </row>
        <row r="562">
          <cell r="A562">
            <v>285</v>
          </cell>
          <cell r="B562">
            <v>453.48</v>
          </cell>
          <cell r="C562">
            <v>408.19</v>
          </cell>
          <cell r="D562">
            <v>386.2</v>
          </cell>
          <cell r="E562">
            <v>349.62</v>
          </cell>
          <cell r="F562">
            <v>337.98</v>
          </cell>
          <cell r="G562">
            <v>308.22000000000003</v>
          </cell>
          <cell r="H562">
            <v>320.64</v>
          </cell>
          <cell r="I562">
            <v>294.77</v>
          </cell>
          <cell r="J562">
            <v>270.19</v>
          </cell>
          <cell r="K562">
            <v>315.70999999999998</v>
          </cell>
          <cell r="L562">
            <v>282.08</v>
          </cell>
          <cell r="M562">
            <v>265.27</v>
          </cell>
          <cell r="N562">
            <v>251.53</v>
          </cell>
          <cell r="O562">
            <v>211.44</v>
          </cell>
          <cell r="P562">
            <v>336.04</v>
          </cell>
          <cell r="Q562">
            <v>290.93</v>
          </cell>
          <cell r="R562">
            <v>258.92</v>
          </cell>
          <cell r="S562">
            <v>253.1</v>
          </cell>
          <cell r="T562">
            <v>241.48</v>
          </cell>
          <cell r="U562">
            <v>235.66</v>
          </cell>
          <cell r="V562">
            <v>251.65</v>
          </cell>
          <cell r="W562">
            <v>232.73</v>
          </cell>
          <cell r="X562">
            <v>221.09</v>
          </cell>
          <cell r="Y562">
            <v>210.91</v>
          </cell>
          <cell r="Z562">
            <v>209.46</v>
          </cell>
          <cell r="AA562">
            <v>197.82</v>
          </cell>
          <cell r="AB562">
            <v>157.57</v>
          </cell>
          <cell r="AC562">
            <v>155.15</v>
          </cell>
          <cell r="AD562">
            <v>143.03</v>
          </cell>
          <cell r="AE562">
            <v>138.18</v>
          </cell>
          <cell r="AF562">
            <v>156.36000000000001</v>
          </cell>
          <cell r="AG562">
            <v>152.72</v>
          </cell>
          <cell r="AH562">
            <v>141.81</v>
          </cell>
          <cell r="AI562">
            <v>132.11000000000001</v>
          </cell>
          <cell r="AJ562">
            <v>169.7</v>
          </cell>
          <cell r="AK562">
            <v>167.27</v>
          </cell>
          <cell r="AL562">
            <v>161.21</v>
          </cell>
          <cell r="AM562">
            <v>158.78</v>
          </cell>
          <cell r="AN562">
            <v>152.72</v>
          </cell>
          <cell r="AO562">
            <v>151.51</v>
          </cell>
          <cell r="AP562">
            <v>135.75</v>
          </cell>
          <cell r="AQ562">
            <v>134.53</v>
          </cell>
          <cell r="AR562">
            <v>133.32</v>
          </cell>
          <cell r="AS562">
            <v>129.69</v>
          </cell>
          <cell r="AT562">
            <v>129.69</v>
          </cell>
        </row>
        <row r="563">
          <cell r="A563">
            <v>286</v>
          </cell>
          <cell r="B563">
            <v>443.75</v>
          </cell>
          <cell r="C563">
            <v>399.43</v>
          </cell>
          <cell r="D563">
            <v>377.92</v>
          </cell>
          <cell r="E563">
            <v>342.12</v>
          </cell>
          <cell r="F563">
            <v>330.73</v>
          </cell>
          <cell r="G563">
            <v>301.61</v>
          </cell>
          <cell r="H563">
            <v>313.77</v>
          </cell>
          <cell r="I563">
            <v>288.44</v>
          </cell>
          <cell r="J563">
            <v>264.39</v>
          </cell>
          <cell r="K563">
            <v>308.94</v>
          </cell>
          <cell r="L563">
            <v>276.02999999999997</v>
          </cell>
          <cell r="M563">
            <v>259.57</v>
          </cell>
          <cell r="N563">
            <v>246.14</v>
          </cell>
          <cell r="O563">
            <v>206.89</v>
          </cell>
          <cell r="P563">
            <v>328.82</v>
          </cell>
          <cell r="Q563">
            <v>284.69</v>
          </cell>
          <cell r="R563">
            <v>253.37</v>
          </cell>
          <cell r="S563">
            <v>247.68</v>
          </cell>
          <cell r="T563">
            <v>236.29</v>
          </cell>
          <cell r="U563">
            <v>230.59</v>
          </cell>
          <cell r="V563">
            <v>246.25</v>
          </cell>
          <cell r="W563">
            <v>227.74</v>
          </cell>
          <cell r="X563">
            <v>216.35</v>
          </cell>
          <cell r="Y563">
            <v>206.39</v>
          </cell>
          <cell r="Z563">
            <v>204.96</v>
          </cell>
          <cell r="AA563">
            <v>193.57</v>
          </cell>
          <cell r="AB563">
            <v>154.19</v>
          </cell>
          <cell r="AC563">
            <v>151.82</v>
          </cell>
          <cell r="AD563">
            <v>139.96</v>
          </cell>
          <cell r="AE563">
            <v>135.21</v>
          </cell>
          <cell r="AF563">
            <v>153</v>
          </cell>
          <cell r="AG563">
            <v>149.44999999999999</v>
          </cell>
          <cell r="AH563">
            <v>138.77000000000001</v>
          </cell>
          <cell r="AI563">
            <v>129.27000000000001</v>
          </cell>
          <cell r="AJ563">
            <v>166.06</v>
          </cell>
          <cell r="AK563">
            <v>163.68</v>
          </cell>
          <cell r="AL563">
            <v>157.75</v>
          </cell>
          <cell r="AM563">
            <v>155.37</v>
          </cell>
          <cell r="AN563">
            <v>149.44999999999999</v>
          </cell>
          <cell r="AO563">
            <v>148.26</v>
          </cell>
          <cell r="AP563">
            <v>132.84</v>
          </cell>
          <cell r="AQ563">
            <v>131.65</v>
          </cell>
          <cell r="AR563">
            <v>130.46</v>
          </cell>
          <cell r="AS563">
            <v>126.9</v>
          </cell>
          <cell r="AT563">
            <v>126.9</v>
          </cell>
        </row>
        <row r="564">
          <cell r="A564">
            <v>287</v>
          </cell>
          <cell r="B564">
            <v>432.65</v>
          </cell>
          <cell r="C564">
            <v>389.44</v>
          </cell>
          <cell r="D564">
            <v>368.47</v>
          </cell>
          <cell r="E564">
            <v>333.57</v>
          </cell>
          <cell r="F564">
            <v>322.45999999999998</v>
          </cell>
          <cell r="G564">
            <v>294.07</v>
          </cell>
          <cell r="H564">
            <v>305.92</v>
          </cell>
          <cell r="I564">
            <v>281.23</v>
          </cell>
          <cell r="J564">
            <v>257.77999999999997</v>
          </cell>
          <cell r="K564">
            <v>301.20999999999998</v>
          </cell>
          <cell r="L564">
            <v>269.13</v>
          </cell>
          <cell r="M564">
            <v>253.08</v>
          </cell>
          <cell r="N564">
            <v>239.98</v>
          </cell>
          <cell r="O564">
            <v>201.72</v>
          </cell>
          <cell r="P564">
            <v>320.60000000000002</v>
          </cell>
          <cell r="Q564">
            <v>277.57</v>
          </cell>
          <cell r="R564">
            <v>247.03</v>
          </cell>
          <cell r="S564">
            <v>241.49</v>
          </cell>
          <cell r="T564">
            <v>230.38</v>
          </cell>
          <cell r="U564">
            <v>224.83</v>
          </cell>
          <cell r="V564">
            <v>240.1</v>
          </cell>
          <cell r="W564">
            <v>222.05</v>
          </cell>
          <cell r="X564">
            <v>210.94</v>
          </cell>
          <cell r="Y564">
            <v>201.23</v>
          </cell>
          <cell r="Z564">
            <v>199.84</v>
          </cell>
          <cell r="AA564">
            <v>188.74</v>
          </cell>
          <cell r="AB564">
            <v>150.34</v>
          </cell>
          <cell r="AC564">
            <v>148.02000000000001</v>
          </cell>
          <cell r="AD564">
            <v>136.46</v>
          </cell>
          <cell r="AE564">
            <v>131.83000000000001</v>
          </cell>
          <cell r="AF564">
            <v>149.16999999999999</v>
          </cell>
          <cell r="AG564">
            <v>145.71</v>
          </cell>
          <cell r="AH564">
            <v>135.29</v>
          </cell>
          <cell r="AI564">
            <v>126.04</v>
          </cell>
          <cell r="AJ564">
            <v>161.9</v>
          </cell>
          <cell r="AK564">
            <v>159.59</v>
          </cell>
          <cell r="AL564">
            <v>153.80000000000001</v>
          </cell>
          <cell r="AM564">
            <v>151.49</v>
          </cell>
          <cell r="AN564">
            <v>145.71</v>
          </cell>
          <cell r="AO564">
            <v>144.55000000000001</v>
          </cell>
          <cell r="AP564">
            <v>129.52000000000001</v>
          </cell>
          <cell r="AQ564">
            <v>128.36000000000001</v>
          </cell>
          <cell r="AR564">
            <v>127.19</v>
          </cell>
          <cell r="AS564">
            <v>123.73</v>
          </cell>
          <cell r="AT564">
            <v>123.73</v>
          </cell>
        </row>
        <row r="565">
          <cell r="A565">
            <v>296</v>
          </cell>
          <cell r="B565">
            <v>449.95</v>
          </cell>
          <cell r="C565">
            <v>409.46</v>
          </cell>
          <cell r="D565">
            <v>389.81</v>
          </cell>
          <cell r="E565">
            <v>341.95</v>
          </cell>
          <cell r="F565">
            <v>331.54</v>
          </cell>
          <cell r="G565">
            <v>304.93</v>
          </cell>
          <cell r="H565">
            <v>307.55</v>
          </cell>
          <cell r="I565">
            <v>284.41000000000003</v>
          </cell>
          <cell r="J565">
            <v>262.43</v>
          </cell>
          <cell r="K565">
            <v>300.08999999999997</v>
          </cell>
          <cell r="L565">
            <v>270.02</v>
          </cell>
          <cell r="M565">
            <v>254.97</v>
          </cell>
          <cell r="N565">
            <v>236.56</v>
          </cell>
          <cell r="O565">
            <v>200.7</v>
          </cell>
          <cell r="P565">
            <v>306.37</v>
          </cell>
          <cell r="Q565">
            <v>266.04000000000002</v>
          </cell>
          <cell r="R565">
            <v>237.43</v>
          </cell>
          <cell r="S565">
            <v>232.22</v>
          </cell>
          <cell r="T565">
            <v>221.81</v>
          </cell>
          <cell r="U565">
            <v>216.61</v>
          </cell>
          <cell r="V565">
            <v>230.92</v>
          </cell>
          <cell r="W565">
            <v>214</v>
          </cell>
          <cell r="X565">
            <v>203.59</v>
          </cell>
          <cell r="Y565">
            <v>194.48</v>
          </cell>
          <cell r="Z565">
            <v>193.19</v>
          </cell>
          <cell r="AA565">
            <v>182.78</v>
          </cell>
          <cell r="AB565">
            <v>145.81</v>
          </cell>
          <cell r="AC565">
            <v>143.65</v>
          </cell>
          <cell r="AD565">
            <v>132.80000000000001</v>
          </cell>
          <cell r="AE565">
            <v>128.47</v>
          </cell>
          <cell r="AF565">
            <v>144.72999999999999</v>
          </cell>
          <cell r="AG565">
            <v>141.47999999999999</v>
          </cell>
          <cell r="AH565">
            <v>131.72</v>
          </cell>
          <cell r="AI565">
            <v>123.05</v>
          </cell>
          <cell r="AJ565">
            <v>156.65</v>
          </cell>
          <cell r="AK565">
            <v>154.49</v>
          </cell>
          <cell r="AL565">
            <v>149.06</v>
          </cell>
          <cell r="AM565">
            <v>146.9</v>
          </cell>
          <cell r="AN565">
            <v>141.47999999999999</v>
          </cell>
          <cell r="AO565">
            <v>140.38999999999999</v>
          </cell>
          <cell r="AP565">
            <v>126.3</v>
          </cell>
          <cell r="AQ565">
            <v>125.22</v>
          </cell>
          <cell r="AR565">
            <v>124.13</v>
          </cell>
          <cell r="AS565">
            <v>120.88</v>
          </cell>
          <cell r="AT565">
            <v>120.88</v>
          </cell>
        </row>
        <row r="566">
          <cell r="A566">
            <v>318</v>
          </cell>
          <cell r="B566">
            <v>442.77</v>
          </cell>
          <cell r="C566">
            <v>402.93</v>
          </cell>
          <cell r="D566">
            <v>383.59</v>
          </cell>
          <cell r="E566">
            <v>336.5</v>
          </cell>
          <cell r="F566">
            <v>326.25</v>
          </cell>
          <cell r="G566">
            <v>300.06</v>
          </cell>
          <cell r="H566">
            <v>302.64</v>
          </cell>
          <cell r="I566">
            <v>279.87</v>
          </cell>
          <cell r="J566">
            <v>258.25</v>
          </cell>
          <cell r="K566">
            <v>295.3</v>
          </cell>
          <cell r="L566">
            <v>265.7</v>
          </cell>
          <cell r="M566">
            <v>250.91</v>
          </cell>
          <cell r="N566">
            <v>232.79</v>
          </cell>
          <cell r="O566">
            <v>197.5</v>
          </cell>
          <cell r="P566">
            <v>301.49</v>
          </cell>
          <cell r="Q566">
            <v>261.8</v>
          </cell>
          <cell r="R566">
            <v>233.64</v>
          </cell>
          <cell r="S566">
            <v>228.52</v>
          </cell>
          <cell r="T566">
            <v>218.28</v>
          </cell>
          <cell r="U566">
            <v>213.16</v>
          </cell>
          <cell r="V566">
            <v>227.23</v>
          </cell>
          <cell r="W566">
            <v>210.59</v>
          </cell>
          <cell r="X566">
            <v>200.35</v>
          </cell>
          <cell r="Y566">
            <v>191.39</v>
          </cell>
          <cell r="Z566">
            <v>190.1</v>
          </cell>
          <cell r="AA566">
            <v>179.87</v>
          </cell>
          <cell r="AB566">
            <v>143.49</v>
          </cell>
          <cell r="AC566">
            <v>141.36000000000001</v>
          </cell>
          <cell r="AD566">
            <v>130.69</v>
          </cell>
          <cell r="AE566">
            <v>126.42</v>
          </cell>
          <cell r="AF566">
            <v>142.41999999999999</v>
          </cell>
          <cell r="AG566">
            <v>139.22</v>
          </cell>
          <cell r="AH566">
            <v>129.61000000000001</v>
          </cell>
          <cell r="AI566">
            <v>121.09</v>
          </cell>
          <cell r="AJ566">
            <v>154.15</v>
          </cell>
          <cell r="AK566">
            <v>152.02000000000001</v>
          </cell>
          <cell r="AL566">
            <v>146.69</v>
          </cell>
          <cell r="AM566">
            <v>144.56</v>
          </cell>
          <cell r="AN566">
            <v>139.22</v>
          </cell>
          <cell r="AO566">
            <v>138.15</v>
          </cell>
          <cell r="AP566">
            <v>124.29</v>
          </cell>
          <cell r="AQ566">
            <v>123.22</v>
          </cell>
          <cell r="AR566">
            <v>122.15</v>
          </cell>
          <cell r="AS566">
            <v>118.95</v>
          </cell>
          <cell r="AT566">
            <v>118.95</v>
          </cell>
        </row>
        <row r="567">
          <cell r="A567">
            <v>320</v>
          </cell>
          <cell r="B567">
            <v>442.77</v>
          </cell>
          <cell r="C567">
            <v>402.93</v>
          </cell>
          <cell r="D567">
            <v>383.59</v>
          </cell>
          <cell r="E567">
            <v>336.5</v>
          </cell>
          <cell r="F567">
            <v>326.25</v>
          </cell>
          <cell r="G567">
            <v>300.06</v>
          </cell>
          <cell r="H567">
            <v>302.64</v>
          </cell>
          <cell r="I567">
            <v>279.87</v>
          </cell>
          <cell r="J567">
            <v>258.25</v>
          </cell>
          <cell r="K567">
            <v>295.3</v>
          </cell>
          <cell r="L567">
            <v>265.7</v>
          </cell>
          <cell r="M567">
            <v>250.91</v>
          </cell>
          <cell r="N567">
            <v>232.79</v>
          </cell>
          <cell r="O567">
            <v>197.5</v>
          </cell>
          <cell r="P567">
            <v>301.49</v>
          </cell>
          <cell r="Q567">
            <v>261.8</v>
          </cell>
          <cell r="R567">
            <v>233.64</v>
          </cell>
          <cell r="S567">
            <v>228.52</v>
          </cell>
          <cell r="T567">
            <v>218.28</v>
          </cell>
          <cell r="U567">
            <v>213.16</v>
          </cell>
          <cell r="V567">
            <v>227.23</v>
          </cell>
          <cell r="W567">
            <v>210.59</v>
          </cell>
          <cell r="X567">
            <v>200.35</v>
          </cell>
          <cell r="Y567">
            <v>191.39</v>
          </cell>
          <cell r="Z567">
            <v>190.1</v>
          </cell>
          <cell r="AA567">
            <v>179.87</v>
          </cell>
          <cell r="AB567">
            <v>143.49</v>
          </cell>
          <cell r="AC567">
            <v>141.36000000000001</v>
          </cell>
          <cell r="AD567">
            <v>130.69</v>
          </cell>
          <cell r="AE567">
            <v>126.42</v>
          </cell>
          <cell r="AF567">
            <v>142.41999999999999</v>
          </cell>
          <cell r="AG567">
            <v>139.22</v>
          </cell>
          <cell r="AH567">
            <v>129.61000000000001</v>
          </cell>
          <cell r="AI567">
            <v>121.09</v>
          </cell>
          <cell r="AJ567">
            <v>154.15</v>
          </cell>
          <cell r="AK567">
            <v>152.02000000000001</v>
          </cell>
          <cell r="AL567">
            <v>146.69</v>
          </cell>
          <cell r="AM567">
            <v>144.56</v>
          </cell>
          <cell r="AN567">
            <v>139.22</v>
          </cell>
          <cell r="AO567">
            <v>138.15</v>
          </cell>
          <cell r="AP567">
            <v>124.29</v>
          </cell>
          <cell r="AQ567">
            <v>123.22</v>
          </cell>
          <cell r="AR567">
            <v>122.15</v>
          </cell>
          <cell r="AS567">
            <v>118.95</v>
          </cell>
          <cell r="AT567">
            <v>118.95</v>
          </cell>
        </row>
        <row r="568">
          <cell r="A568">
            <v>321</v>
          </cell>
          <cell r="B568">
            <v>442.77</v>
          </cell>
          <cell r="C568">
            <v>402.93</v>
          </cell>
          <cell r="D568">
            <v>383.59</v>
          </cell>
          <cell r="E568">
            <v>336.5</v>
          </cell>
          <cell r="F568">
            <v>326.25</v>
          </cell>
          <cell r="G568">
            <v>300.06</v>
          </cell>
          <cell r="H568">
            <v>302.64</v>
          </cell>
          <cell r="I568">
            <v>279.87</v>
          </cell>
          <cell r="J568">
            <v>258.25</v>
          </cell>
          <cell r="K568">
            <v>295.3</v>
          </cell>
          <cell r="L568">
            <v>265.7</v>
          </cell>
          <cell r="M568">
            <v>250.91</v>
          </cell>
          <cell r="N568">
            <v>232.79</v>
          </cell>
          <cell r="O568">
            <v>197.5</v>
          </cell>
          <cell r="P568">
            <v>301.49</v>
          </cell>
          <cell r="Q568">
            <v>261.8</v>
          </cell>
          <cell r="R568">
            <v>233.64</v>
          </cell>
          <cell r="S568">
            <v>228.52</v>
          </cell>
          <cell r="T568">
            <v>218.28</v>
          </cell>
          <cell r="U568">
            <v>213.16</v>
          </cell>
          <cell r="V568">
            <v>227.23</v>
          </cell>
          <cell r="W568">
            <v>210.59</v>
          </cell>
          <cell r="X568">
            <v>200.35</v>
          </cell>
          <cell r="Y568">
            <v>191.39</v>
          </cell>
          <cell r="Z568">
            <v>190.1</v>
          </cell>
          <cell r="AA568">
            <v>179.87</v>
          </cell>
          <cell r="AB568">
            <v>143.49</v>
          </cell>
          <cell r="AC568">
            <v>141.36000000000001</v>
          </cell>
          <cell r="AD568">
            <v>130.69</v>
          </cell>
          <cell r="AE568">
            <v>126.42</v>
          </cell>
          <cell r="AF568">
            <v>142.41999999999999</v>
          </cell>
          <cell r="AG568">
            <v>139.22</v>
          </cell>
          <cell r="AH568">
            <v>129.61000000000001</v>
          </cell>
          <cell r="AI568">
            <v>121.09</v>
          </cell>
          <cell r="AJ568">
            <v>154.15</v>
          </cell>
          <cell r="AK568">
            <v>152.02000000000001</v>
          </cell>
          <cell r="AL568">
            <v>146.69</v>
          </cell>
          <cell r="AM568">
            <v>144.56</v>
          </cell>
          <cell r="AN568">
            <v>139.22</v>
          </cell>
          <cell r="AO568">
            <v>138.15</v>
          </cell>
          <cell r="AP568">
            <v>124.29</v>
          </cell>
          <cell r="AQ568">
            <v>123.22</v>
          </cell>
          <cell r="AR568">
            <v>122.15</v>
          </cell>
          <cell r="AS568">
            <v>118.95</v>
          </cell>
          <cell r="AT568">
            <v>118.95</v>
          </cell>
        </row>
        <row r="569">
          <cell r="A569">
            <v>322</v>
          </cell>
          <cell r="B569">
            <v>442.77</v>
          </cell>
          <cell r="C569">
            <v>402.93</v>
          </cell>
          <cell r="D569">
            <v>383.59</v>
          </cell>
          <cell r="E569">
            <v>336.5</v>
          </cell>
          <cell r="F569">
            <v>326.25</v>
          </cell>
          <cell r="G569">
            <v>300.06</v>
          </cell>
          <cell r="H569">
            <v>302.64</v>
          </cell>
          <cell r="I569">
            <v>279.87</v>
          </cell>
          <cell r="J569">
            <v>258.25</v>
          </cell>
          <cell r="K569">
            <v>295.3</v>
          </cell>
          <cell r="L569">
            <v>265.7</v>
          </cell>
          <cell r="M569">
            <v>250.91</v>
          </cell>
          <cell r="N569">
            <v>232.79</v>
          </cell>
          <cell r="O569">
            <v>197.5</v>
          </cell>
          <cell r="P569">
            <v>301.49</v>
          </cell>
          <cell r="Q569">
            <v>261.8</v>
          </cell>
          <cell r="R569">
            <v>233.64</v>
          </cell>
          <cell r="S569">
            <v>228.52</v>
          </cell>
          <cell r="T569">
            <v>218.28</v>
          </cell>
          <cell r="U569">
            <v>213.16</v>
          </cell>
          <cell r="V569">
            <v>227.23</v>
          </cell>
          <cell r="W569">
            <v>210.59</v>
          </cell>
          <cell r="X569">
            <v>200.35</v>
          </cell>
          <cell r="Y569">
            <v>191.39</v>
          </cell>
          <cell r="Z569">
            <v>190.1</v>
          </cell>
          <cell r="AA569">
            <v>179.87</v>
          </cell>
          <cell r="AB569">
            <v>143.49</v>
          </cell>
          <cell r="AC569">
            <v>141.36000000000001</v>
          </cell>
          <cell r="AD569">
            <v>130.69</v>
          </cell>
          <cell r="AE569">
            <v>126.42</v>
          </cell>
          <cell r="AF569">
            <v>142.41999999999999</v>
          </cell>
          <cell r="AG569">
            <v>139.22</v>
          </cell>
          <cell r="AH569">
            <v>129.61000000000001</v>
          </cell>
          <cell r="AI569">
            <v>121.09</v>
          </cell>
          <cell r="AJ569">
            <v>154.15</v>
          </cell>
          <cell r="AK569">
            <v>152.02000000000001</v>
          </cell>
          <cell r="AL569">
            <v>146.69</v>
          </cell>
          <cell r="AM569">
            <v>144.56</v>
          </cell>
          <cell r="AN569">
            <v>139.22</v>
          </cell>
          <cell r="AO569">
            <v>138.15</v>
          </cell>
          <cell r="AP569">
            <v>124.29</v>
          </cell>
          <cell r="AQ569">
            <v>123.22</v>
          </cell>
          <cell r="AR569">
            <v>122.15</v>
          </cell>
          <cell r="AS569">
            <v>118.95</v>
          </cell>
          <cell r="AT569">
            <v>118.95</v>
          </cell>
        </row>
        <row r="570">
          <cell r="A570">
            <v>323</v>
          </cell>
          <cell r="B570">
            <v>473.01</v>
          </cell>
          <cell r="C570">
            <v>425.78</v>
          </cell>
          <cell r="D570">
            <v>402.85</v>
          </cell>
          <cell r="E570">
            <v>364.69</v>
          </cell>
          <cell r="F570">
            <v>352.54</v>
          </cell>
          <cell r="G570">
            <v>321.5</v>
          </cell>
          <cell r="H570">
            <v>334.46</v>
          </cell>
          <cell r="I570">
            <v>307.47000000000003</v>
          </cell>
          <cell r="J570">
            <v>281.83</v>
          </cell>
          <cell r="K570">
            <v>329.32</v>
          </cell>
          <cell r="L570">
            <v>294.24</v>
          </cell>
          <cell r="M570">
            <v>276.68</v>
          </cell>
          <cell r="N570">
            <v>262.38</v>
          </cell>
          <cell r="O570">
            <v>220.54</v>
          </cell>
          <cell r="P570">
            <v>350.51</v>
          </cell>
          <cell r="Q570">
            <v>303.47000000000003</v>
          </cell>
          <cell r="R570">
            <v>270.08</v>
          </cell>
          <cell r="S570">
            <v>264.01</v>
          </cell>
          <cell r="T570">
            <v>251.87</v>
          </cell>
          <cell r="U570">
            <v>245.81</v>
          </cell>
          <cell r="V570">
            <v>262.49</v>
          </cell>
          <cell r="W570">
            <v>242.76</v>
          </cell>
          <cell r="X570">
            <v>230.62</v>
          </cell>
          <cell r="Y570">
            <v>220</v>
          </cell>
          <cell r="Z570">
            <v>218.47</v>
          </cell>
          <cell r="AA570">
            <v>206.34</v>
          </cell>
          <cell r="AB570">
            <v>164.36</v>
          </cell>
          <cell r="AC570">
            <v>161.83000000000001</v>
          </cell>
          <cell r="AD570">
            <v>149.19</v>
          </cell>
          <cell r="AE570">
            <v>144.13</v>
          </cell>
          <cell r="AF570">
            <v>163.09</v>
          </cell>
          <cell r="AG570">
            <v>159.30000000000001</v>
          </cell>
          <cell r="AH570">
            <v>147.91999999999999</v>
          </cell>
          <cell r="AI570">
            <v>137.80000000000001</v>
          </cell>
          <cell r="AJ570">
            <v>177.01</v>
          </cell>
          <cell r="AK570">
            <v>174.48</v>
          </cell>
          <cell r="AL570">
            <v>168.15</v>
          </cell>
          <cell r="AM570">
            <v>165.62</v>
          </cell>
          <cell r="AN570">
            <v>159.30000000000001</v>
          </cell>
          <cell r="AO570">
            <v>158.03</v>
          </cell>
          <cell r="AP570">
            <v>141.6</v>
          </cell>
          <cell r="AQ570">
            <v>140.33000000000001</v>
          </cell>
          <cell r="AR570">
            <v>139.06</v>
          </cell>
          <cell r="AS570">
            <v>135.27000000000001</v>
          </cell>
          <cell r="AT570">
            <v>135.27000000000001</v>
          </cell>
        </row>
        <row r="571">
          <cell r="A571">
            <v>324</v>
          </cell>
          <cell r="B571">
            <v>486.27</v>
          </cell>
          <cell r="C571">
            <v>442.52</v>
          </cell>
          <cell r="D571">
            <v>421.27</v>
          </cell>
          <cell r="E571">
            <v>369.56</v>
          </cell>
          <cell r="F571">
            <v>358.3</v>
          </cell>
          <cell r="G571">
            <v>329.54</v>
          </cell>
          <cell r="H571">
            <v>332.37</v>
          </cell>
          <cell r="I571">
            <v>307.37</v>
          </cell>
          <cell r="J571">
            <v>283.62</v>
          </cell>
          <cell r="K571">
            <v>324.31</v>
          </cell>
          <cell r="L571">
            <v>291.81</v>
          </cell>
          <cell r="M571">
            <v>275.55</v>
          </cell>
          <cell r="N571">
            <v>255.66</v>
          </cell>
          <cell r="O571">
            <v>216.91</v>
          </cell>
          <cell r="P571">
            <v>331.1</v>
          </cell>
          <cell r="Q571">
            <v>287.52</v>
          </cell>
          <cell r="R571">
            <v>256.60000000000002</v>
          </cell>
          <cell r="S571">
            <v>250.97</v>
          </cell>
          <cell r="T571">
            <v>239.72</v>
          </cell>
          <cell r="U571">
            <v>234.1</v>
          </cell>
          <cell r="V571">
            <v>249.56</v>
          </cell>
          <cell r="W571">
            <v>231.28</v>
          </cell>
          <cell r="X571">
            <v>220.03</v>
          </cell>
          <cell r="Y571">
            <v>210.19</v>
          </cell>
          <cell r="Z571">
            <v>208.78</v>
          </cell>
          <cell r="AA571">
            <v>197.54</v>
          </cell>
          <cell r="AB571">
            <v>157.58000000000001</v>
          </cell>
          <cell r="AC571">
            <v>155.24</v>
          </cell>
          <cell r="AD571">
            <v>143.52000000000001</v>
          </cell>
          <cell r="AE571">
            <v>138.84</v>
          </cell>
          <cell r="AF571">
            <v>156.41</v>
          </cell>
          <cell r="AG571">
            <v>152.9</v>
          </cell>
          <cell r="AH571">
            <v>142.35</v>
          </cell>
          <cell r="AI571">
            <v>132.97999999999999</v>
          </cell>
          <cell r="AJ571">
            <v>169.3</v>
          </cell>
          <cell r="AK571">
            <v>166.96</v>
          </cell>
          <cell r="AL571">
            <v>161.1</v>
          </cell>
          <cell r="AM571">
            <v>158.76</v>
          </cell>
          <cell r="AN571">
            <v>152.9</v>
          </cell>
          <cell r="AO571">
            <v>151.72</v>
          </cell>
          <cell r="AP571">
            <v>136.5</v>
          </cell>
          <cell r="AQ571">
            <v>135.32</v>
          </cell>
          <cell r="AR571">
            <v>134.15</v>
          </cell>
          <cell r="AS571">
            <v>130.63999999999999</v>
          </cell>
          <cell r="AT571">
            <v>130.63999999999999</v>
          </cell>
        </row>
        <row r="572">
          <cell r="A572">
            <v>325</v>
          </cell>
          <cell r="B572">
            <v>486.27</v>
          </cell>
          <cell r="C572">
            <v>442.52</v>
          </cell>
          <cell r="D572">
            <v>421.27</v>
          </cell>
          <cell r="E572">
            <v>369.56</v>
          </cell>
          <cell r="F572">
            <v>358.3</v>
          </cell>
          <cell r="G572">
            <v>329.54</v>
          </cell>
          <cell r="H572">
            <v>332.37</v>
          </cell>
          <cell r="I572">
            <v>307.37</v>
          </cell>
          <cell r="J572">
            <v>283.62</v>
          </cell>
          <cell r="K572">
            <v>324.31</v>
          </cell>
          <cell r="L572">
            <v>291.81</v>
          </cell>
          <cell r="M572">
            <v>275.55</v>
          </cell>
          <cell r="N572">
            <v>255.66</v>
          </cell>
          <cell r="O572">
            <v>216.91</v>
          </cell>
          <cell r="P572">
            <v>331.1</v>
          </cell>
          <cell r="Q572">
            <v>287.52</v>
          </cell>
          <cell r="R572">
            <v>256.60000000000002</v>
          </cell>
          <cell r="S572">
            <v>250.97</v>
          </cell>
          <cell r="T572">
            <v>239.72</v>
          </cell>
          <cell r="U572">
            <v>234.1</v>
          </cell>
          <cell r="V572">
            <v>249.56</v>
          </cell>
          <cell r="W572">
            <v>231.28</v>
          </cell>
          <cell r="X572">
            <v>220.03</v>
          </cell>
          <cell r="Y572">
            <v>210.19</v>
          </cell>
          <cell r="Z572">
            <v>208.78</v>
          </cell>
          <cell r="AA572">
            <v>197.54</v>
          </cell>
          <cell r="AB572">
            <v>157.58000000000001</v>
          </cell>
          <cell r="AC572">
            <v>155.24</v>
          </cell>
          <cell r="AD572">
            <v>143.52000000000001</v>
          </cell>
          <cell r="AE572">
            <v>138.84</v>
          </cell>
          <cell r="AF572">
            <v>156.41</v>
          </cell>
          <cell r="AG572">
            <v>152.9</v>
          </cell>
          <cell r="AH572">
            <v>142.35</v>
          </cell>
          <cell r="AI572">
            <v>132.97999999999999</v>
          </cell>
          <cell r="AJ572">
            <v>169.3</v>
          </cell>
          <cell r="AK572">
            <v>166.96</v>
          </cell>
          <cell r="AL572">
            <v>161.1</v>
          </cell>
          <cell r="AM572">
            <v>158.76</v>
          </cell>
          <cell r="AN572">
            <v>152.9</v>
          </cell>
          <cell r="AO572">
            <v>151.72</v>
          </cell>
          <cell r="AP572">
            <v>136.5</v>
          </cell>
          <cell r="AQ572">
            <v>135.32</v>
          </cell>
          <cell r="AR572">
            <v>134.15</v>
          </cell>
          <cell r="AS572">
            <v>130.63999999999999</v>
          </cell>
          <cell r="AT572">
            <v>130.63999999999999</v>
          </cell>
        </row>
        <row r="573">
          <cell r="A573">
            <v>328</v>
          </cell>
          <cell r="B573">
            <v>470.54</v>
          </cell>
          <cell r="C573">
            <v>423.55</v>
          </cell>
          <cell r="D573">
            <v>400.73</v>
          </cell>
          <cell r="E573">
            <v>362.78</v>
          </cell>
          <cell r="F573">
            <v>350.69</v>
          </cell>
          <cell r="G573">
            <v>319.81</v>
          </cell>
          <cell r="H573">
            <v>332.71</v>
          </cell>
          <cell r="I573">
            <v>305.86</v>
          </cell>
          <cell r="J573">
            <v>280.33999999999997</v>
          </cell>
          <cell r="K573">
            <v>327.58999999999997</v>
          </cell>
          <cell r="L573">
            <v>292.69</v>
          </cell>
          <cell r="M573">
            <v>275.23</v>
          </cell>
          <cell r="N573">
            <v>261</v>
          </cell>
          <cell r="O573">
            <v>219.39</v>
          </cell>
          <cell r="P573">
            <v>348.67</v>
          </cell>
          <cell r="Q573">
            <v>301.87</v>
          </cell>
          <cell r="R573">
            <v>268.67</v>
          </cell>
          <cell r="S573">
            <v>262.63</v>
          </cell>
          <cell r="T573">
            <v>250.55</v>
          </cell>
          <cell r="U573">
            <v>244.51</v>
          </cell>
          <cell r="V573">
            <v>261.11</v>
          </cell>
          <cell r="W573">
            <v>241.49</v>
          </cell>
          <cell r="X573">
            <v>229.4</v>
          </cell>
          <cell r="Y573">
            <v>218.84</v>
          </cell>
          <cell r="Z573">
            <v>217.33</v>
          </cell>
          <cell r="AA573">
            <v>205.26</v>
          </cell>
          <cell r="AB573">
            <v>163.5</v>
          </cell>
          <cell r="AC573">
            <v>160.97999999999999</v>
          </cell>
          <cell r="AD573">
            <v>148.4</v>
          </cell>
          <cell r="AE573">
            <v>143.37</v>
          </cell>
          <cell r="AF573">
            <v>162.24</v>
          </cell>
          <cell r="AG573">
            <v>158.47</v>
          </cell>
          <cell r="AH573">
            <v>147.13999999999999</v>
          </cell>
          <cell r="AI573">
            <v>137.08000000000001</v>
          </cell>
          <cell r="AJ573">
            <v>176.08</v>
          </cell>
          <cell r="AK573">
            <v>173.56</v>
          </cell>
          <cell r="AL573">
            <v>167.27</v>
          </cell>
          <cell r="AM573">
            <v>164.75</v>
          </cell>
          <cell r="AN573">
            <v>158.47</v>
          </cell>
          <cell r="AO573">
            <v>157.21</v>
          </cell>
          <cell r="AP573">
            <v>140.86000000000001</v>
          </cell>
          <cell r="AQ573">
            <v>139.59</v>
          </cell>
          <cell r="AR573">
            <v>138.33000000000001</v>
          </cell>
          <cell r="AS573">
            <v>134.56</v>
          </cell>
          <cell r="AT573">
            <v>134.56</v>
          </cell>
        </row>
        <row r="574">
          <cell r="A574">
            <v>359</v>
          </cell>
          <cell r="B574">
            <v>413.75</v>
          </cell>
          <cell r="C574">
            <v>372.43</v>
          </cell>
          <cell r="D574">
            <v>352.37</v>
          </cell>
          <cell r="E574">
            <v>318.99</v>
          </cell>
          <cell r="F574">
            <v>308.36</v>
          </cell>
          <cell r="G574">
            <v>281.22000000000003</v>
          </cell>
          <cell r="H574">
            <v>292.55</v>
          </cell>
          <cell r="I574">
            <v>268.94</v>
          </cell>
          <cell r="J574">
            <v>246.51</v>
          </cell>
          <cell r="K574">
            <v>288.05</v>
          </cell>
          <cell r="L574">
            <v>257.37</v>
          </cell>
          <cell r="M574">
            <v>242.02</v>
          </cell>
          <cell r="N574">
            <v>229.5</v>
          </cell>
          <cell r="O574">
            <v>192.9</v>
          </cell>
          <cell r="P574">
            <v>306.60000000000002</v>
          </cell>
          <cell r="Q574">
            <v>265.44</v>
          </cell>
          <cell r="R574">
            <v>236.24</v>
          </cell>
          <cell r="S574">
            <v>230.93</v>
          </cell>
          <cell r="T574">
            <v>220.32</v>
          </cell>
          <cell r="U574">
            <v>215</v>
          </cell>
          <cell r="V574">
            <v>229.6</v>
          </cell>
          <cell r="W574">
            <v>212.34</v>
          </cell>
          <cell r="X574">
            <v>201.72</v>
          </cell>
          <cell r="Y574">
            <v>192.43</v>
          </cell>
          <cell r="Z574">
            <v>191.1</v>
          </cell>
          <cell r="AA574">
            <v>180.48</v>
          </cell>
          <cell r="AB574">
            <v>143.77000000000001</v>
          </cell>
          <cell r="AC574">
            <v>141.56</v>
          </cell>
          <cell r="AD574">
            <v>130.49</v>
          </cell>
          <cell r="AE574">
            <v>126.07</v>
          </cell>
          <cell r="AF574">
            <v>142.66</v>
          </cell>
          <cell r="AG574">
            <v>139.34</v>
          </cell>
          <cell r="AH574">
            <v>129.38</v>
          </cell>
          <cell r="AI574">
            <v>120.53</v>
          </cell>
          <cell r="AJ574">
            <v>154.83000000000001</v>
          </cell>
          <cell r="AK574">
            <v>152.62</v>
          </cell>
          <cell r="AL574">
            <v>147.08000000000001</v>
          </cell>
          <cell r="AM574">
            <v>144.87</v>
          </cell>
          <cell r="AN574">
            <v>139.34</v>
          </cell>
          <cell r="AO574">
            <v>138.22999999999999</v>
          </cell>
          <cell r="AP574">
            <v>123.86</v>
          </cell>
          <cell r="AQ574">
            <v>122.75</v>
          </cell>
          <cell r="AR574">
            <v>121.64</v>
          </cell>
          <cell r="AS574">
            <v>118.32</v>
          </cell>
          <cell r="AT574">
            <v>118.32</v>
          </cell>
        </row>
        <row r="575">
          <cell r="A575">
            <v>369</v>
          </cell>
          <cell r="B575">
            <v>442.98</v>
          </cell>
          <cell r="C575">
            <v>398.74</v>
          </cell>
          <cell r="D575">
            <v>377.26</v>
          </cell>
          <cell r="E575">
            <v>341.53</v>
          </cell>
          <cell r="F575">
            <v>330.15</v>
          </cell>
          <cell r="G575">
            <v>301.08999999999997</v>
          </cell>
          <cell r="H575">
            <v>313.22000000000003</v>
          </cell>
          <cell r="I575">
            <v>287.94</v>
          </cell>
          <cell r="J575">
            <v>263.92</v>
          </cell>
          <cell r="K575">
            <v>308.39999999999998</v>
          </cell>
          <cell r="L575">
            <v>275.54000000000002</v>
          </cell>
          <cell r="M575">
            <v>259.12</v>
          </cell>
          <cell r="N575">
            <v>245.71</v>
          </cell>
          <cell r="O575">
            <v>206.53</v>
          </cell>
          <cell r="P575">
            <v>328.25</v>
          </cell>
          <cell r="Q575">
            <v>284.2</v>
          </cell>
          <cell r="R575">
            <v>252.92</v>
          </cell>
          <cell r="S575">
            <v>247.25</v>
          </cell>
          <cell r="T575">
            <v>235.87</v>
          </cell>
          <cell r="U575">
            <v>230.2</v>
          </cell>
          <cell r="V575">
            <v>245.82</v>
          </cell>
          <cell r="W575">
            <v>227.34</v>
          </cell>
          <cell r="X575">
            <v>215.98</v>
          </cell>
          <cell r="Y575">
            <v>206.03</v>
          </cell>
          <cell r="Z575">
            <v>204.6</v>
          </cell>
          <cell r="AA575">
            <v>193.24</v>
          </cell>
          <cell r="AB575">
            <v>153.91999999999999</v>
          </cell>
          <cell r="AC575">
            <v>151.55000000000001</v>
          </cell>
          <cell r="AD575">
            <v>139.71</v>
          </cell>
          <cell r="AE575">
            <v>134.97</v>
          </cell>
          <cell r="AF575">
            <v>152.72999999999999</v>
          </cell>
          <cell r="AG575">
            <v>149.19</v>
          </cell>
          <cell r="AH575">
            <v>138.52000000000001</v>
          </cell>
          <cell r="AI575">
            <v>129.05000000000001</v>
          </cell>
          <cell r="AJ575">
            <v>165.76</v>
          </cell>
          <cell r="AK575">
            <v>163.4</v>
          </cell>
          <cell r="AL575">
            <v>157.47</v>
          </cell>
          <cell r="AM575">
            <v>155.1</v>
          </cell>
          <cell r="AN575">
            <v>149.19</v>
          </cell>
          <cell r="AO575">
            <v>148</v>
          </cell>
          <cell r="AP575">
            <v>132.61000000000001</v>
          </cell>
          <cell r="AQ575">
            <v>131.41999999999999</v>
          </cell>
          <cell r="AR575">
            <v>130.22999999999999</v>
          </cell>
          <cell r="AS575">
            <v>126.68</v>
          </cell>
          <cell r="AT575">
            <v>126.68</v>
          </cell>
        </row>
        <row r="576">
          <cell r="A576">
            <v>375</v>
          </cell>
          <cell r="B576">
            <v>490.73</v>
          </cell>
          <cell r="C576">
            <v>441.73</v>
          </cell>
          <cell r="D576">
            <v>417.93</v>
          </cell>
          <cell r="E576">
            <v>378.35</v>
          </cell>
          <cell r="F576">
            <v>365.75</v>
          </cell>
          <cell r="G576">
            <v>333.54</v>
          </cell>
          <cell r="H576">
            <v>346.99</v>
          </cell>
          <cell r="I576">
            <v>318.98</v>
          </cell>
          <cell r="J576">
            <v>292.38</v>
          </cell>
          <cell r="K576">
            <v>341.65</v>
          </cell>
          <cell r="L576">
            <v>305.26</v>
          </cell>
          <cell r="M576">
            <v>287.06</v>
          </cell>
          <cell r="N576">
            <v>272.2</v>
          </cell>
          <cell r="O576">
            <v>228.8</v>
          </cell>
          <cell r="P576">
            <v>363.65</v>
          </cell>
          <cell r="Q576">
            <v>314.83</v>
          </cell>
          <cell r="R576">
            <v>280.2</v>
          </cell>
          <cell r="S576">
            <v>273.89999999999998</v>
          </cell>
          <cell r="T576">
            <v>261.31</v>
          </cell>
          <cell r="U576">
            <v>255.01</v>
          </cell>
          <cell r="V576">
            <v>272.33</v>
          </cell>
          <cell r="W576">
            <v>251.86</v>
          </cell>
          <cell r="X576">
            <v>239.26</v>
          </cell>
          <cell r="Y576">
            <v>228.24</v>
          </cell>
          <cell r="Z576">
            <v>226.67</v>
          </cell>
          <cell r="AA576">
            <v>214.07</v>
          </cell>
          <cell r="AB576">
            <v>170.52</v>
          </cell>
          <cell r="AC576">
            <v>167.89</v>
          </cell>
          <cell r="AD576">
            <v>154.78</v>
          </cell>
          <cell r="AE576">
            <v>149.53</v>
          </cell>
          <cell r="AF576">
            <v>169.2</v>
          </cell>
          <cell r="AG576">
            <v>165.27</v>
          </cell>
          <cell r="AH576">
            <v>153.46</v>
          </cell>
          <cell r="AI576">
            <v>142.96</v>
          </cell>
          <cell r="AJ576">
            <v>183.64</v>
          </cell>
          <cell r="AK576">
            <v>181.01</v>
          </cell>
          <cell r="AL576">
            <v>174.45</v>
          </cell>
          <cell r="AM576">
            <v>171.82</v>
          </cell>
          <cell r="AN576">
            <v>165.27</v>
          </cell>
          <cell r="AO576">
            <v>163.95</v>
          </cell>
          <cell r="AP576">
            <v>146.9</v>
          </cell>
          <cell r="AQ576">
            <v>145.59</v>
          </cell>
          <cell r="AR576">
            <v>144.27000000000001</v>
          </cell>
          <cell r="AS576">
            <v>140.34</v>
          </cell>
          <cell r="AT576">
            <v>140.34</v>
          </cell>
        </row>
        <row r="577">
          <cell r="A577">
            <v>438</v>
          </cell>
          <cell r="B577">
            <v>521.44000000000005</v>
          </cell>
          <cell r="C577">
            <v>469.36</v>
          </cell>
          <cell r="D577">
            <v>444.09</v>
          </cell>
          <cell r="E577">
            <v>402.02</v>
          </cell>
          <cell r="F577">
            <v>388.63</v>
          </cell>
          <cell r="G577">
            <v>354.41</v>
          </cell>
          <cell r="H577">
            <v>368.7</v>
          </cell>
          <cell r="I577">
            <v>338.94</v>
          </cell>
          <cell r="J577">
            <v>310.68</v>
          </cell>
          <cell r="K577">
            <v>363.03</v>
          </cell>
          <cell r="L577">
            <v>324.36</v>
          </cell>
          <cell r="M577">
            <v>305.01</v>
          </cell>
          <cell r="N577">
            <v>289.23</v>
          </cell>
          <cell r="O577">
            <v>243.12</v>
          </cell>
          <cell r="P577">
            <v>386.4</v>
          </cell>
          <cell r="Q577">
            <v>334.54</v>
          </cell>
          <cell r="R577">
            <v>297.73</v>
          </cell>
          <cell r="S577">
            <v>291.04000000000002</v>
          </cell>
          <cell r="T577">
            <v>277.66000000000003</v>
          </cell>
          <cell r="U577">
            <v>270.97000000000003</v>
          </cell>
          <cell r="V577">
            <v>289.37</v>
          </cell>
          <cell r="W577">
            <v>267.61</v>
          </cell>
          <cell r="X577">
            <v>254.23</v>
          </cell>
          <cell r="Y577">
            <v>242.52</v>
          </cell>
          <cell r="Z577">
            <v>240.84</v>
          </cell>
          <cell r="AA577">
            <v>227.46</v>
          </cell>
          <cell r="AB577">
            <v>181.19</v>
          </cell>
          <cell r="AC577">
            <v>178.4</v>
          </cell>
          <cell r="AD577">
            <v>164.46</v>
          </cell>
          <cell r="AE577">
            <v>158.88</v>
          </cell>
          <cell r="AF577">
            <v>179.79</v>
          </cell>
          <cell r="AG577">
            <v>175.61</v>
          </cell>
          <cell r="AH577">
            <v>163.06</v>
          </cell>
          <cell r="AI577">
            <v>151.91</v>
          </cell>
          <cell r="AJ577">
            <v>195.13</v>
          </cell>
          <cell r="AK577">
            <v>192.34</v>
          </cell>
          <cell r="AL577">
            <v>185.36</v>
          </cell>
          <cell r="AM577">
            <v>182.58</v>
          </cell>
          <cell r="AN577">
            <v>175.61</v>
          </cell>
          <cell r="AO577">
            <v>174.21</v>
          </cell>
          <cell r="AP577">
            <v>156.1</v>
          </cell>
          <cell r="AQ577">
            <v>154.69999999999999</v>
          </cell>
          <cell r="AR577">
            <v>153.30000000000001</v>
          </cell>
          <cell r="AS577">
            <v>149.12</v>
          </cell>
          <cell r="AT577">
            <v>149.12</v>
          </cell>
        </row>
        <row r="578">
          <cell r="A578">
            <v>439</v>
          </cell>
          <cell r="B578">
            <v>521.44000000000005</v>
          </cell>
          <cell r="C578">
            <v>469.36</v>
          </cell>
          <cell r="D578">
            <v>444.09</v>
          </cell>
          <cell r="E578">
            <v>402.02</v>
          </cell>
          <cell r="F578">
            <v>388.63</v>
          </cell>
          <cell r="G578">
            <v>354.41</v>
          </cell>
          <cell r="H578">
            <v>368.7</v>
          </cell>
          <cell r="I578">
            <v>338.94</v>
          </cell>
          <cell r="J578">
            <v>310.68</v>
          </cell>
          <cell r="K578">
            <v>363.03</v>
          </cell>
          <cell r="L578">
            <v>324.36</v>
          </cell>
          <cell r="M578">
            <v>305.01</v>
          </cell>
          <cell r="N578">
            <v>289.23</v>
          </cell>
          <cell r="O578">
            <v>243.12</v>
          </cell>
          <cell r="P578">
            <v>386.4</v>
          </cell>
          <cell r="Q578">
            <v>334.54</v>
          </cell>
          <cell r="R578">
            <v>297.73</v>
          </cell>
          <cell r="S578">
            <v>291.04000000000002</v>
          </cell>
          <cell r="T578">
            <v>277.66000000000003</v>
          </cell>
          <cell r="U578">
            <v>270.97000000000003</v>
          </cell>
          <cell r="V578">
            <v>289.37</v>
          </cell>
          <cell r="W578">
            <v>267.61</v>
          </cell>
          <cell r="X578">
            <v>254.23</v>
          </cell>
          <cell r="Y578">
            <v>242.52</v>
          </cell>
          <cell r="Z578">
            <v>240.84</v>
          </cell>
          <cell r="AA578">
            <v>227.46</v>
          </cell>
          <cell r="AB578">
            <v>181.19</v>
          </cell>
          <cell r="AC578">
            <v>178.4</v>
          </cell>
          <cell r="AD578">
            <v>164.46</v>
          </cell>
          <cell r="AE578">
            <v>158.88</v>
          </cell>
          <cell r="AF578">
            <v>179.79</v>
          </cell>
          <cell r="AG578">
            <v>175.61</v>
          </cell>
          <cell r="AH578">
            <v>163.06</v>
          </cell>
          <cell r="AI578">
            <v>151.91</v>
          </cell>
          <cell r="AJ578">
            <v>195.13</v>
          </cell>
          <cell r="AK578">
            <v>192.34</v>
          </cell>
          <cell r="AL578">
            <v>185.36</v>
          </cell>
          <cell r="AM578">
            <v>182.58</v>
          </cell>
          <cell r="AN578">
            <v>175.61</v>
          </cell>
          <cell r="AO578">
            <v>174.21</v>
          </cell>
          <cell r="AP578">
            <v>156.1</v>
          </cell>
          <cell r="AQ578">
            <v>154.69999999999999</v>
          </cell>
          <cell r="AR578">
            <v>153.30000000000001</v>
          </cell>
          <cell r="AS578">
            <v>149.12</v>
          </cell>
          <cell r="AT578">
            <v>149.12</v>
          </cell>
        </row>
        <row r="579">
          <cell r="A579">
            <v>442</v>
          </cell>
          <cell r="B579">
            <v>487.29</v>
          </cell>
          <cell r="C579">
            <v>443.45</v>
          </cell>
          <cell r="D579">
            <v>422.15</v>
          </cell>
          <cell r="E579">
            <v>370.32</v>
          </cell>
          <cell r="F579">
            <v>359.05</v>
          </cell>
          <cell r="G579">
            <v>330.24</v>
          </cell>
          <cell r="H579">
            <v>333.07</v>
          </cell>
          <cell r="I579">
            <v>308.01</v>
          </cell>
          <cell r="J579">
            <v>284.22000000000003</v>
          </cell>
          <cell r="K579">
            <v>324.99</v>
          </cell>
          <cell r="L579">
            <v>292.42</v>
          </cell>
          <cell r="M579">
            <v>276.13</v>
          </cell>
          <cell r="N579">
            <v>256.2</v>
          </cell>
          <cell r="O579">
            <v>217.36</v>
          </cell>
          <cell r="P579">
            <v>331.8</v>
          </cell>
          <cell r="Q579">
            <v>288.12</v>
          </cell>
          <cell r="R579">
            <v>257.12</v>
          </cell>
          <cell r="S579">
            <v>251.5</v>
          </cell>
          <cell r="T579">
            <v>240.22</v>
          </cell>
          <cell r="U579">
            <v>234.59</v>
          </cell>
          <cell r="V579">
            <v>250.08</v>
          </cell>
          <cell r="W579">
            <v>231.76</v>
          </cell>
          <cell r="X579">
            <v>220.49</v>
          </cell>
          <cell r="Y579">
            <v>210.62</v>
          </cell>
          <cell r="Z579">
            <v>209.22</v>
          </cell>
          <cell r="AA579">
            <v>197.95</v>
          </cell>
          <cell r="AB579">
            <v>157.91</v>
          </cell>
          <cell r="AC579">
            <v>155.57</v>
          </cell>
          <cell r="AD579">
            <v>143.82</v>
          </cell>
          <cell r="AE579">
            <v>139.13</v>
          </cell>
          <cell r="AF579">
            <v>156.74</v>
          </cell>
          <cell r="AG579">
            <v>153.22</v>
          </cell>
          <cell r="AH579">
            <v>142.65</v>
          </cell>
          <cell r="AI579">
            <v>133.26</v>
          </cell>
          <cell r="AJ579">
            <v>169.65</v>
          </cell>
          <cell r="AK579">
            <v>167.31</v>
          </cell>
          <cell r="AL579">
            <v>161.43</v>
          </cell>
          <cell r="AM579">
            <v>159.09</v>
          </cell>
          <cell r="AN579">
            <v>153.22</v>
          </cell>
          <cell r="AO579">
            <v>152.04</v>
          </cell>
          <cell r="AP579">
            <v>136.78</v>
          </cell>
          <cell r="AQ579">
            <v>135.61000000000001</v>
          </cell>
          <cell r="AR579">
            <v>134.43</v>
          </cell>
          <cell r="AS579">
            <v>130.91</v>
          </cell>
          <cell r="AT579">
            <v>130.91</v>
          </cell>
        </row>
        <row r="580">
          <cell r="A580">
            <v>443</v>
          </cell>
          <cell r="B580">
            <v>473.87</v>
          </cell>
          <cell r="C580">
            <v>426.54</v>
          </cell>
          <cell r="D580">
            <v>403.56</v>
          </cell>
          <cell r="E580">
            <v>365.34</v>
          </cell>
          <cell r="F580">
            <v>353.18</v>
          </cell>
          <cell r="G580">
            <v>322.07</v>
          </cell>
          <cell r="H580">
            <v>335.06</v>
          </cell>
          <cell r="I580">
            <v>308.02</v>
          </cell>
          <cell r="J580">
            <v>282.33</v>
          </cell>
          <cell r="K580">
            <v>329.91</v>
          </cell>
          <cell r="L580">
            <v>294.76</v>
          </cell>
          <cell r="M580">
            <v>277.19</v>
          </cell>
          <cell r="N580">
            <v>262.83999999999997</v>
          </cell>
          <cell r="O580">
            <v>220.93</v>
          </cell>
          <cell r="P580">
            <v>351.14</v>
          </cell>
          <cell r="Q580">
            <v>304.01</v>
          </cell>
          <cell r="R580">
            <v>270.56</v>
          </cell>
          <cell r="S580">
            <v>264.49</v>
          </cell>
          <cell r="T580">
            <v>252.32</v>
          </cell>
          <cell r="U580">
            <v>246.24</v>
          </cell>
          <cell r="V580">
            <v>262.95999999999998</v>
          </cell>
          <cell r="W580">
            <v>243.19</v>
          </cell>
          <cell r="X580">
            <v>231.04</v>
          </cell>
          <cell r="Y580">
            <v>220.39</v>
          </cell>
          <cell r="Z580">
            <v>218.87</v>
          </cell>
          <cell r="AA580">
            <v>206.71</v>
          </cell>
          <cell r="AB580">
            <v>164.66</v>
          </cell>
          <cell r="AC580">
            <v>162.12</v>
          </cell>
          <cell r="AD580">
            <v>149.44999999999999</v>
          </cell>
          <cell r="AE580">
            <v>144.38999999999999</v>
          </cell>
          <cell r="AF580">
            <v>163.38</v>
          </cell>
          <cell r="AG580">
            <v>159.59</v>
          </cell>
          <cell r="AH580">
            <v>148.18</v>
          </cell>
          <cell r="AI580">
            <v>138.05000000000001</v>
          </cell>
          <cell r="AJ580">
            <v>177.32</v>
          </cell>
          <cell r="AK580">
            <v>174.79</v>
          </cell>
          <cell r="AL580">
            <v>168.45</v>
          </cell>
          <cell r="AM580">
            <v>165.92</v>
          </cell>
          <cell r="AN580">
            <v>159.59</v>
          </cell>
          <cell r="AO580">
            <v>158.32</v>
          </cell>
          <cell r="AP580">
            <v>141.85</v>
          </cell>
          <cell r="AQ580">
            <v>140.58000000000001</v>
          </cell>
          <cell r="AR580">
            <v>139.31</v>
          </cell>
          <cell r="AS580">
            <v>135.51</v>
          </cell>
          <cell r="AT580">
            <v>135.51</v>
          </cell>
        </row>
        <row r="581">
          <cell r="A581">
            <v>446</v>
          </cell>
          <cell r="B581">
            <v>430.89</v>
          </cell>
          <cell r="C581">
            <v>392.11</v>
          </cell>
          <cell r="D581">
            <v>373.29</v>
          </cell>
          <cell r="E581">
            <v>327.45999999999998</v>
          </cell>
          <cell r="F581">
            <v>317.49</v>
          </cell>
          <cell r="G581">
            <v>292.02</v>
          </cell>
          <cell r="H581">
            <v>294.51</v>
          </cell>
          <cell r="I581">
            <v>272.36</v>
          </cell>
          <cell r="J581">
            <v>251.31</v>
          </cell>
          <cell r="K581">
            <v>287.38</v>
          </cell>
          <cell r="L581">
            <v>258.58</v>
          </cell>
          <cell r="M581">
            <v>244.17</v>
          </cell>
          <cell r="N581">
            <v>226.55</v>
          </cell>
          <cell r="O581">
            <v>192.21</v>
          </cell>
          <cell r="P581">
            <v>293.39</v>
          </cell>
          <cell r="Q581">
            <v>254.77</v>
          </cell>
          <cell r="R581">
            <v>227.36</v>
          </cell>
          <cell r="S581">
            <v>222.38</v>
          </cell>
          <cell r="T581">
            <v>212.41</v>
          </cell>
          <cell r="U581">
            <v>207.43</v>
          </cell>
          <cell r="V581">
            <v>221.14</v>
          </cell>
          <cell r="W581">
            <v>204.94</v>
          </cell>
          <cell r="X581">
            <v>194.96</v>
          </cell>
          <cell r="Y581">
            <v>186.25</v>
          </cell>
          <cell r="Z581">
            <v>185</v>
          </cell>
          <cell r="AA581">
            <v>175.04</v>
          </cell>
          <cell r="AB581">
            <v>139.63999999999999</v>
          </cell>
          <cell r="AC581">
            <v>137.56</v>
          </cell>
          <cell r="AD581">
            <v>127.18</v>
          </cell>
          <cell r="AE581">
            <v>123.02</v>
          </cell>
          <cell r="AF581">
            <v>138.6</v>
          </cell>
          <cell r="AG581">
            <v>135.47999999999999</v>
          </cell>
          <cell r="AH581">
            <v>126.14</v>
          </cell>
          <cell r="AI581">
            <v>117.84</v>
          </cell>
          <cell r="AJ581">
            <v>150.02000000000001</v>
          </cell>
          <cell r="AK581">
            <v>147.94</v>
          </cell>
          <cell r="AL581">
            <v>142.75</v>
          </cell>
          <cell r="AM581">
            <v>140.68</v>
          </cell>
          <cell r="AN581">
            <v>135.47999999999999</v>
          </cell>
          <cell r="AO581">
            <v>134.44</v>
          </cell>
          <cell r="AP581">
            <v>120.95</v>
          </cell>
          <cell r="AQ581">
            <v>119.91</v>
          </cell>
          <cell r="AR581">
            <v>118.87</v>
          </cell>
          <cell r="AS581">
            <v>115.76</v>
          </cell>
          <cell r="AT581">
            <v>115.76</v>
          </cell>
        </row>
        <row r="582">
          <cell r="A582">
            <v>447</v>
          </cell>
          <cell r="B582">
            <v>473.87</v>
          </cell>
          <cell r="C582">
            <v>426.54</v>
          </cell>
          <cell r="D582">
            <v>403.56</v>
          </cell>
          <cell r="E582">
            <v>365.34</v>
          </cell>
          <cell r="F582">
            <v>353.18</v>
          </cell>
          <cell r="G582">
            <v>322.07</v>
          </cell>
          <cell r="H582">
            <v>335.06</v>
          </cell>
          <cell r="I582">
            <v>308.02</v>
          </cell>
          <cell r="J582">
            <v>282.33</v>
          </cell>
          <cell r="K582">
            <v>329.91</v>
          </cell>
          <cell r="L582">
            <v>294.76</v>
          </cell>
          <cell r="M582">
            <v>277.19</v>
          </cell>
          <cell r="N582">
            <v>262.83999999999997</v>
          </cell>
          <cell r="O582">
            <v>220.93</v>
          </cell>
          <cell r="P582">
            <v>351.14</v>
          </cell>
          <cell r="Q582">
            <v>304.01</v>
          </cell>
          <cell r="R582">
            <v>270.56</v>
          </cell>
          <cell r="S582">
            <v>264.49</v>
          </cell>
          <cell r="T582">
            <v>252.32</v>
          </cell>
          <cell r="U582">
            <v>246.24</v>
          </cell>
          <cell r="V582">
            <v>262.95999999999998</v>
          </cell>
          <cell r="W582">
            <v>243.19</v>
          </cell>
          <cell r="X582">
            <v>231.04</v>
          </cell>
          <cell r="Y582">
            <v>220.39</v>
          </cell>
          <cell r="Z582">
            <v>218.87</v>
          </cell>
          <cell r="AA582">
            <v>206.71</v>
          </cell>
          <cell r="AB582">
            <v>164.66</v>
          </cell>
          <cell r="AC582">
            <v>162.12</v>
          </cell>
          <cell r="AD582">
            <v>149.44999999999999</v>
          </cell>
          <cell r="AE582">
            <v>144.38999999999999</v>
          </cell>
          <cell r="AF582">
            <v>163.38</v>
          </cell>
          <cell r="AG582">
            <v>159.59</v>
          </cell>
          <cell r="AH582">
            <v>148.18</v>
          </cell>
          <cell r="AI582">
            <v>138.05000000000001</v>
          </cell>
          <cell r="AJ582">
            <v>177.32</v>
          </cell>
          <cell r="AK582">
            <v>174.79</v>
          </cell>
          <cell r="AL582">
            <v>168.45</v>
          </cell>
          <cell r="AM582">
            <v>165.92</v>
          </cell>
          <cell r="AN582">
            <v>159.59</v>
          </cell>
          <cell r="AO582">
            <v>158.32</v>
          </cell>
          <cell r="AP582">
            <v>141.85</v>
          </cell>
          <cell r="AQ582">
            <v>140.58000000000001</v>
          </cell>
          <cell r="AR582">
            <v>139.31</v>
          </cell>
          <cell r="AS582">
            <v>135.51</v>
          </cell>
          <cell r="AT582">
            <v>135.51</v>
          </cell>
        </row>
        <row r="583">
          <cell r="A583">
            <v>451</v>
          </cell>
          <cell r="B583">
            <v>467.37</v>
          </cell>
          <cell r="C583">
            <v>425.31</v>
          </cell>
          <cell r="D583">
            <v>404.89</v>
          </cell>
          <cell r="E583">
            <v>355.18</v>
          </cell>
          <cell r="F583">
            <v>344.36</v>
          </cell>
          <cell r="G583">
            <v>316.73</v>
          </cell>
          <cell r="H583">
            <v>319.45</v>
          </cell>
          <cell r="I583">
            <v>295.42</v>
          </cell>
          <cell r="J583">
            <v>272.58999999999997</v>
          </cell>
          <cell r="K583">
            <v>311.7</v>
          </cell>
          <cell r="L583">
            <v>280.45999999999998</v>
          </cell>
          <cell r="M583">
            <v>264.83999999999997</v>
          </cell>
          <cell r="N583">
            <v>245.72</v>
          </cell>
          <cell r="O583">
            <v>208.47</v>
          </cell>
          <cell r="P583">
            <v>318.23</v>
          </cell>
          <cell r="Q583">
            <v>276.33999999999997</v>
          </cell>
          <cell r="R583">
            <v>246.61</v>
          </cell>
          <cell r="S583">
            <v>241.21</v>
          </cell>
          <cell r="T583">
            <v>230.4</v>
          </cell>
          <cell r="U583">
            <v>224.99</v>
          </cell>
          <cell r="V583">
            <v>239.86</v>
          </cell>
          <cell r="W583">
            <v>222.29</v>
          </cell>
          <cell r="X583">
            <v>211.48</v>
          </cell>
          <cell r="Y583">
            <v>202.02</v>
          </cell>
          <cell r="Z583">
            <v>200.66</v>
          </cell>
          <cell r="AA583">
            <v>189.86</v>
          </cell>
          <cell r="AB583">
            <v>151.46</v>
          </cell>
          <cell r="AC583">
            <v>149.21</v>
          </cell>
          <cell r="AD583">
            <v>137.94</v>
          </cell>
          <cell r="AE583">
            <v>133.44</v>
          </cell>
          <cell r="AF583">
            <v>150.33000000000001</v>
          </cell>
          <cell r="AG583">
            <v>146.94999999999999</v>
          </cell>
          <cell r="AH583">
            <v>136.81</v>
          </cell>
          <cell r="AI583">
            <v>127.81</v>
          </cell>
          <cell r="AJ583">
            <v>162.71</v>
          </cell>
          <cell r="AK583">
            <v>160.47</v>
          </cell>
          <cell r="AL583">
            <v>154.83000000000001</v>
          </cell>
          <cell r="AM583">
            <v>152.59</v>
          </cell>
          <cell r="AN583">
            <v>146.94999999999999</v>
          </cell>
          <cell r="AO583">
            <v>145.82</v>
          </cell>
          <cell r="AP583">
            <v>131.19</v>
          </cell>
          <cell r="AQ583">
            <v>130.06</v>
          </cell>
          <cell r="AR583">
            <v>128.93</v>
          </cell>
          <cell r="AS583">
            <v>125.56</v>
          </cell>
          <cell r="AT583">
            <v>125.56</v>
          </cell>
        </row>
        <row r="584">
          <cell r="A584">
            <v>452</v>
          </cell>
          <cell r="B584">
            <v>467.37</v>
          </cell>
          <cell r="C584">
            <v>425.31</v>
          </cell>
          <cell r="D584">
            <v>404.89</v>
          </cell>
          <cell r="E584">
            <v>355.18</v>
          </cell>
          <cell r="F584">
            <v>344.36</v>
          </cell>
          <cell r="G584">
            <v>316.73</v>
          </cell>
          <cell r="H584">
            <v>319.45</v>
          </cell>
          <cell r="I584">
            <v>295.42</v>
          </cell>
          <cell r="J584">
            <v>272.58999999999997</v>
          </cell>
          <cell r="K584">
            <v>311.7</v>
          </cell>
          <cell r="L584">
            <v>280.45999999999998</v>
          </cell>
          <cell r="M584">
            <v>264.83999999999997</v>
          </cell>
          <cell r="N584">
            <v>245.72</v>
          </cell>
          <cell r="O584">
            <v>208.47</v>
          </cell>
          <cell r="P584">
            <v>318.23</v>
          </cell>
          <cell r="Q584">
            <v>276.33999999999997</v>
          </cell>
          <cell r="R584">
            <v>246.61</v>
          </cell>
          <cell r="S584">
            <v>241.21</v>
          </cell>
          <cell r="T584">
            <v>230.4</v>
          </cell>
          <cell r="U584">
            <v>224.99</v>
          </cell>
          <cell r="V584">
            <v>239.86</v>
          </cell>
          <cell r="W584">
            <v>222.29</v>
          </cell>
          <cell r="X584">
            <v>211.48</v>
          </cell>
          <cell r="Y584">
            <v>202.02</v>
          </cell>
          <cell r="Z584">
            <v>200.66</v>
          </cell>
          <cell r="AA584">
            <v>189.86</v>
          </cell>
          <cell r="AB584">
            <v>151.46</v>
          </cell>
          <cell r="AC584">
            <v>149.21</v>
          </cell>
          <cell r="AD584">
            <v>137.94</v>
          </cell>
          <cell r="AE584">
            <v>133.44</v>
          </cell>
          <cell r="AF584">
            <v>150.33000000000001</v>
          </cell>
          <cell r="AG584">
            <v>146.94999999999999</v>
          </cell>
          <cell r="AH584">
            <v>136.81</v>
          </cell>
          <cell r="AI584">
            <v>127.81</v>
          </cell>
          <cell r="AJ584">
            <v>162.71</v>
          </cell>
          <cell r="AK584">
            <v>160.47</v>
          </cell>
          <cell r="AL584">
            <v>154.83000000000001</v>
          </cell>
          <cell r="AM584">
            <v>152.59</v>
          </cell>
          <cell r="AN584">
            <v>146.94999999999999</v>
          </cell>
          <cell r="AO584">
            <v>145.82</v>
          </cell>
          <cell r="AP584">
            <v>131.19</v>
          </cell>
          <cell r="AQ584">
            <v>130.06</v>
          </cell>
          <cell r="AR584">
            <v>128.93</v>
          </cell>
          <cell r="AS584">
            <v>125.56</v>
          </cell>
          <cell r="AT584">
            <v>125.56</v>
          </cell>
        </row>
        <row r="585">
          <cell r="A585">
            <v>454</v>
          </cell>
          <cell r="B585">
            <v>467.37</v>
          </cell>
          <cell r="C585">
            <v>425.31</v>
          </cell>
          <cell r="D585">
            <v>404.89</v>
          </cell>
          <cell r="E585">
            <v>355.18</v>
          </cell>
          <cell r="F585">
            <v>344.36</v>
          </cell>
          <cell r="G585">
            <v>316.73</v>
          </cell>
          <cell r="H585">
            <v>319.45</v>
          </cell>
          <cell r="I585">
            <v>295.42</v>
          </cell>
          <cell r="J585">
            <v>272.58999999999997</v>
          </cell>
          <cell r="K585">
            <v>311.7</v>
          </cell>
          <cell r="L585">
            <v>280.45999999999998</v>
          </cell>
          <cell r="M585">
            <v>264.83999999999997</v>
          </cell>
          <cell r="N585">
            <v>245.72</v>
          </cell>
          <cell r="O585">
            <v>208.47</v>
          </cell>
          <cell r="P585">
            <v>318.23</v>
          </cell>
          <cell r="Q585">
            <v>276.33999999999997</v>
          </cell>
          <cell r="R585">
            <v>246.61</v>
          </cell>
          <cell r="S585">
            <v>241.21</v>
          </cell>
          <cell r="T585">
            <v>230.4</v>
          </cell>
          <cell r="U585">
            <v>224.99</v>
          </cell>
          <cell r="V585">
            <v>239.86</v>
          </cell>
          <cell r="W585">
            <v>222.29</v>
          </cell>
          <cell r="X585">
            <v>211.48</v>
          </cell>
          <cell r="Y585">
            <v>202.02</v>
          </cell>
          <cell r="Z585">
            <v>200.66</v>
          </cell>
          <cell r="AA585">
            <v>189.86</v>
          </cell>
          <cell r="AB585">
            <v>151.46</v>
          </cell>
          <cell r="AC585">
            <v>149.21</v>
          </cell>
          <cell r="AD585">
            <v>137.94</v>
          </cell>
          <cell r="AE585">
            <v>133.44</v>
          </cell>
          <cell r="AF585">
            <v>150.33000000000001</v>
          </cell>
          <cell r="AG585">
            <v>146.94999999999999</v>
          </cell>
          <cell r="AH585">
            <v>136.81</v>
          </cell>
          <cell r="AI585">
            <v>127.81</v>
          </cell>
          <cell r="AJ585">
            <v>162.71</v>
          </cell>
          <cell r="AK585">
            <v>160.47</v>
          </cell>
          <cell r="AL585">
            <v>154.83000000000001</v>
          </cell>
          <cell r="AM585">
            <v>152.59</v>
          </cell>
          <cell r="AN585">
            <v>146.94999999999999</v>
          </cell>
          <cell r="AO585">
            <v>145.82</v>
          </cell>
          <cell r="AP585">
            <v>131.19</v>
          </cell>
          <cell r="AQ585">
            <v>130.06</v>
          </cell>
          <cell r="AR585">
            <v>128.93</v>
          </cell>
          <cell r="AS585">
            <v>125.56</v>
          </cell>
          <cell r="AT585">
            <v>125.56</v>
          </cell>
        </row>
        <row r="586">
          <cell r="A586">
            <v>458</v>
          </cell>
          <cell r="B586">
            <v>467.37</v>
          </cell>
          <cell r="C586">
            <v>425.31</v>
          </cell>
          <cell r="D586">
            <v>404.89</v>
          </cell>
          <cell r="E586">
            <v>355.18</v>
          </cell>
          <cell r="F586">
            <v>344.36</v>
          </cell>
          <cell r="G586">
            <v>316.73</v>
          </cell>
          <cell r="H586">
            <v>319.45</v>
          </cell>
          <cell r="I586">
            <v>295.42</v>
          </cell>
          <cell r="J586">
            <v>272.58999999999997</v>
          </cell>
          <cell r="K586">
            <v>311.7</v>
          </cell>
          <cell r="L586">
            <v>280.45999999999998</v>
          </cell>
          <cell r="M586">
            <v>264.83999999999997</v>
          </cell>
          <cell r="N586">
            <v>245.72</v>
          </cell>
          <cell r="O586">
            <v>208.47</v>
          </cell>
          <cell r="P586">
            <v>318.23</v>
          </cell>
          <cell r="Q586">
            <v>276.33999999999997</v>
          </cell>
          <cell r="R586">
            <v>246.61</v>
          </cell>
          <cell r="S586">
            <v>241.21</v>
          </cell>
          <cell r="T586">
            <v>230.4</v>
          </cell>
          <cell r="U586">
            <v>224.99</v>
          </cell>
          <cell r="V586">
            <v>239.86</v>
          </cell>
          <cell r="W586">
            <v>222.29</v>
          </cell>
          <cell r="X586">
            <v>211.48</v>
          </cell>
          <cell r="Y586">
            <v>202.02</v>
          </cell>
          <cell r="Z586">
            <v>200.66</v>
          </cell>
          <cell r="AA586">
            <v>189.86</v>
          </cell>
          <cell r="AB586">
            <v>151.46</v>
          </cell>
          <cell r="AC586">
            <v>149.21</v>
          </cell>
          <cell r="AD586">
            <v>137.94</v>
          </cell>
          <cell r="AE586">
            <v>133.44</v>
          </cell>
          <cell r="AF586">
            <v>150.33000000000001</v>
          </cell>
          <cell r="AG586">
            <v>146.94999999999999</v>
          </cell>
          <cell r="AH586">
            <v>136.81</v>
          </cell>
          <cell r="AI586">
            <v>127.81</v>
          </cell>
          <cell r="AJ586">
            <v>162.71</v>
          </cell>
          <cell r="AK586">
            <v>160.47</v>
          </cell>
          <cell r="AL586">
            <v>154.83000000000001</v>
          </cell>
          <cell r="AM586">
            <v>152.59</v>
          </cell>
          <cell r="AN586">
            <v>146.94999999999999</v>
          </cell>
          <cell r="AO586">
            <v>145.82</v>
          </cell>
          <cell r="AP586">
            <v>131.19</v>
          </cell>
          <cell r="AQ586">
            <v>130.06</v>
          </cell>
          <cell r="AR586">
            <v>128.93</v>
          </cell>
          <cell r="AS586">
            <v>125.56</v>
          </cell>
          <cell r="AT586">
            <v>125.56</v>
          </cell>
        </row>
        <row r="587">
          <cell r="A587">
            <v>465</v>
          </cell>
          <cell r="B587">
            <v>467.37</v>
          </cell>
          <cell r="C587">
            <v>425.31</v>
          </cell>
          <cell r="D587">
            <v>404.89</v>
          </cell>
          <cell r="E587">
            <v>355.18</v>
          </cell>
          <cell r="F587">
            <v>344.36</v>
          </cell>
          <cell r="G587">
            <v>316.73</v>
          </cell>
          <cell r="H587">
            <v>319.45</v>
          </cell>
          <cell r="I587">
            <v>295.42</v>
          </cell>
          <cell r="J587">
            <v>272.58999999999997</v>
          </cell>
          <cell r="K587">
            <v>311.7</v>
          </cell>
          <cell r="L587">
            <v>280.45999999999998</v>
          </cell>
          <cell r="M587">
            <v>264.83999999999997</v>
          </cell>
          <cell r="N587">
            <v>245.72</v>
          </cell>
          <cell r="O587">
            <v>208.47</v>
          </cell>
          <cell r="P587">
            <v>318.23</v>
          </cell>
          <cell r="Q587">
            <v>276.33999999999997</v>
          </cell>
          <cell r="R587">
            <v>246.61</v>
          </cell>
          <cell r="S587">
            <v>241.21</v>
          </cell>
          <cell r="T587">
            <v>230.4</v>
          </cell>
          <cell r="U587">
            <v>224.99</v>
          </cell>
          <cell r="V587">
            <v>239.86</v>
          </cell>
          <cell r="W587">
            <v>222.29</v>
          </cell>
          <cell r="X587">
            <v>211.48</v>
          </cell>
          <cell r="Y587">
            <v>202.02</v>
          </cell>
          <cell r="Z587">
            <v>200.66</v>
          </cell>
          <cell r="AA587">
            <v>189.86</v>
          </cell>
          <cell r="AB587">
            <v>151.46</v>
          </cell>
          <cell r="AC587">
            <v>149.21</v>
          </cell>
          <cell r="AD587">
            <v>137.94</v>
          </cell>
          <cell r="AE587">
            <v>133.44</v>
          </cell>
          <cell r="AF587">
            <v>150.33000000000001</v>
          </cell>
          <cell r="AG587">
            <v>146.94999999999999</v>
          </cell>
          <cell r="AH587">
            <v>136.81</v>
          </cell>
          <cell r="AI587">
            <v>127.81</v>
          </cell>
          <cell r="AJ587">
            <v>162.71</v>
          </cell>
          <cell r="AK587">
            <v>160.47</v>
          </cell>
          <cell r="AL587">
            <v>154.83000000000001</v>
          </cell>
          <cell r="AM587">
            <v>152.59</v>
          </cell>
          <cell r="AN587">
            <v>146.94999999999999</v>
          </cell>
          <cell r="AO587">
            <v>145.82</v>
          </cell>
          <cell r="AP587">
            <v>131.19</v>
          </cell>
          <cell r="AQ587">
            <v>130.06</v>
          </cell>
          <cell r="AR587">
            <v>128.93</v>
          </cell>
          <cell r="AS587">
            <v>125.56</v>
          </cell>
          <cell r="AT587">
            <v>125.56</v>
          </cell>
        </row>
        <row r="588">
          <cell r="A588">
            <v>466</v>
          </cell>
          <cell r="B588">
            <v>467.37</v>
          </cell>
          <cell r="C588">
            <v>425.31</v>
          </cell>
          <cell r="D588">
            <v>404.89</v>
          </cell>
          <cell r="E588">
            <v>355.18</v>
          </cell>
          <cell r="F588">
            <v>344.36</v>
          </cell>
          <cell r="G588">
            <v>316.73</v>
          </cell>
          <cell r="H588">
            <v>319.45</v>
          </cell>
          <cell r="I588">
            <v>295.42</v>
          </cell>
          <cell r="J588">
            <v>272.58999999999997</v>
          </cell>
          <cell r="K588">
            <v>311.7</v>
          </cell>
          <cell r="L588">
            <v>280.45999999999998</v>
          </cell>
          <cell r="M588">
            <v>264.83999999999997</v>
          </cell>
          <cell r="N588">
            <v>245.72</v>
          </cell>
          <cell r="O588">
            <v>208.47</v>
          </cell>
          <cell r="P588">
            <v>318.23</v>
          </cell>
          <cell r="Q588">
            <v>276.33999999999997</v>
          </cell>
          <cell r="R588">
            <v>246.61</v>
          </cell>
          <cell r="S588">
            <v>241.21</v>
          </cell>
          <cell r="T588">
            <v>230.4</v>
          </cell>
          <cell r="U588">
            <v>224.99</v>
          </cell>
          <cell r="V588">
            <v>239.86</v>
          </cell>
          <cell r="W588">
            <v>222.29</v>
          </cell>
          <cell r="X588">
            <v>211.48</v>
          </cell>
          <cell r="Y588">
            <v>202.02</v>
          </cell>
          <cell r="Z588">
            <v>200.66</v>
          </cell>
          <cell r="AA588">
            <v>189.86</v>
          </cell>
          <cell r="AB588">
            <v>151.46</v>
          </cell>
          <cell r="AC588">
            <v>149.21</v>
          </cell>
          <cell r="AD588">
            <v>137.94</v>
          </cell>
          <cell r="AE588">
            <v>133.44</v>
          </cell>
          <cell r="AF588">
            <v>150.33000000000001</v>
          </cell>
          <cell r="AG588">
            <v>146.94999999999999</v>
          </cell>
          <cell r="AH588">
            <v>136.81</v>
          </cell>
          <cell r="AI588">
            <v>127.81</v>
          </cell>
          <cell r="AJ588">
            <v>162.71</v>
          </cell>
          <cell r="AK588">
            <v>160.47</v>
          </cell>
          <cell r="AL588">
            <v>154.83000000000001</v>
          </cell>
          <cell r="AM588">
            <v>152.59</v>
          </cell>
          <cell r="AN588">
            <v>146.94999999999999</v>
          </cell>
          <cell r="AO588">
            <v>145.82</v>
          </cell>
          <cell r="AP588">
            <v>131.19</v>
          </cell>
          <cell r="AQ588">
            <v>130.06</v>
          </cell>
          <cell r="AR588">
            <v>128.93</v>
          </cell>
          <cell r="AS588">
            <v>125.56</v>
          </cell>
          <cell r="AT588">
            <v>125.56</v>
          </cell>
        </row>
        <row r="589">
          <cell r="A589">
            <v>467</v>
          </cell>
          <cell r="B589">
            <v>467.37</v>
          </cell>
          <cell r="C589">
            <v>425.31</v>
          </cell>
          <cell r="D589">
            <v>404.89</v>
          </cell>
          <cell r="E589">
            <v>355.18</v>
          </cell>
          <cell r="F589">
            <v>344.36</v>
          </cell>
          <cell r="G589">
            <v>316.73</v>
          </cell>
          <cell r="H589">
            <v>319.45</v>
          </cell>
          <cell r="I589">
            <v>295.42</v>
          </cell>
          <cell r="J589">
            <v>272.58999999999997</v>
          </cell>
          <cell r="K589">
            <v>311.7</v>
          </cell>
          <cell r="L589">
            <v>280.45999999999998</v>
          </cell>
          <cell r="M589">
            <v>264.83999999999997</v>
          </cell>
          <cell r="N589">
            <v>245.72</v>
          </cell>
          <cell r="O589">
            <v>208.47</v>
          </cell>
          <cell r="P589">
            <v>318.23</v>
          </cell>
          <cell r="Q589">
            <v>276.33999999999997</v>
          </cell>
          <cell r="R589">
            <v>246.61</v>
          </cell>
          <cell r="S589">
            <v>241.21</v>
          </cell>
          <cell r="T589">
            <v>230.4</v>
          </cell>
          <cell r="U589">
            <v>224.99</v>
          </cell>
          <cell r="V589">
            <v>239.86</v>
          </cell>
          <cell r="W589">
            <v>222.29</v>
          </cell>
          <cell r="X589">
            <v>211.48</v>
          </cell>
          <cell r="Y589">
            <v>202.02</v>
          </cell>
          <cell r="Z589">
            <v>200.66</v>
          </cell>
          <cell r="AA589">
            <v>189.86</v>
          </cell>
          <cell r="AB589">
            <v>151.46</v>
          </cell>
          <cell r="AC589">
            <v>149.21</v>
          </cell>
          <cell r="AD589">
            <v>137.94</v>
          </cell>
          <cell r="AE589">
            <v>133.44</v>
          </cell>
          <cell r="AF589">
            <v>150.33000000000001</v>
          </cell>
          <cell r="AG589">
            <v>146.94999999999999</v>
          </cell>
          <cell r="AH589">
            <v>136.81</v>
          </cell>
          <cell r="AI589">
            <v>127.81</v>
          </cell>
          <cell r="AJ589">
            <v>162.71</v>
          </cell>
          <cell r="AK589">
            <v>160.47</v>
          </cell>
          <cell r="AL589">
            <v>154.83000000000001</v>
          </cell>
          <cell r="AM589">
            <v>152.59</v>
          </cell>
          <cell r="AN589">
            <v>146.94999999999999</v>
          </cell>
          <cell r="AO589">
            <v>145.82</v>
          </cell>
          <cell r="AP589">
            <v>131.19</v>
          </cell>
          <cell r="AQ589">
            <v>130.06</v>
          </cell>
          <cell r="AR589">
            <v>128.93</v>
          </cell>
          <cell r="AS589">
            <v>125.56</v>
          </cell>
          <cell r="AT589">
            <v>125.56</v>
          </cell>
        </row>
        <row r="590">
          <cell r="A590">
            <v>481</v>
          </cell>
          <cell r="B590">
            <v>528.78</v>
          </cell>
          <cell r="C590">
            <v>481.21</v>
          </cell>
          <cell r="D590">
            <v>458.11</v>
          </cell>
          <cell r="E590">
            <v>401.86</v>
          </cell>
          <cell r="F590">
            <v>389.63</v>
          </cell>
          <cell r="G590">
            <v>358.36</v>
          </cell>
          <cell r="H590">
            <v>361.44</v>
          </cell>
          <cell r="I590">
            <v>334.25</v>
          </cell>
          <cell r="J590">
            <v>308.42</v>
          </cell>
          <cell r="K590">
            <v>352.66</v>
          </cell>
          <cell r="L590">
            <v>317.33</v>
          </cell>
          <cell r="M590">
            <v>299.64999999999998</v>
          </cell>
          <cell r="N590">
            <v>278.02</v>
          </cell>
          <cell r="O590">
            <v>235.87</v>
          </cell>
          <cell r="P590">
            <v>360.06</v>
          </cell>
          <cell r="Q590">
            <v>312.66000000000003</v>
          </cell>
          <cell r="R590">
            <v>279.02</v>
          </cell>
          <cell r="S590">
            <v>272.92</v>
          </cell>
          <cell r="T590">
            <v>260.68</v>
          </cell>
          <cell r="U590">
            <v>254.57</v>
          </cell>
          <cell r="V590">
            <v>271.38</v>
          </cell>
          <cell r="W590">
            <v>251.5</v>
          </cell>
          <cell r="X590">
            <v>239.27</v>
          </cell>
          <cell r="Y590">
            <v>228.56</v>
          </cell>
          <cell r="Z590">
            <v>227.03</v>
          </cell>
          <cell r="AA590">
            <v>214.81</v>
          </cell>
          <cell r="AB590">
            <v>171.36</v>
          </cell>
          <cell r="AC590">
            <v>168.82</v>
          </cell>
          <cell r="AD590">
            <v>156.07</v>
          </cell>
          <cell r="AE590">
            <v>150.97</v>
          </cell>
          <cell r="AF590">
            <v>170.09</v>
          </cell>
          <cell r="AG590">
            <v>166.27</v>
          </cell>
          <cell r="AH590">
            <v>154.80000000000001</v>
          </cell>
          <cell r="AI590">
            <v>144.61000000000001</v>
          </cell>
          <cell r="AJ590">
            <v>184.1</v>
          </cell>
          <cell r="AK590">
            <v>181.56</v>
          </cell>
          <cell r="AL590">
            <v>175.18</v>
          </cell>
          <cell r="AM590">
            <v>172.64</v>
          </cell>
          <cell r="AN590">
            <v>166.27</v>
          </cell>
          <cell r="AO590">
            <v>164.99</v>
          </cell>
          <cell r="AP590">
            <v>148.43</v>
          </cell>
          <cell r="AQ590">
            <v>147.16</v>
          </cell>
          <cell r="AR590">
            <v>145.88</v>
          </cell>
          <cell r="AS590">
            <v>142.06</v>
          </cell>
          <cell r="AT590">
            <v>142.06</v>
          </cell>
        </row>
        <row r="591">
          <cell r="A591">
            <v>489</v>
          </cell>
          <cell r="B591">
            <v>474.98</v>
          </cell>
          <cell r="C591">
            <v>427.54</v>
          </cell>
          <cell r="D591">
            <v>404.51</v>
          </cell>
          <cell r="E591">
            <v>366.19</v>
          </cell>
          <cell r="F591">
            <v>354</v>
          </cell>
          <cell r="G591">
            <v>322.83</v>
          </cell>
          <cell r="H591">
            <v>335.85</v>
          </cell>
          <cell r="I591">
            <v>308.74</v>
          </cell>
          <cell r="J591">
            <v>282.99</v>
          </cell>
          <cell r="K591">
            <v>330.67</v>
          </cell>
          <cell r="L591">
            <v>295.45</v>
          </cell>
          <cell r="M591">
            <v>277.83999999999997</v>
          </cell>
          <cell r="N591">
            <v>263.45999999999998</v>
          </cell>
          <cell r="O591">
            <v>221.46</v>
          </cell>
          <cell r="P591">
            <v>351.96</v>
          </cell>
          <cell r="Q591">
            <v>304.73</v>
          </cell>
          <cell r="R591">
            <v>271.2</v>
          </cell>
          <cell r="S591">
            <v>265.10000000000002</v>
          </cell>
          <cell r="T591">
            <v>252.91</v>
          </cell>
          <cell r="U591">
            <v>246.82</v>
          </cell>
          <cell r="V591">
            <v>263.58</v>
          </cell>
          <cell r="W591">
            <v>243.77</v>
          </cell>
          <cell r="X591">
            <v>231.58</v>
          </cell>
          <cell r="Y591">
            <v>220.91</v>
          </cell>
          <cell r="Z591">
            <v>219.38</v>
          </cell>
          <cell r="AA591">
            <v>207.19</v>
          </cell>
          <cell r="AB591">
            <v>165.04</v>
          </cell>
          <cell r="AC591">
            <v>162.5</v>
          </cell>
          <cell r="AD591">
            <v>149.80000000000001</v>
          </cell>
          <cell r="AE591">
            <v>144.72999999999999</v>
          </cell>
          <cell r="AF591">
            <v>163.77000000000001</v>
          </cell>
          <cell r="AG591">
            <v>159.96</v>
          </cell>
          <cell r="AH591">
            <v>148.53</v>
          </cell>
          <cell r="AI591">
            <v>138.37</v>
          </cell>
          <cell r="AJ591">
            <v>177.74</v>
          </cell>
          <cell r="AK591">
            <v>175.2</v>
          </cell>
          <cell r="AL591">
            <v>168.85</v>
          </cell>
          <cell r="AM591">
            <v>166.31</v>
          </cell>
          <cell r="AN591">
            <v>159.96</v>
          </cell>
          <cell r="AO591">
            <v>158.69</v>
          </cell>
          <cell r="AP591">
            <v>142.19</v>
          </cell>
          <cell r="AQ591">
            <v>140.91</v>
          </cell>
          <cell r="AR591">
            <v>139.63999999999999</v>
          </cell>
          <cell r="AS591">
            <v>135.83000000000001</v>
          </cell>
          <cell r="AT591">
            <v>135.83000000000001</v>
          </cell>
        </row>
        <row r="592">
          <cell r="A592">
            <v>490</v>
          </cell>
          <cell r="B592">
            <v>474.98</v>
          </cell>
          <cell r="C592">
            <v>427.54</v>
          </cell>
          <cell r="D592">
            <v>404.51</v>
          </cell>
          <cell r="E592">
            <v>366.19</v>
          </cell>
          <cell r="F592">
            <v>354</v>
          </cell>
          <cell r="G592">
            <v>322.83</v>
          </cell>
          <cell r="H592">
            <v>335.85</v>
          </cell>
          <cell r="I592">
            <v>308.74</v>
          </cell>
          <cell r="J592">
            <v>282.99</v>
          </cell>
          <cell r="K592">
            <v>330.67</v>
          </cell>
          <cell r="L592">
            <v>295.45</v>
          </cell>
          <cell r="M592">
            <v>277.83999999999997</v>
          </cell>
          <cell r="N592">
            <v>263.45999999999998</v>
          </cell>
          <cell r="O592">
            <v>221.46</v>
          </cell>
          <cell r="P592">
            <v>351.96</v>
          </cell>
          <cell r="Q592">
            <v>304.73</v>
          </cell>
          <cell r="R592">
            <v>271.2</v>
          </cell>
          <cell r="S592">
            <v>265.10000000000002</v>
          </cell>
          <cell r="T592">
            <v>252.91</v>
          </cell>
          <cell r="U592">
            <v>246.82</v>
          </cell>
          <cell r="V592">
            <v>263.58</v>
          </cell>
          <cell r="W592">
            <v>243.77</v>
          </cell>
          <cell r="X592">
            <v>231.58</v>
          </cell>
          <cell r="Y592">
            <v>220.91</v>
          </cell>
          <cell r="Z592">
            <v>219.38</v>
          </cell>
          <cell r="AA592">
            <v>207.19</v>
          </cell>
          <cell r="AB592">
            <v>165.04</v>
          </cell>
          <cell r="AC592">
            <v>162.5</v>
          </cell>
          <cell r="AD592">
            <v>149.80000000000001</v>
          </cell>
          <cell r="AE592">
            <v>144.72999999999999</v>
          </cell>
          <cell r="AF592">
            <v>163.77000000000001</v>
          </cell>
          <cell r="AG592">
            <v>159.96</v>
          </cell>
          <cell r="AH592">
            <v>148.53</v>
          </cell>
          <cell r="AI592">
            <v>138.37</v>
          </cell>
          <cell r="AJ592">
            <v>177.74</v>
          </cell>
          <cell r="AK592">
            <v>175.2</v>
          </cell>
          <cell r="AL592">
            <v>168.85</v>
          </cell>
          <cell r="AM592">
            <v>166.31</v>
          </cell>
          <cell r="AN592">
            <v>159.96</v>
          </cell>
          <cell r="AO592">
            <v>158.69</v>
          </cell>
          <cell r="AP592">
            <v>142.19</v>
          </cell>
          <cell r="AQ592">
            <v>140.91</v>
          </cell>
          <cell r="AR592">
            <v>139.63999999999999</v>
          </cell>
          <cell r="AS592">
            <v>135.83000000000001</v>
          </cell>
          <cell r="AT592">
            <v>135.83000000000001</v>
          </cell>
        </row>
        <row r="593">
          <cell r="A593">
            <v>492</v>
          </cell>
          <cell r="B593">
            <v>467.37</v>
          </cell>
          <cell r="C593">
            <v>425.31</v>
          </cell>
          <cell r="D593">
            <v>404.89</v>
          </cell>
          <cell r="E593">
            <v>355.18</v>
          </cell>
          <cell r="F593">
            <v>344.36</v>
          </cell>
          <cell r="G593">
            <v>316.73</v>
          </cell>
          <cell r="H593">
            <v>319.45</v>
          </cell>
          <cell r="I593">
            <v>295.42</v>
          </cell>
          <cell r="J593">
            <v>272.58999999999997</v>
          </cell>
          <cell r="K593">
            <v>311.7</v>
          </cell>
          <cell r="L593">
            <v>280.45999999999998</v>
          </cell>
          <cell r="M593">
            <v>264.83999999999997</v>
          </cell>
          <cell r="N593">
            <v>245.72</v>
          </cell>
          <cell r="O593">
            <v>208.47</v>
          </cell>
          <cell r="P593">
            <v>318.23</v>
          </cell>
          <cell r="Q593">
            <v>276.33999999999997</v>
          </cell>
          <cell r="R593">
            <v>246.61</v>
          </cell>
          <cell r="S593">
            <v>241.21</v>
          </cell>
          <cell r="T593">
            <v>230.4</v>
          </cell>
          <cell r="U593">
            <v>224.99</v>
          </cell>
          <cell r="V593">
            <v>239.86</v>
          </cell>
          <cell r="W593">
            <v>222.29</v>
          </cell>
          <cell r="X593">
            <v>211.48</v>
          </cell>
          <cell r="Y593">
            <v>202.02</v>
          </cell>
          <cell r="Z593">
            <v>200.66</v>
          </cell>
          <cell r="AA593">
            <v>189.86</v>
          </cell>
          <cell r="AB593">
            <v>151.46</v>
          </cell>
          <cell r="AC593">
            <v>149.21</v>
          </cell>
          <cell r="AD593">
            <v>137.94</v>
          </cell>
          <cell r="AE593">
            <v>133.44</v>
          </cell>
          <cell r="AF593">
            <v>150.33000000000001</v>
          </cell>
          <cell r="AG593">
            <v>146.94999999999999</v>
          </cell>
          <cell r="AH593">
            <v>136.81</v>
          </cell>
          <cell r="AI593">
            <v>127.81</v>
          </cell>
          <cell r="AJ593">
            <v>162.71</v>
          </cell>
          <cell r="AK593">
            <v>160.47</v>
          </cell>
          <cell r="AL593">
            <v>154.83000000000001</v>
          </cell>
          <cell r="AM593">
            <v>152.59</v>
          </cell>
          <cell r="AN593">
            <v>146.94999999999999</v>
          </cell>
          <cell r="AO593">
            <v>145.82</v>
          </cell>
          <cell r="AP593">
            <v>131.19</v>
          </cell>
          <cell r="AQ593">
            <v>130.06</v>
          </cell>
          <cell r="AR593">
            <v>128.93</v>
          </cell>
          <cell r="AS593">
            <v>125.56</v>
          </cell>
          <cell r="AT593">
            <v>125.56</v>
          </cell>
        </row>
        <row r="594">
          <cell r="A594">
            <v>501</v>
          </cell>
          <cell r="B594">
            <v>550.82000000000005</v>
          </cell>
          <cell r="C594">
            <v>495.8</v>
          </cell>
          <cell r="D594">
            <v>469.1</v>
          </cell>
          <cell r="E594">
            <v>424.67</v>
          </cell>
          <cell r="F594">
            <v>410.52</v>
          </cell>
          <cell r="G594">
            <v>374.38</v>
          </cell>
          <cell r="H594">
            <v>389.48</v>
          </cell>
          <cell r="I594">
            <v>358.03</v>
          </cell>
          <cell r="J594">
            <v>328.18</v>
          </cell>
          <cell r="K594">
            <v>383.48</v>
          </cell>
          <cell r="L594">
            <v>342.62</v>
          </cell>
          <cell r="M594">
            <v>322.19</v>
          </cell>
          <cell r="N594">
            <v>305.52</v>
          </cell>
          <cell r="O594">
            <v>256.82</v>
          </cell>
          <cell r="P594">
            <v>408.17</v>
          </cell>
          <cell r="Q594">
            <v>353.38</v>
          </cell>
          <cell r="R594">
            <v>314.51</v>
          </cell>
          <cell r="S594">
            <v>307.44</v>
          </cell>
          <cell r="T594">
            <v>293.3</v>
          </cell>
          <cell r="U594">
            <v>286.24</v>
          </cell>
          <cell r="V594">
            <v>305.66000000000003</v>
          </cell>
          <cell r="W594">
            <v>282.68</v>
          </cell>
          <cell r="X594">
            <v>268.55</v>
          </cell>
          <cell r="Y594">
            <v>256.19</v>
          </cell>
          <cell r="Z594">
            <v>254.41</v>
          </cell>
          <cell r="AA594">
            <v>240.28</v>
          </cell>
          <cell r="AB594">
            <v>191.39</v>
          </cell>
          <cell r="AC594">
            <v>188.45</v>
          </cell>
          <cell r="AD594">
            <v>173.72</v>
          </cell>
          <cell r="AE594">
            <v>167.84</v>
          </cell>
          <cell r="AF594">
            <v>189.92</v>
          </cell>
          <cell r="AG594">
            <v>185.5</v>
          </cell>
          <cell r="AH594">
            <v>172.25</v>
          </cell>
          <cell r="AI594">
            <v>160.47</v>
          </cell>
          <cell r="AJ594">
            <v>206.12</v>
          </cell>
          <cell r="AK594">
            <v>203.17</v>
          </cell>
          <cell r="AL594">
            <v>195.81</v>
          </cell>
          <cell r="AM594">
            <v>192.86</v>
          </cell>
          <cell r="AN594">
            <v>185.5</v>
          </cell>
          <cell r="AO594">
            <v>184.03</v>
          </cell>
          <cell r="AP594">
            <v>164.89</v>
          </cell>
          <cell r="AQ594">
            <v>163.41</v>
          </cell>
          <cell r="AR594">
            <v>161.93</v>
          </cell>
          <cell r="AS594">
            <v>157.52000000000001</v>
          </cell>
          <cell r="AT594">
            <v>157.52000000000001</v>
          </cell>
        </row>
        <row r="595">
          <cell r="A595">
            <v>504</v>
          </cell>
          <cell r="B595">
            <v>550.82000000000005</v>
          </cell>
          <cell r="C595">
            <v>495.8</v>
          </cell>
          <cell r="D595">
            <v>469.1</v>
          </cell>
          <cell r="E595">
            <v>424.67</v>
          </cell>
          <cell r="F595">
            <v>410.52</v>
          </cell>
          <cell r="G595">
            <v>374.38</v>
          </cell>
          <cell r="H595">
            <v>389.48</v>
          </cell>
          <cell r="I595">
            <v>358.03</v>
          </cell>
          <cell r="J595">
            <v>328.18</v>
          </cell>
          <cell r="K595">
            <v>383.48</v>
          </cell>
          <cell r="L595">
            <v>342.62</v>
          </cell>
          <cell r="M595">
            <v>322.19</v>
          </cell>
          <cell r="N595">
            <v>305.52</v>
          </cell>
          <cell r="O595">
            <v>256.82</v>
          </cell>
          <cell r="P595">
            <v>408.17</v>
          </cell>
          <cell r="Q595">
            <v>353.38</v>
          </cell>
          <cell r="R595">
            <v>314.51</v>
          </cell>
          <cell r="S595">
            <v>307.44</v>
          </cell>
          <cell r="T595">
            <v>293.3</v>
          </cell>
          <cell r="U595">
            <v>286.24</v>
          </cell>
          <cell r="V595">
            <v>305.66000000000003</v>
          </cell>
          <cell r="W595">
            <v>282.68</v>
          </cell>
          <cell r="X595">
            <v>268.55</v>
          </cell>
          <cell r="Y595">
            <v>256.19</v>
          </cell>
          <cell r="Z595">
            <v>254.41</v>
          </cell>
          <cell r="AA595">
            <v>240.28</v>
          </cell>
          <cell r="AB595">
            <v>191.39</v>
          </cell>
          <cell r="AC595">
            <v>188.45</v>
          </cell>
          <cell r="AD595">
            <v>173.72</v>
          </cell>
          <cell r="AE595">
            <v>167.84</v>
          </cell>
          <cell r="AF595">
            <v>189.92</v>
          </cell>
          <cell r="AG595">
            <v>185.5</v>
          </cell>
          <cell r="AH595">
            <v>172.25</v>
          </cell>
          <cell r="AI595">
            <v>160.47</v>
          </cell>
          <cell r="AJ595">
            <v>206.12</v>
          </cell>
          <cell r="AK595">
            <v>203.17</v>
          </cell>
          <cell r="AL595">
            <v>195.81</v>
          </cell>
          <cell r="AM595">
            <v>192.86</v>
          </cell>
          <cell r="AN595">
            <v>185.5</v>
          </cell>
          <cell r="AO595">
            <v>184.03</v>
          </cell>
          <cell r="AP595">
            <v>164.89</v>
          </cell>
          <cell r="AQ595">
            <v>163.41</v>
          </cell>
          <cell r="AR595">
            <v>161.93</v>
          </cell>
          <cell r="AS595">
            <v>157.52000000000001</v>
          </cell>
          <cell r="AT595">
            <v>157.52000000000001</v>
          </cell>
        </row>
        <row r="596">
          <cell r="A596">
            <v>508</v>
          </cell>
          <cell r="B596">
            <v>550.82000000000005</v>
          </cell>
          <cell r="C596">
            <v>495.8</v>
          </cell>
          <cell r="D596">
            <v>469.1</v>
          </cell>
          <cell r="E596">
            <v>424.67</v>
          </cell>
          <cell r="F596">
            <v>410.52</v>
          </cell>
          <cell r="G596">
            <v>374.38</v>
          </cell>
          <cell r="H596">
            <v>389.48</v>
          </cell>
          <cell r="I596">
            <v>358.03</v>
          </cell>
          <cell r="J596">
            <v>328.18</v>
          </cell>
          <cell r="K596">
            <v>383.48</v>
          </cell>
          <cell r="L596">
            <v>342.62</v>
          </cell>
          <cell r="M596">
            <v>322.19</v>
          </cell>
          <cell r="N596">
            <v>305.52</v>
          </cell>
          <cell r="O596">
            <v>256.82</v>
          </cell>
          <cell r="P596">
            <v>408.17</v>
          </cell>
          <cell r="Q596">
            <v>353.38</v>
          </cell>
          <cell r="R596">
            <v>314.51</v>
          </cell>
          <cell r="S596">
            <v>307.44</v>
          </cell>
          <cell r="T596">
            <v>293.3</v>
          </cell>
          <cell r="U596">
            <v>286.24</v>
          </cell>
          <cell r="V596">
            <v>305.66000000000003</v>
          </cell>
          <cell r="W596">
            <v>282.68</v>
          </cell>
          <cell r="X596">
            <v>268.55</v>
          </cell>
          <cell r="Y596">
            <v>256.19</v>
          </cell>
          <cell r="Z596">
            <v>254.41</v>
          </cell>
          <cell r="AA596">
            <v>240.28</v>
          </cell>
          <cell r="AB596">
            <v>191.39</v>
          </cell>
          <cell r="AC596">
            <v>188.45</v>
          </cell>
          <cell r="AD596">
            <v>173.72</v>
          </cell>
          <cell r="AE596">
            <v>167.84</v>
          </cell>
          <cell r="AF596">
            <v>189.92</v>
          </cell>
          <cell r="AG596">
            <v>185.5</v>
          </cell>
          <cell r="AH596">
            <v>172.25</v>
          </cell>
          <cell r="AI596">
            <v>160.47</v>
          </cell>
          <cell r="AJ596">
            <v>206.12</v>
          </cell>
          <cell r="AK596">
            <v>203.17</v>
          </cell>
          <cell r="AL596">
            <v>195.81</v>
          </cell>
          <cell r="AM596">
            <v>192.86</v>
          </cell>
          <cell r="AN596">
            <v>185.5</v>
          </cell>
          <cell r="AO596">
            <v>184.03</v>
          </cell>
          <cell r="AP596">
            <v>164.89</v>
          </cell>
          <cell r="AQ596">
            <v>163.41</v>
          </cell>
          <cell r="AR596">
            <v>161.93</v>
          </cell>
          <cell r="AS596">
            <v>157.52000000000001</v>
          </cell>
          <cell r="AT596">
            <v>157.52000000000001</v>
          </cell>
        </row>
        <row r="597">
          <cell r="A597">
            <v>510</v>
          </cell>
          <cell r="B597">
            <v>474.98</v>
          </cell>
          <cell r="C597">
            <v>427.54</v>
          </cell>
          <cell r="D597">
            <v>404.51</v>
          </cell>
          <cell r="E597">
            <v>366.19</v>
          </cell>
          <cell r="F597">
            <v>354</v>
          </cell>
          <cell r="G597">
            <v>322.83</v>
          </cell>
          <cell r="H597">
            <v>335.85</v>
          </cell>
          <cell r="I597">
            <v>308.74</v>
          </cell>
          <cell r="J597">
            <v>282.99</v>
          </cell>
          <cell r="K597">
            <v>330.67</v>
          </cell>
          <cell r="L597">
            <v>295.45</v>
          </cell>
          <cell r="M597">
            <v>277.83999999999997</v>
          </cell>
          <cell r="N597">
            <v>263.45999999999998</v>
          </cell>
          <cell r="O597">
            <v>221.46</v>
          </cell>
          <cell r="P597">
            <v>351.96</v>
          </cell>
          <cell r="Q597">
            <v>304.73</v>
          </cell>
          <cell r="R597">
            <v>271.2</v>
          </cell>
          <cell r="S597">
            <v>265.10000000000002</v>
          </cell>
          <cell r="T597">
            <v>252.91</v>
          </cell>
          <cell r="U597">
            <v>246.82</v>
          </cell>
          <cell r="V597">
            <v>263.58</v>
          </cell>
          <cell r="W597">
            <v>243.77</v>
          </cell>
          <cell r="X597">
            <v>231.58</v>
          </cell>
          <cell r="Y597">
            <v>220.91</v>
          </cell>
          <cell r="Z597">
            <v>219.38</v>
          </cell>
          <cell r="AA597">
            <v>207.19</v>
          </cell>
          <cell r="AB597">
            <v>165.04</v>
          </cell>
          <cell r="AC597">
            <v>162.5</v>
          </cell>
          <cell r="AD597">
            <v>149.80000000000001</v>
          </cell>
          <cell r="AE597">
            <v>144.72999999999999</v>
          </cell>
          <cell r="AF597">
            <v>163.77000000000001</v>
          </cell>
          <cell r="AG597">
            <v>159.96</v>
          </cell>
          <cell r="AH597">
            <v>148.53</v>
          </cell>
          <cell r="AI597">
            <v>138.37</v>
          </cell>
          <cell r="AJ597">
            <v>177.74</v>
          </cell>
          <cell r="AK597">
            <v>175.2</v>
          </cell>
          <cell r="AL597">
            <v>168.85</v>
          </cell>
          <cell r="AM597">
            <v>166.31</v>
          </cell>
          <cell r="AN597">
            <v>159.96</v>
          </cell>
          <cell r="AO597">
            <v>158.69</v>
          </cell>
          <cell r="AP597">
            <v>142.19</v>
          </cell>
          <cell r="AQ597">
            <v>140.91</v>
          </cell>
          <cell r="AR597">
            <v>139.63999999999999</v>
          </cell>
          <cell r="AS597">
            <v>135.83000000000001</v>
          </cell>
          <cell r="AT597">
            <v>135.83000000000001</v>
          </cell>
        </row>
        <row r="598">
          <cell r="A598">
            <v>511</v>
          </cell>
          <cell r="B598">
            <v>467.37</v>
          </cell>
          <cell r="C598">
            <v>425.31</v>
          </cell>
          <cell r="D598">
            <v>404.89</v>
          </cell>
          <cell r="E598">
            <v>355.18</v>
          </cell>
          <cell r="F598">
            <v>344.36</v>
          </cell>
          <cell r="G598">
            <v>316.73</v>
          </cell>
          <cell r="H598">
            <v>319.45</v>
          </cell>
          <cell r="I598">
            <v>295.42</v>
          </cell>
          <cell r="J598">
            <v>272.58999999999997</v>
          </cell>
          <cell r="K598">
            <v>311.7</v>
          </cell>
          <cell r="L598">
            <v>280.45999999999998</v>
          </cell>
          <cell r="M598">
            <v>264.83999999999997</v>
          </cell>
          <cell r="N598">
            <v>245.72</v>
          </cell>
          <cell r="O598">
            <v>208.47</v>
          </cell>
          <cell r="P598">
            <v>318.23</v>
          </cell>
          <cell r="Q598">
            <v>276.33999999999997</v>
          </cell>
          <cell r="R598">
            <v>246.61</v>
          </cell>
          <cell r="S598">
            <v>241.21</v>
          </cell>
          <cell r="T598">
            <v>230.4</v>
          </cell>
          <cell r="U598">
            <v>224.99</v>
          </cell>
          <cell r="V598">
            <v>239.86</v>
          </cell>
          <cell r="W598">
            <v>222.29</v>
          </cell>
          <cell r="X598">
            <v>211.48</v>
          </cell>
          <cell r="Y598">
            <v>202.02</v>
          </cell>
          <cell r="Z598">
            <v>200.66</v>
          </cell>
          <cell r="AA598">
            <v>189.86</v>
          </cell>
          <cell r="AB598">
            <v>151.46</v>
          </cell>
          <cell r="AC598">
            <v>149.21</v>
          </cell>
          <cell r="AD598">
            <v>137.94</v>
          </cell>
          <cell r="AE598">
            <v>133.44</v>
          </cell>
          <cell r="AF598">
            <v>150.33000000000001</v>
          </cell>
          <cell r="AG598">
            <v>146.94999999999999</v>
          </cell>
          <cell r="AH598">
            <v>136.81</v>
          </cell>
          <cell r="AI598">
            <v>127.81</v>
          </cell>
          <cell r="AJ598">
            <v>162.71</v>
          </cell>
          <cell r="AK598">
            <v>160.47</v>
          </cell>
          <cell r="AL598">
            <v>154.83000000000001</v>
          </cell>
          <cell r="AM598">
            <v>152.59</v>
          </cell>
          <cell r="AN598">
            <v>146.94999999999999</v>
          </cell>
          <cell r="AO598">
            <v>145.82</v>
          </cell>
          <cell r="AP598">
            <v>131.19</v>
          </cell>
          <cell r="AQ598">
            <v>130.06</v>
          </cell>
          <cell r="AR598">
            <v>128.93</v>
          </cell>
          <cell r="AS598">
            <v>125.56</v>
          </cell>
          <cell r="AT598">
            <v>125.56</v>
          </cell>
        </row>
        <row r="599">
          <cell r="A599">
            <v>512</v>
          </cell>
          <cell r="B599">
            <v>467.37</v>
          </cell>
          <cell r="C599">
            <v>425.31</v>
          </cell>
          <cell r="D599">
            <v>404.89</v>
          </cell>
          <cell r="E599">
            <v>355.18</v>
          </cell>
          <cell r="F599">
            <v>344.36</v>
          </cell>
          <cell r="G599">
            <v>316.73</v>
          </cell>
          <cell r="H599">
            <v>319.45</v>
          </cell>
          <cell r="I599">
            <v>295.42</v>
          </cell>
          <cell r="J599">
            <v>272.58999999999997</v>
          </cell>
          <cell r="K599">
            <v>311.7</v>
          </cell>
          <cell r="L599">
            <v>280.45999999999998</v>
          </cell>
          <cell r="M599">
            <v>264.83999999999997</v>
          </cell>
          <cell r="N599">
            <v>245.72</v>
          </cell>
          <cell r="O599">
            <v>208.47</v>
          </cell>
          <cell r="P599">
            <v>318.23</v>
          </cell>
          <cell r="Q599">
            <v>276.33999999999997</v>
          </cell>
          <cell r="R599">
            <v>246.61</v>
          </cell>
          <cell r="S599">
            <v>241.21</v>
          </cell>
          <cell r="T599">
            <v>230.4</v>
          </cell>
          <cell r="U599">
            <v>224.99</v>
          </cell>
          <cell r="V599">
            <v>239.86</v>
          </cell>
          <cell r="W599">
            <v>222.29</v>
          </cell>
          <cell r="X599">
            <v>211.48</v>
          </cell>
          <cell r="Y599">
            <v>202.02</v>
          </cell>
          <cell r="Z599">
            <v>200.66</v>
          </cell>
          <cell r="AA599">
            <v>189.86</v>
          </cell>
          <cell r="AB599">
            <v>151.46</v>
          </cell>
          <cell r="AC599">
            <v>149.21</v>
          </cell>
          <cell r="AD599">
            <v>137.94</v>
          </cell>
          <cell r="AE599">
            <v>133.44</v>
          </cell>
          <cell r="AF599">
            <v>150.33000000000001</v>
          </cell>
          <cell r="AG599">
            <v>146.94999999999999</v>
          </cell>
          <cell r="AH599">
            <v>136.81</v>
          </cell>
          <cell r="AI599">
            <v>127.81</v>
          </cell>
          <cell r="AJ599">
            <v>162.71</v>
          </cell>
          <cell r="AK599">
            <v>160.47</v>
          </cell>
          <cell r="AL599">
            <v>154.83000000000001</v>
          </cell>
          <cell r="AM599">
            <v>152.59</v>
          </cell>
          <cell r="AN599">
            <v>146.94999999999999</v>
          </cell>
          <cell r="AO599">
            <v>145.82</v>
          </cell>
          <cell r="AP599">
            <v>131.19</v>
          </cell>
          <cell r="AQ599">
            <v>130.06</v>
          </cell>
          <cell r="AR599">
            <v>128.93</v>
          </cell>
          <cell r="AS599">
            <v>125.56</v>
          </cell>
          <cell r="AT599">
            <v>125.56</v>
          </cell>
        </row>
        <row r="600">
          <cell r="A600">
            <v>513</v>
          </cell>
          <cell r="B600">
            <v>467.37</v>
          </cell>
          <cell r="C600">
            <v>425.31</v>
          </cell>
          <cell r="D600">
            <v>404.89</v>
          </cell>
          <cell r="E600">
            <v>355.18</v>
          </cell>
          <cell r="F600">
            <v>344.36</v>
          </cell>
          <cell r="G600">
            <v>316.73</v>
          </cell>
          <cell r="H600">
            <v>319.45</v>
          </cell>
          <cell r="I600">
            <v>295.42</v>
          </cell>
          <cell r="J600">
            <v>272.58999999999997</v>
          </cell>
          <cell r="K600">
            <v>311.7</v>
          </cell>
          <cell r="L600">
            <v>280.45999999999998</v>
          </cell>
          <cell r="M600">
            <v>264.83999999999997</v>
          </cell>
          <cell r="N600">
            <v>245.72</v>
          </cell>
          <cell r="O600">
            <v>208.47</v>
          </cell>
          <cell r="P600">
            <v>318.23</v>
          </cell>
          <cell r="Q600">
            <v>276.33999999999997</v>
          </cell>
          <cell r="R600">
            <v>246.61</v>
          </cell>
          <cell r="S600">
            <v>241.21</v>
          </cell>
          <cell r="T600">
            <v>230.4</v>
          </cell>
          <cell r="U600">
            <v>224.99</v>
          </cell>
          <cell r="V600">
            <v>239.86</v>
          </cell>
          <cell r="W600">
            <v>222.29</v>
          </cell>
          <cell r="X600">
            <v>211.48</v>
          </cell>
          <cell r="Y600">
            <v>202.02</v>
          </cell>
          <cell r="Z600">
            <v>200.66</v>
          </cell>
          <cell r="AA600">
            <v>189.86</v>
          </cell>
          <cell r="AB600">
            <v>151.46</v>
          </cell>
          <cell r="AC600">
            <v>149.21</v>
          </cell>
          <cell r="AD600">
            <v>137.94</v>
          </cell>
          <cell r="AE600">
            <v>133.44</v>
          </cell>
          <cell r="AF600">
            <v>150.33000000000001</v>
          </cell>
          <cell r="AG600">
            <v>146.94999999999999</v>
          </cell>
          <cell r="AH600">
            <v>136.81</v>
          </cell>
          <cell r="AI600">
            <v>127.81</v>
          </cell>
          <cell r="AJ600">
            <v>162.71</v>
          </cell>
          <cell r="AK600">
            <v>160.47</v>
          </cell>
          <cell r="AL600">
            <v>154.83000000000001</v>
          </cell>
          <cell r="AM600">
            <v>152.59</v>
          </cell>
          <cell r="AN600">
            <v>146.94999999999999</v>
          </cell>
          <cell r="AO600">
            <v>145.82</v>
          </cell>
          <cell r="AP600">
            <v>131.19</v>
          </cell>
          <cell r="AQ600">
            <v>130.06</v>
          </cell>
          <cell r="AR600">
            <v>128.93</v>
          </cell>
          <cell r="AS600">
            <v>125.56</v>
          </cell>
          <cell r="AT600">
            <v>125.56</v>
          </cell>
        </row>
        <row r="601">
          <cell r="A601">
            <v>514</v>
          </cell>
          <cell r="B601">
            <v>471.39</v>
          </cell>
          <cell r="C601">
            <v>424.3</v>
          </cell>
          <cell r="D601">
            <v>401.46</v>
          </cell>
          <cell r="E601">
            <v>363.43</v>
          </cell>
          <cell r="F601">
            <v>351.32</v>
          </cell>
          <cell r="G601">
            <v>320.39</v>
          </cell>
          <cell r="H601">
            <v>333.31</v>
          </cell>
          <cell r="I601">
            <v>306.41000000000003</v>
          </cell>
          <cell r="J601">
            <v>280.86</v>
          </cell>
          <cell r="K601">
            <v>328.18</v>
          </cell>
          <cell r="L601">
            <v>293.22000000000003</v>
          </cell>
          <cell r="M601">
            <v>275.73</v>
          </cell>
          <cell r="N601">
            <v>261.47000000000003</v>
          </cell>
          <cell r="O601">
            <v>219.78</v>
          </cell>
          <cell r="P601">
            <v>349.31</v>
          </cell>
          <cell r="Q601">
            <v>302.42</v>
          </cell>
          <cell r="R601">
            <v>269.14999999999998</v>
          </cell>
          <cell r="S601">
            <v>263.10000000000002</v>
          </cell>
          <cell r="T601">
            <v>251</v>
          </cell>
          <cell r="U601">
            <v>244.96</v>
          </cell>
          <cell r="V601">
            <v>261.58999999999997</v>
          </cell>
          <cell r="W601">
            <v>241.92</v>
          </cell>
          <cell r="X601">
            <v>229.82</v>
          </cell>
          <cell r="Y601">
            <v>219.24</v>
          </cell>
          <cell r="Z601">
            <v>217.73</v>
          </cell>
          <cell r="AA601">
            <v>205.63</v>
          </cell>
          <cell r="AB601">
            <v>163.80000000000001</v>
          </cell>
          <cell r="AC601">
            <v>161.27000000000001</v>
          </cell>
          <cell r="AD601">
            <v>148.66999999999999</v>
          </cell>
          <cell r="AE601">
            <v>143.63</v>
          </cell>
          <cell r="AF601">
            <v>162.53</v>
          </cell>
          <cell r="AG601">
            <v>158.75</v>
          </cell>
          <cell r="AH601">
            <v>147.41</v>
          </cell>
          <cell r="AI601">
            <v>137.33000000000001</v>
          </cell>
          <cell r="AJ601">
            <v>176.4</v>
          </cell>
          <cell r="AK601">
            <v>173.88</v>
          </cell>
          <cell r="AL601">
            <v>167.57</v>
          </cell>
          <cell r="AM601">
            <v>165.05</v>
          </cell>
          <cell r="AN601">
            <v>158.75</v>
          </cell>
          <cell r="AO601">
            <v>157.49</v>
          </cell>
          <cell r="AP601">
            <v>141.11000000000001</v>
          </cell>
          <cell r="AQ601">
            <v>139.85</v>
          </cell>
          <cell r="AR601">
            <v>138.58000000000001</v>
          </cell>
          <cell r="AS601">
            <v>134.81</v>
          </cell>
          <cell r="AT601">
            <v>134.81</v>
          </cell>
        </row>
        <row r="602">
          <cell r="A602">
            <v>518</v>
          </cell>
          <cell r="B602">
            <v>458.84</v>
          </cell>
          <cell r="C602">
            <v>413.01</v>
          </cell>
          <cell r="D602">
            <v>390.78</v>
          </cell>
          <cell r="E602">
            <v>353.76</v>
          </cell>
          <cell r="F602">
            <v>341.97</v>
          </cell>
          <cell r="G602">
            <v>311.87</v>
          </cell>
          <cell r="H602">
            <v>324.44</v>
          </cell>
          <cell r="I602">
            <v>298.26</v>
          </cell>
          <cell r="J602">
            <v>273.39</v>
          </cell>
          <cell r="K602">
            <v>319.45</v>
          </cell>
          <cell r="L602">
            <v>285.42</v>
          </cell>
          <cell r="M602">
            <v>268.39999999999998</v>
          </cell>
          <cell r="N602">
            <v>254.51</v>
          </cell>
          <cell r="O602">
            <v>213.93</v>
          </cell>
          <cell r="P602">
            <v>340.01</v>
          </cell>
          <cell r="Q602">
            <v>294.37</v>
          </cell>
          <cell r="R602">
            <v>262</v>
          </cell>
          <cell r="S602">
            <v>256.10000000000002</v>
          </cell>
          <cell r="T602">
            <v>244.33</v>
          </cell>
          <cell r="U602">
            <v>238.44</v>
          </cell>
          <cell r="V602">
            <v>254.63</v>
          </cell>
          <cell r="W602">
            <v>235.49</v>
          </cell>
          <cell r="X602">
            <v>223.7</v>
          </cell>
          <cell r="Y602">
            <v>213.41</v>
          </cell>
          <cell r="Z602">
            <v>211.93</v>
          </cell>
          <cell r="AA602">
            <v>200.16</v>
          </cell>
          <cell r="AB602">
            <v>159.44</v>
          </cell>
          <cell r="AC602">
            <v>156.97999999999999</v>
          </cell>
          <cell r="AD602">
            <v>144.72</v>
          </cell>
          <cell r="AE602">
            <v>139.81</v>
          </cell>
          <cell r="AF602">
            <v>158.21</v>
          </cell>
          <cell r="AG602">
            <v>154.53</v>
          </cell>
          <cell r="AH602">
            <v>143.49</v>
          </cell>
          <cell r="AI602">
            <v>133.66999999999999</v>
          </cell>
          <cell r="AJ602">
            <v>171.7</v>
          </cell>
          <cell r="AK602">
            <v>169.25</v>
          </cell>
          <cell r="AL602">
            <v>163.11000000000001</v>
          </cell>
          <cell r="AM602">
            <v>160.66</v>
          </cell>
          <cell r="AN602">
            <v>154.53</v>
          </cell>
          <cell r="AO602">
            <v>153.30000000000001</v>
          </cell>
          <cell r="AP602">
            <v>137.36000000000001</v>
          </cell>
          <cell r="AQ602">
            <v>136.13</v>
          </cell>
          <cell r="AR602">
            <v>134.88999999999999</v>
          </cell>
          <cell r="AS602">
            <v>131.22</v>
          </cell>
          <cell r="AT602">
            <v>131.22</v>
          </cell>
        </row>
        <row r="603">
          <cell r="A603">
            <v>532</v>
          </cell>
          <cell r="B603">
            <v>487.89</v>
          </cell>
          <cell r="C603">
            <v>439.16</v>
          </cell>
          <cell r="D603">
            <v>415.51</v>
          </cell>
          <cell r="E603">
            <v>376.15</v>
          </cell>
          <cell r="F603">
            <v>363.62</v>
          </cell>
          <cell r="G603">
            <v>331.61</v>
          </cell>
          <cell r="H603">
            <v>344.97</v>
          </cell>
          <cell r="I603">
            <v>317.13</v>
          </cell>
          <cell r="J603">
            <v>290.68</v>
          </cell>
          <cell r="K603">
            <v>339.67</v>
          </cell>
          <cell r="L603">
            <v>303.49</v>
          </cell>
          <cell r="M603">
            <v>285.39</v>
          </cell>
          <cell r="N603">
            <v>270.62</v>
          </cell>
          <cell r="O603">
            <v>227.47</v>
          </cell>
          <cell r="P603">
            <v>361.54</v>
          </cell>
          <cell r="Q603">
            <v>313.01</v>
          </cell>
          <cell r="R603">
            <v>278.57</v>
          </cell>
          <cell r="S603">
            <v>272.32</v>
          </cell>
          <cell r="T603">
            <v>259.79000000000002</v>
          </cell>
          <cell r="U603">
            <v>253.54</v>
          </cell>
          <cell r="V603">
            <v>270.74</v>
          </cell>
          <cell r="W603">
            <v>250.39</v>
          </cell>
          <cell r="X603">
            <v>237.86</v>
          </cell>
          <cell r="Y603">
            <v>226.92</v>
          </cell>
          <cell r="Z603">
            <v>225.35</v>
          </cell>
          <cell r="AA603">
            <v>212.82</v>
          </cell>
          <cell r="AB603">
            <v>169.53</v>
          </cell>
          <cell r="AC603">
            <v>166.92</v>
          </cell>
          <cell r="AD603">
            <v>153.88</v>
          </cell>
          <cell r="AE603">
            <v>148.66</v>
          </cell>
          <cell r="AF603">
            <v>168.22</v>
          </cell>
          <cell r="AG603">
            <v>164.31</v>
          </cell>
          <cell r="AH603">
            <v>152.57</v>
          </cell>
          <cell r="AI603">
            <v>142.13</v>
          </cell>
          <cell r="AJ603">
            <v>182.57</v>
          </cell>
          <cell r="AK603">
            <v>179.96</v>
          </cell>
          <cell r="AL603">
            <v>173.44</v>
          </cell>
          <cell r="AM603">
            <v>170.83</v>
          </cell>
          <cell r="AN603">
            <v>164.31</v>
          </cell>
          <cell r="AO603">
            <v>163</v>
          </cell>
          <cell r="AP603">
            <v>146.05000000000001</v>
          </cell>
          <cell r="AQ603">
            <v>144.74</v>
          </cell>
          <cell r="AR603">
            <v>143.43</v>
          </cell>
          <cell r="AS603">
            <v>139.52000000000001</v>
          </cell>
          <cell r="AT603">
            <v>139.52000000000001</v>
          </cell>
        </row>
        <row r="604">
          <cell r="A604">
            <v>533</v>
          </cell>
          <cell r="B604">
            <v>487.89</v>
          </cell>
          <cell r="C604">
            <v>439.16</v>
          </cell>
          <cell r="D604">
            <v>415.51</v>
          </cell>
          <cell r="E604">
            <v>376.15</v>
          </cell>
          <cell r="F604">
            <v>363.62</v>
          </cell>
          <cell r="G604">
            <v>331.61</v>
          </cell>
          <cell r="H604">
            <v>344.97</v>
          </cell>
          <cell r="I604">
            <v>317.13</v>
          </cell>
          <cell r="J604">
            <v>290.68</v>
          </cell>
          <cell r="K604">
            <v>339.67</v>
          </cell>
          <cell r="L604">
            <v>303.49</v>
          </cell>
          <cell r="M604">
            <v>285.39</v>
          </cell>
          <cell r="N604">
            <v>270.62</v>
          </cell>
          <cell r="O604">
            <v>227.47</v>
          </cell>
          <cell r="P604">
            <v>361.54</v>
          </cell>
          <cell r="Q604">
            <v>313.01</v>
          </cell>
          <cell r="R604">
            <v>278.57</v>
          </cell>
          <cell r="S604">
            <v>272.32</v>
          </cell>
          <cell r="T604">
            <v>259.79000000000002</v>
          </cell>
          <cell r="U604">
            <v>253.54</v>
          </cell>
          <cell r="V604">
            <v>270.74</v>
          </cell>
          <cell r="W604">
            <v>250.39</v>
          </cell>
          <cell r="X604">
            <v>237.86</v>
          </cell>
          <cell r="Y604">
            <v>226.92</v>
          </cell>
          <cell r="Z604">
            <v>225.35</v>
          </cell>
          <cell r="AA604">
            <v>212.82</v>
          </cell>
          <cell r="AB604">
            <v>169.53</v>
          </cell>
          <cell r="AC604">
            <v>166.92</v>
          </cell>
          <cell r="AD604">
            <v>153.88</v>
          </cell>
          <cell r="AE604">
            <v>148.66</v>
          </cell>
          <cell r="AF604">
            <v>168.22</v>
          </cell>
          <cell r="AG604">
            <v>164.31</v>
          </cell>
          <cell r="AH604">
            <v>152.57</v>
          </cell>
          <cell r="AI604">
            <v>142.13</v>
          </cell>
          <cell r="AJ604">
            <v>182.57</v>
          </cell>
          <cell r="AK604">
            <v>179.96</v>
          </cell>
          <cell r="AL604">
            <v>173.44</v>
          </cell>
          <cell r="AM604">
            <v>170.83</v>
          </cell>
          <cell r="AN604">
            <v>164.31</v>
          </cell>
          <cell r="AO604">
            <v>163</v>
          </cell>
          <cell r="AP604">
            <v>146.05000000000001</v>
          </cell>
          <cell r="AQ604">
            <v>144.74</v>
          </cell>
          <cell r="AR604">
            <v>143.43</v>
          </cell>
          <cell r="AS604">
            <v>139.52000000000001</v>
          </cell>
          <cell r="AT604">
            <v>139.52000000000001</v>
          </cell>
        </row>
        <row r="605">
          <cell r="A605">
            <v>534</v>
          </cell>
          <cell r="B605">
            <v>487.89</v>
          </cell>
          <cell r="C605">
            <v>439.16</v>
          </cell>
          <cell r="D605">
            <v>415.51</v>
          </cell>
          <cell r="E605">
            <v>376.15</v>
          </cell>
          <cell r="F605">
            <v>363.62</v>
          </cell>
          <cell r="G605">
            <v>331.61</v>
          </cell>
          <cell r="H605">
            <v>344.97</v>
          </cell>
          <cell r="I605">
            <v>317.13</v>
          </cell>
          <cell r="J605">
            <v>290.68</v>
          </cell>
          <cell r="K605">
            <v>339.67</v>
          </cell>
          <cell r="L605">
            <v>303.49</v>
          </cell>
          <cell r="M605">
            <v>285.39</v>
          </cell>
          <cell r="N605">
            <v>270.62</v>
          </cell>
          <cell r="O605">
            <v>227.47</v>
          </cell>
          <cell r="P605">
            <v>361.54</v>
          </cell>
          <cell r="Q605">
            <v>313.01</v>
          </cell>
          <cell r="R605">
            <v>278.57</v>
          </cell>
          <cell r="S605">
            <v>272.32</v>
          </cell>
          <cell r="T605">
            <v>259.79000000000002</v>
          </cell>
          <cell r="U605">
            <v>253.54</v>
          </cell>
          <cell r="V605">
            <v>270.74</v>
          </cell>
          <cell r="W605">
            <v>250.39</v>
          </cell>
          <cell r="X605">
            <v>237.86</v>
          </cell>
          <cell r="Y605">
            <v>226.92</v>
          </cell>
          <cell r="Z605">
            <v>225.35</v>
          </cell>
          <cell r="AA605">
            <v>212.82</v>
          </cell>
          <cell r="AB605">
            <v>169.53</v>
          </cell>
          <cell r="AC605">
            <v>166.92</v>
          </cell>
          <cell r="AD605">
            <v>153.88</v>
          </cell>
          <cell r="AE605">
            <v>148.66</v>
          </cell>
          <cell r="AF605">
            <v>168.22</v>
          </cell>
          <cell r="AG605">
            <v>164.31</v>
          </cell>
          <cell r="AH605">
            <v>152.57</v>
          </cell>
          <cell r="AI605">
            <v>142.13</v>
          </cell>
          <cell r="AJ605">
            <v>182.57</v>
          </cell>
          <cell r="AK605">
            <v>179.96</v>
          </cell>
          <cell r="AL605">
            <v>173.44</v>
          </cell>
          <cell r="AM605">
            <v>170.83</v>
          </cell>
          <cell r="AN605">
            <v>164.31</v>
          </cell>
          <cell r="AO605">
            <v>163</v>
          </cell>
          <cell r="AP605">
            <v>146.05000000000001</v>
          </cell>
          <cell r="AQ605">
            <v>144.74</v>
          </cell>
          <cell r="AR605">
            <v>143.43</v>
          </cell>
          <cell r="AS605">
            <v>139.52000000000001</v>
          </cell>
          <cell r="AT605">
            <v>139.52000000000001</v>
          </cell>
        </row>
        <row r="606">
          <cell r="A606">
            <v>536</v>
          </cell>
          <cell r="B606">
            <v>487.89</v>
          </cell>
          <cell r="C606">
            <v>439.16</v>
          </cell>
          <cell r="D606">
            <v>415.51</v>
          </cell>
          <cell r="E606">
            <v>376.15</v>
          </cell>
          <cell r="F606">
            <v>363.62</v>
          </cell>
          <cell r="G606">
            <v>331.61</v>
          </cell>
          <cell r="H606">
            <v>344.97</v>
          </cell>
          <cell r="I606">
            <v>317.13</v>
          </cell>
          <cell r="J606">
            <v>290.68</v>
          </cell>
          <cell r="K606">
            <v>339.67</v>
          </cell>
          <cell r="L606">
            <v>303.49</v>
          </cell>
          <cell r="M606">
            <v>285.39</v>
          </cell>
          <cell r="N606">
            <v>270.62</v>
          </cell>
          <cell r="O606">
            <v>227.47</v>
          </cell>
          <cell r="P606">
            <v>361.54</v>
          </cell>
          <cell r="Q606">
            <v>313.01</v>
          </cell>
          <cell r="R606">
            <v>278.57</v>
          </cell>
          <cell r="S606">
            <v>272.32</v>
          </cell>
          <cell r="T606">
            <v>259.79000000000002</v>
          </cell>
          <cell r="U606">
            <v>253.54</v>
          </cell>
          <cell r="V606">
            <v>270.74</v>
          </cell>
          <cell r="W606">
            <v>250.39</v>
          </cell>
          <cell r="X606">
            <v>237.86</v>
          </cell>
          <cell r="Y606">
            <v>226.92</v>
          </cell>
          <cell r="Z606">
            <v>225.35</v>
          </cell>
          <cell r="AA606">
            <v>212.82</v>
          </cell>
          <cell r="AB606">
            <v>169.53</v>
          </cell>
          <cell r="AC606">
            <v>166.92</v>
          </cell>
          <cell r="AD606">
            <v>153.88</v>
          </cell>
          <cell r="AE606">
            <v>148.66</v>
          </cell>
          <cell r="AF606">
            <v>168.22</v>
          </cell>
          <cell r="AG606">
            <v>164.31</v>
          </cell>
          <cell r="AH606">
            <v>152.57</v>
          </cell>
          <cell r="AI606">
            <v>142.13</v>
          </cell>
          <cell r="AJ606">
            <v>182.57</v>
          </cell>
          <cell r="AK606">
            <v>179.96</v>
          </cell>
          <cell r="AL606">
            <v>173.44</v>
          </cell>
          <cell r="AM606">
            <v>170.83</v>
          </cell>
          <cell r="AN606">
            <v>164.31</v>
          </cell>
          <cell r="AO606">
            <v>163</v>
          </cell>
          <cell r="AP606">
            <v>146.05000000000001</v>
          </cell>
          <cell r="AQ606">
            <v>144.74</v>
          </cell>
          <cell r="AR606">
            <v>143.43</v>
          </cell>
          <cell r="AS606">
            <v>139.52000000000001</v>
          </cell>
          <cell r="AT606">
            <v>139.52000000000001</v>
          </cell>
        </row>
        <row r="607">
          <cell r="A607">
            <v>537</v>
          </cell>
          <cell r="B607">
            <v>487.89</v>
          </cell>
          <cell r="C607">
            <v>439.16</v>
          </cell>
          <cell r="D607">
            <v>415.51</v>
          </cell>
          <cell r="E607">
            <v>376.15</v>
          </cell>
          <cell r="F607">
            <v>363.62</v>
          </cell>
          <cell r="G607">
            <v>331.61</v>
          </cell>
          <cell r="H607">
            <v>344.97</v>
          </cell>
          <cell r="I607">
            <v>317.13</v>
          </cell>
          <cell r="J607">
            <v>290.68</v>
          </cell>
          <cell r="K607">
            <v>339.67</v>
          </cell>
          <cell r="L607">
            <v>303.49</v>
          </cell>
          <cell r="M607">
            <v>285.39</v>
          </cell>
          <cell r="N607">
            <v>270.62</v>
          </cell>
          <cell r="O607">
            <v>227.47</v>
          </cell>
          <cell r="P607">
            <v>361.54</v>
          </cell>
          <cell r="Q607">
            <v>313.01</v>
          </cell>
          <cell r="R607">
            <v>278.57</v>
          </cell>
          <cell r="S607">
            <v>272.32</v>
          </cell>
          <cell r="T607">
            <v>259.79000000000002</v>
          </cell>
          <cell r="U607">
            <v>253.54</v>
          </cell>
          <cell r="V607">
            <v>270.74</v>
          </cell>
          <cell r="W607">
            <v>250.39</v>
          </cell>
          <cell r="X607">
            <v>237.86</v>
          </cell>
          <cell r="Y607">
            <v>226.92</v>
          </cell>
          <cell r="Z607">
            <v>225.35</v>
          </cell>
          <cell r="AA607">
            <v>212.82</v>
          </cell>
          <cell r="AB607">
            <v>169.53</v>
          </cell>
          <cell r="AC607">
            <v>166.92</v>
          </cell>
          <cell r="AD607">
            <v>153.88</v>
          </cell>
          <cell r="AE607">
            <v>148.66</v>
          </cell>
          <cell r="AF607">
            <v>168.22</v>
          </cell>
          <cell r="AG607">
            <v>164.31</v>
          </cell>
          <cell r="AH607">
            <v>152.57</v>
          </cell>
          <cell r="AI607">
            <v>142.13</v>
          </cell>
          <cell r="AJ607">
            <v>182.57</v>
          </cell>
          <cell r="AK607">
            <v>179.96</v>
          </cell>
          <cell r="AL607">
            <v>173.44</v>
          </cell>
          <cell r="AM607">
            <v>170.83</v>
          </cell>
          <cell r="AN607">
            <v>164.31</v>
          </cell>
          <cell r="AO607">
            <v>163</v>
          </cell>
          <cell r="AP607">
            <v>146.05000000000001</v>
          </cell>
          <cell r="AQ607">
            <v>144.74</v>
          </cell>
          <cell r="AR607">
            <v>143.43</v>
          </cell>
          <cell r="AS607">
            <v>139.52000000000001</v>
          </cell>
          <cell r="AT607">
            <v>139.52000000000001</v>
          </cell>
        </row>
        <row r="608">
          <cell r="A608">
            <v>538</v>
          </cell>
          <cell r="B608">
            <v>487.89</v>
          </cell>
          <cell r="C608">
            <v>439.16</v>
          </cell>
          <cell r="D608">
            <v>415.51</v>
          </cell>
          <cell r="E608">
            <v>376.15</v>
          </cell>
          <cell r="F608">
            <v>363.62</v>
          </cell>
          <cell r="G608">
            <v>331.61</v>
          </cell>
          <cell r="H608">
            <v>344.97</v>
          </cell>
          <cell r="I608">
            <v>317.13</v>
          </cell>
          <cell r="J608">
            <v>290.68</v>
          </cell>
          <cell r="K608">
            <v>339.67</v>
          </cell>
          <cell r="L608">
            <v>303.49</v>
          </cell>
          <cell r="M608">
            <v>285.39</v>
          </cell>
          <cell r="N608">
            <v>270.62</v>
          </cell>
          <cell r="O608">
            <v>227.47</v>
          </cell>
          <cell r="P608">
            <v>361.54</v>
          </cell>
          <cell r="Q608">
            <v>313.01</v>
          </cell>
          <cell r="R608">
            <v>278.57</v>
          </cell>
          <cell r="S608">
            <v>272.32</v>
          </cell>
          <cell r="T608">
            <v>259.79000000000002</v>
          </cell>
          <cell r="U608">
            <v>253.54</v>
          </cell>
          <cell r="V608">
            <v>270.74</v>
          </cell>
          <cell r="W608">
            <v>250.39</v>
          </cell>
          <cell r="X608">
            <v>237.86</v>
          </cell>
          <cell r="Y608">
            <v>226.92</v>
          </cell>
          <cell r="Z608">
            <v>225.35</v>
          </cell>
          <cell r="AA608">
            <v>212.82</v>
          </cell>
          <cell r="AB608">
            <v>169.53</v>
          </cell>
          <cell r="AC608">
            <v>166.92</v>
          </cell>
          <cell r="AD608">
            <v>153.88</v>
          </cell>
          <cell r="AE608">
            <v>148.66</v>
          </cell>
          <cell r="AF608">
            <v>168.22</v>
          </cell>
          <cell r="AG608">
            <v>164.31</v>
          </cell>
          <cell r="AH608">
            <v>152.57</v>
          </cell>
          <cell r="AI608">
            <v>142.13</v>
          </cell>
          <cell r="AJ608">
            <v>182.57</v>
          </cell>
          <cell r="AK608">
            <v>179.96</v>
          </cell>
          <cell r="AL608">
            <v>173.44</v>
          </cell>
          <cell r="AM608">
            <v>170.83</v>
          </cell>
          <cell r="AN608">
            <v>164.31</v>
          </cell>
          <cell r="AO608">
            <v>163</v>
          </cell>
          <cell r="AP608">
            <v>146.05000000000001</v>
          </cell>
          <cell r="AQ608">
            <v>144.74</v>
          </cell>
          <cell r="AR608">
            <v>143.43</v>
          </cell>
          <cell r="AS608">
            <v>139.52000000000001</v>
          </cell>
          <cell r="AT608">
            <v>139.52000000000001</v>
          </cell>
        </row>
        <row r="609">
          <cell r="A609">
            <v>542</v>
          </cell>
          <cell r="B609">
            <v>552.66</v>
          </cell>
          <cell r="C609">
            <v>497.47</v>
          </cell>
          <cell r="D609">
            <v>470.68</v>
          </cell>
          <cell r="E609">
            <v>426.1</v>
          </cell>
          <cell r="F609">
            <v>411.9</v>
          </cell>
          <cell r="G609">
            <v>375.64</v>
          </cell>
          <cell r="H609">
            <v>390.78</v>
          </cell>
          <cell r="I609">
            <v>359.24</v>
          </cell>
          <cell r="J609">
            <v>329.28</v>
          </cell>
          <cell r="K609">
            <v>384.77</v>
          </cell>
          <cell r="L609">
            <v>343.78</v>
          </cell>
          <cell r="M609">
            <v>323.27999999999997</v>
          </cell>
          <cell r="N609">
            <v>306.55</v>
          </cell>
          <cell r="O609">
            <v>257.68</v>
          </cell>
          <cell r="P609">
            <v>409.54</v>
          </cell>
          <cell r="Q609">
            <v>354.56</v>
          </cell>
          <cell r="R609">
            <v>315.56</v>
          </cell>
          <cell r="S609">
            <v>308.47000000000003</v>
          </cell>
          <cell r="T609">
            <v>294.29000000000002</v>
          </cell>
          <cell r="U609">
            <v>287.2</v>
          </cell>
          <cell r="V609">
            <v>306.68</v>
          </cell>
          <cell r="W609">
            <v>283.63</v>
          </cell>
          <cell r="X609">
            <v>269.45</v>
          </cell>
          <cell r="Y609">
            <v>257.05</v>
          </cell>
          <cell r="Z609">
            <v>255.26</v>
          </cell>
          <cell r="AA609">
            <v>241.08</v>
          </cell>
          <cell r="AB609">
            <v>192.04</v>
          </cell>
          <cell r="AC609">
            <v>189.08</v>
          </cell>
          <cell r="AD609">
            <v>174.31</v>
          </cell>
          <cell r="AE609">
            <v>168.4</v>
          </cell>
          <cell r="AF609">
            <v>190.55</v>
          </cell>
          <cell r="AG609">
            <v>186.13</v>
          </cell>
          <cell r="AH609">
            <v>172.82</v>
          </cell>
          <cell r="AI609">
            <v>161.01</v>
          </cell>
          <cell r="AJ609">
            <v>206.81</v>
          </cell>
          <cell r="AK609">
            <v>203.86</v>
          </cell>
          <cell r="AL609">
            <v>196.46</v>
          </cell>
          <cell r="AM609">
            <v>193.51</v>
          </cell>
          <cell r="AN609">
            <v>186.13</v>
          </cell>
          <cell r="AO609">
            <v>184.64</v>
          </cell>
          <cell r="AP609">
            <v>165.44</v>
          </cell>
          <cell r="AQ609">
            <v>163.96</v>
          </cell>
          <cell r="AR609">
            <v>162.47999999999999</v>
          </cell>
          <cell r="AS609">
            <v>158.05000000000001</v>
          </cell>
          <cell r="AT609">
            <v>158.05000000000001</v>
          </cell>
        </row>
        <row r="610">
          <cell r="A610">
            <v>545</v>
          </cell>
          <cell r="B610">
            <v>487.89</v>
          </cell>
          <cell r="C610">
            <v>439.16</v>
          </cell>
          <cell r="D610">
            <v>415.51</v>
          </cell>
          <cell r="E610">
            <v>376.15</v>
          </cell>
          <cell r="F610">
            <v>363.62</v>
          </cell>
          <cell r="G610">
            <v>331.61</v>
          </cell>
          <cell r="H610">
            <v>344.97</v>
          </cell>
          <cell r="I610">
            <v>317.13</v>
          </cell>
          <cell r="J610">
            <v>290.68</v>
          </cell>
          <cell r="K610">
            <v>339.67</v>
          </cell>
          <cell r="L610">
            <v>303.49</v>
          </cell>
          <cell r="M610">
            <v>285.39</v>
          </cell>
          <cell r="N610">
            <v>270.62</v>
          </cell>
          <cell r="O610">
            <v>227.47</v>
          </cell>
          <cell r="P610">
            <v>361.54</v>
          </cell>
          <cell r="Q610">
            <v>313.01</v>
          </cell>
          <cell r="R610">
            <v>278.57</v>
          </cell>
          <cell r="S610">
            <v>272.32</v>
          </cell>
          <cell r="T610">
            <v>259.79000000000002</v>
          </cell>
          <cell r="U610">
            <v>253.54</v>
          </cell>
          <cell r="V610">
            <v>270.74</v>
          </cell>
          <cell r="W610">
            <v>250.39</v>
          </cell>
          <cell r="X610">
            <v>237.86</v>
          </cell>
          <cell r="Y610">
            <v>226.92</v>
          </cell>
          <cell r="Z610">
            <v>225.35</v>
          </cell>
          <cell r="AA610">
            <v>212.82</v>
          </cell>
          <cell r="AB610">
            <v>169.53</v>
          </cell>
          <cell r="AC610">
            <v>166.92</v>
          </cell>
          <cell r="AD610">
            <v>153.88</v>
          </cell>
          <cell r="AE610">
            <v>148.66</v>
          </cell>
          <cell r="AF610">
            <v>168.22</v>
          </cell>
          <cell r="AG610">
            <v>164.31</v>
          </cell>
          <cell r="AH610">
            <v>152.57</v>
          </cell>
          <cell r="AI610">
            <v>142.13</v>
          </cell>
          <cell r="AJ610">
            <v>182.57</v>
          </cell>
          <cell r="AK610">
            <v>179.96</v>
          </cell>
          <cell r="AL610">
            <v>173.44</v>
          </cell>
          <cell r="AM610">
            <v>170.83</v>
          </cell>
          <cell r="AN610">
            <v>164.31</v>
          </cell>
          <cell r="AO610">
            <v>163</v>
          </cell>
          <cell r="AP610">
            <v>146.05000000000001</v>
          </cell>
          <cell r="AQ610">
            <v>144.74</v>
          </cell>
          <cell r="AR610">
            <v>143.43</v>
          </cell>
          <cell r="AS610">
            <v>139.52000000000001</v>
          </cell>
          <cell r="AT610">
            <v>139.52000000000001</v>
          </cell>
        </row>
        <row r="611">
          <cell r="A611">
            <v>546</v>
          </cell>
          <cell r="B611">
            <v>472.94</v>
          </cell>
          <cell r="C611">
            <v>425.71</v>
          </cell>
          <cell r="D611">
            <v>402.78</v>
          </cell>
          <cell r="E611">
            <v>364.63</v>
          </cell>
          <cell r="F611">
            <v>352.48</v>
          </cell>
          <cell r="G611">
            <v>321.44</v>
          </cell>
          <cell r="H611">
            <v>334.41</v>
          </cell>
          <cell r="I611">
            <v>307.41000000000003</v>
          </cell>
          <cell r="J611">
            <v>281.77999999999997</v>
          </cell>
          <cell r="K611">
            <v>329.27</v>
          </cell>
          <cell r="L611">
            <v>294.18</v>
          </cell>
          <cell r="M611">
            <v>276.64</v>
          </cell>
          <cell r="N611">
            <v>262.33</v>
          </cell>
          <cell r="O611">
            <v>220.51</v>
          </cell>
          <cell r="P611">
            <v>350.46</v>
          </cell>
          <cell r="Q611">
            <v>303.42</v>
          </cell>
          <cell r="R611">
            <v>270.04000000000002</v>
          </cell>
          <cell r="S611">
            <v>263.98</v>
          </cell>
          <cell r="T611">
            <v>251.83</v>
          </cell>
          <cell r="U611">
            <v>245.76</v>
          </cell>
          <cell r="V611">
            <v>262.45</v>
          </cell>
          <cell r="W611">
            <v>242.72</v>
          </cell>
          <cell r="X611">
            <v>230.58</v>
          </cell>
          <cell r="Y611">
            <v>219.96</v>
          </cell>
          <cell r="Z611">
            <v>218.45</v>
          </cell>
          <cell r="AA611">
            <v>206.3</v>
          </cell>
          <cell r="AB611">
            <v>164.33</v>
          </cell>
          <cell r="AC611">
            <v>161.81</v>
          </cell>
          <cell r="AD611">
            <v>149.16</v>
          </cell>
          <cell r="AE611">
            <v>144.11000000000001</v>
          </cell>
          <cell r="AF611">
            <v>163.07</v>
          </cell>
          <cell r="AG611">
            <v>159.28</v>
          </cell>
          <cell r="AH611">
            <v>147.88999999999999</v>
          </cell>
          <cell r="AI611">
            <v>137.78</v>
          </cell>
          <cell r="AJ611">
            <v>176.98</v>
          </cell>
          <cell r="AK611">
            <v>174.45</v>
          </cell>
          <cell r="AL611">
            <v>168.12</v>
          </cell>
          <cell r="AM611">
            <v>165.59</v>
          </cell>
          <cell r="AN611">
            <v>159.28</v>
          </cell>
          <cell r="AO611">
            <v>158.01</v>
          </cell>
          <cell r="AP611">
            <v>141.58000000000001</v>
          </cell>
          <cell r="AQ611">
            <v>140.31</v>
          </cell>
          <cell r="AR611">
            <v>139.04</v>
          </cell>
          <cell r="AS611">
            <v>135.25</v>
          </cell>
          <cell r="AT611">
            <v>135.25</v>
          </cell>
        </row>
        <row r="612">
          <cell r="A612">
            <v>547</v>
          </cell>
          <cell r="B612">
            <v>472.94</v>
          </cell>
          <cell r="C612">
            <v>425.71</v>
          </cell>
          <cell r="D612">
            <v>402.78</v>
          </cell>
          <cell r="E612">
            <v>364.63</v>
          </cell>
          <cell r="F612">
            <v>352.48</v>
          </cell>
          <cell r="G612">
            <v>321.44</v>
          </cell>
          <cell r="H612">
            <v>334.41</v>
          </cell>
          <cell r="I612">
            <v>307.41000000000003</v>
          </cell>
          <cell r="J612">
            <v>281.77999999999997</v>
          </cell>
          <cell r="K612">
            <v>329.27</v>
          </cell>
          <cell r="L612">
            <v>294.18</v>
          </cell>
          <cell r="M612">
            <v>276.64</v>
          </cell>
          <cell r="N612">
            <v>262.33</v>
          </cell>
          <cell r="O612">
            <v>220.51</v>
          </cell>
          <cell r="P612">
            <v>350.46</v>
          </cell>
          <cell r="Q612">
            <v>303.42</v>
          </cell>
          <cell r="R612">
            <v>270.04000000000002</v>
          </cell>
          <cell r="S612">
            <v>263.98</v>
          </cell>
          <cell r="T612">
            <v>251.83</v>
          </cell>
          <cell r="U612">
            <v>245.76</v>
          </cell>
          <cell r="V612">
            <v>262.45</v>
          </cell>
          <cell r="W612">
            <v>242.72</v>
          </cell>
          <cell r="X612">
            <v>230.58</v>
          </cell>
          <cell r="Y612">
            <v>219.96</v>
          </cell>
          <cell r="Z612">
            <v>218.45</v>
          </cell>
          <cell r="AA612">
            <v>206.3</v>
          </cell>
          <cell r="AB612">
            <v>164.33</v>
          </cell>
          <cell r="AC612">
            <v>161.81</v>
          </cell>
          <cell r="AD612">
            <v>149.16</v>
          </cell>
          <cell r="AE612">
            <v>144.11000000000001</v>
          </cell>
          <cell r="AF612">
            <v>163.07</v>
          </cell>
          <cell r="AG612">
            <v>159.28</v>
          </cell>
          <cell r="AH612">
            <v>147.88999999999999</v>
          </cell>
          <cell r="AI612">
            <v>137.78</v>
          </cell>
          <cell r="AJ612">
            <v>176.98</v>
          </cell>
          <cell r="AK612">
            <v>174.45</v>
          </cell>
          <cell r="AL612">
            <v>168.12</v>
          </cell>
          <cell r="AM612">
            <v>165.59</v>
          </cell>
          <cell r="AN612">
            <v>159.28</v>
          </cell>
          <cell r="AO612">
            <v>158.01</v>
          </cell>
          <cell r="AP612">
            <v>141.58000000000001</v>
          </cell>
          <cell r="AQ612">
            <v>140.31</v>
          </cell>
          <cell r="AR612">
            <v>139.04</v>
          </cell>
          <cell r="AS612">
            <v>135.25</v>
          </cell>
          <cell r="AT612">
            <v>135.25</v>
          </cell>
        </row>
        <row r="613">
          <cell r="A613">
            <v>548</v>
          </cell>
          <cell r="B613">
            <v>531.58000000000004</v>
          </cell>
          <cell r="C613">
            <v>478.49</v>
          </cell>
          <cell r="D613">
            <v>452.72</v>
          </cell>
          <cell r="E613">
            <v>409.83</v>
          </cell>
          <cell r="F613">
            <v>396.19</v>
          </cell>
          <cell r="G613">
            <v>361.31</v>
          </cell>
          <cell r="H613">
            <v>375.87</v>
          </cell>
          <cell r="I613">
            <v>345.53</v>
          </cell>
          <cell r="J613">
            <v>316.72000000000003</v>
          </cell>
          <cell r="K613">
            <v>370.09</v>
          </cell>
          <cell r="L613">
            <v>330.66</v>
          </cell>
          <cell r="M613">
            <v>310.95</v>
          </cell>
          <cell r="N613">
            <v>294.85000000000002</v>
          </cell>
          <cell r="O613">
            <v>247.84</v>
          </cell>
          <cell r="P613">
            <v>393.91</v>
          </cell>
          <cell r="Q613">
            <v>341.04</v>
          </cell>
          <cell r="R613">
            <v>303.52</v>
          </cell>
          <cell r="S613">
            <v>296.7</v>
          </cell>
          <cell r="T613">
            <v>283.06</v>
          </cell>
          <cell r="U613">
            <v>276.24</v>
          </cell>
          <cell r="V613">
            <v>294.98</v>
          </cell>
          <cell r="W613">
            <v>272.81</v>
          </cell>
          <cell r="X613">
            <v>259.16000000000003</v>
          </cell>
          <cell r="Y613">
            <v>247.24</v>
          </cell>
          <cell r="Z613">
            <v>245.53</v>
          </cell>
          <cell r="AA613">
            <v>231.89</v>
          </cell>
          <cell r="AB613">
            <v>184.71</v>
          </cell>
          <cell r="AC613">
            <v>181.87</v>
          </cell>
          <cell r="AD613">
            <v>167.66</v>
          </cell>
          <cell r="AE613">
            <v>161.97</v>
          </cell>
          <cell r="AF613">
            <v>183.28</v>
          </cell>
          <cell r="AG613">
            <v>179.03</v>
          </cell>
          <cell r="AH613">
            <v>166.23</v>
          </cell>
          <cell r="AI613">
            <v>154.86000000000001</v>
          </cell>
          <cell r="AJ613">
            <v>198.92</v>
          </cell>
          <cell r="AK613">
            <v>196.08</v>
          </cell>
          <cell r="AL613">
            <v>188.97</v>
          </cell>
          <cell r="AM613">
            <v>186.13</v>
          </cell>
          <cell r="AN613">
            <v>179.03</v>
          </cell>
          <cell r="AO613">
            <v>177.6</v>
          </cell>
          <cell r="AP613">
            <v>159.13</v>
          </cell>
          <cell r="AQ613">
            <v>157.69999999999999</v>
          </cell>
          <cell r="AR613">
            <v>156.28</v>
          </cell>
          <cell r="AS613">
            <v>152.02000000000001</v>
          </cell>
          <cell r="AT613">
            <v>152.02000000000001</v>
          </cell>
        </row>
        <row r="614">
          <cell r="A614">
            <v>549</v>
          </cell>
          <cell r="B614">
            <v>531.58000000000004</v>
          </cell>
          <cell r="C614">
            <v>478.49</v>
          </cell>
          <cell r="D614">
            <v>452.72</v>
          </cell>
          <cell r="E614">
            <v>409.83</v>
          </cell>
          <cell r="F614">
            <v>396.19</v>
          </cell>
          <cell r="G614">
            <v>361.31</v>
          </cell>
          <cell r="H614">
            <v>375.87</v>
          </cell>
          <cell r="I614">
            <v>345.53</v>
          </cell>
          <cell r="J614">
            <v>316.72000000000003</v>
          </cell>
          <cell r="K614">
            <v>370.09</v>
          </cell>
          <cell r="L614">
            <v>330.66</v>
          </cell>
          <cell r="M614">
            <v>310.95</v>
          </cell>
          <cell r="N614">
            <v>294.85000000000002</v>
          </cell>
          <cell r="O614">
            <v>247.84</v>
          </cell>
          <cell r="P614">
            <v>393.91</v>
          </cell>
          <cell r="Q614">
            <v>341.04</v>
          </cell>
          <cell r="R614">
            <v>303.52</v>
          </cell>
          <cell r="S614">
            <v>296.7</v>
          </cell>
          <cell r="T614">
            <v>283.06</v>
          </cell>
          <cell r="U614">
            <v>276.24</v>
          </cell>
          <cell r="V614">
            <v>294.98</v>
          </cell>
          <cell r="W614">
            <v>272.81</v>
          </cell>
          <cell r="X614">
            <v>259.16000000000003</v>
          </cell>
          <cell r="Y614">
            <v>247.24</v>
          </cell>
          <cell r="Z614">
            <v>245.53</v>
          </cell>
          <cell r="AA614">
            <v>231.89</v>
          </cell>
          <cell r="AB614">
            <v>184.71</v>
          </cell>
          <cell r="AC614">
            <v>181.87</v>
          </cell>
          <cell r="AD614">
            <v>167.66</v>
          </cell>
          <cell r="AE614">
            <v>161.97</v>
          </cell>
          <cell r="AF614">
            <v>183.28</v>
          </cell>
          <cell r="AG614">
            <v>179.03</v>
          </cell>
          <cell r="AH614">
            <v>166.23</v>
          </cell>
          <cell r="AI614">
            <v>154.86000000000001</v>
          </cell>
          <cell r="AJ614">
            <v>198.92</v>
          </cell>
          <cell r="AK614">
            <v>196.08</v>
          </cell>
          <cell r="AL614">
            <v>188.97</v>
          </cell>
          <cell r="AM614">
            <v>186.13</v>
          </cell>
          <cell r="AN614">
            <v>179.03</v>
          </cell>
          <cell r="AO614">
            <v>177.6</v>
          </cell>
          <cell r="AP614">
            <v>159.13</v>
          </cell>
          <cell r="AQ614">
            <v>157.69999999999999</v>
          </cell>
          <cell r="AR614">
            <v>156.28</v>
          </cell>
          <cell r="AS614">
            <v>152.02000000000001</v>
          </cell>
          <cell r="AT614">
            <v>152.02000000000001</v>
          </cell>
        </row>
        <row r="615">
          <cell r="A615">
            <v>550</v>
          </cell>
          <cell r="B615">
            <v>609.34</v>
          </cell>
          <cell r="C615">
            <v>548.48</v>
          </cell>
          <cell r="D615">
            <v>518.95000000000005</v>
          </cell>
          <cell r="E615">
            <v>469.79</v>
          </cell>
          <cell r="F615">
            <v>454.15</v>
          </cell>
          <cell r="G615">
            <v>414.16</v>
          </cell>
          <cell r="H615">
            <v>430.85</v>
          </cell>
          <cell r="I615">
            <v>396.08</v>
          </cell>
          <cell r="J615">
            <v>363.05</v>
          </cell>
          <cell r="K615">
            <v>424.23</v>
          </cell>
          <cell r="L615">
            <v>379.03</v>
          </cell>
          <cell r="M615">
            <v>356.43</v>
          </cell>
          <cell r="N615">
            <v>337.99</v>
          </cell>
          <cell r="O615">
            <v>284.10000000000002</v>
          </cell>
          <cell r="P615">
            <v>451.54</v>
          </cell>
          <cell r="Q615">
            <v>390.92</v>
          </cell>
          <cell r="R615">
            <v>347.93</v>
          </cell>
          <cell r="S615">
            <v>340.1</v>
          </cell>
          <cell r="T615">
            <v>324.47000000000003</v>
          </cell>
          <cell r="U615">
            <v>316.64</v>
          </cell>
          <cell r="V615">
            <v>338.14</v>
          </cell>
          <cell r="W615">
            <v>312.72000000000003</v>
          </cell>
          <cell r="X615">
            <v>297.08</v>
          </cell>
          <cell r="Y615">
            <v>283.39999999999998</v>
          </cell>
          <cell r="Z615">
            <v>281.45</v>
          </cell>
          <cell r="AA615">
            <v>265.8</v>
          </cell>
          <cell r="AB615">
            <v>211.73</v>
          </cell>
          <cell r="AC615">
            <v>208.47</v>
          </cell>
          <cell r="AD615">
            <v>192.18</v>
          </cell>
          <cell r="AE615">
            <v>185.67</v>
          </cell>
          <cell r="AF615">
            <v>210.1</v>
          </cell>
          <cell r="AG615">
            <v>205.21</v>
          </cell>
          <cell r="AH615">
            <v>190.55</v>
          </cell>
          <cell r="AI615">
            <v>177.52</v>
          </cell>
          <cell r="AJ615">
            <v>228.02</v>
          </cell>
          <cell r="AK615">
            <v>224.76</v>
          </cell>
          <cell r="AL615">
            <v>216.61</v>
          </cell>
          <cell r="AM615">
            <v>213.35</v>
          </cell>
          <cell r="AN615">
            <v>205.21</v>
          </cell>
          <cell r="AO615">
            <v>203.58</v>
          </cell>
          <cell r="AP615">
            <v>182.41</v>
          </cell>
          <cell r="AQ615">
            <v>180.77</v>
          </cell>
          <cell r="AR615">
            <v>179.14</v>
          </cell>
          <cell r="AS615">
            <v>174.26</v>
          </cell>
          <cell r="AT615">
            <v>174.26</v>
          </cell>
        </row>
        <row r="616">
          <cell r="A616">
            <v>551</v>
          </cell>
          <cell r="B616">
            <v>531.58000000000004</v>
          </cell>
          <cell r="C616">
            <v>478.49</v>
          </cell>
          <cell r="D616">
            <v>452.72</v>
          </cell>
          <cell r="E616">
            <v>409.83</v>
          </cell>
          <cell r="F616">
            <v>396.19</v>
          </cell>
          <cell r="G616">
            <v>361.31</v>
          </cell>
          <cell r="H616">
            <v>375.87</v>
          </cell>
          <cell r="I616">
            <v>345.53</v>
          </cell>
          <cell r="J616">
            <v>316.72000000000003</v>
          </cell>
          <cell r="K616">
            <v>370.09</v>
          </cell>
          <cell r="L616">
            <v>330.66</v>
          </cell>
          <cell r="M616">
            <v>310.95</v>
          </cell>
          <cell r="N616">
            <v>294.85000000000002</v>
          </cell>
          <cell r="O616">
            <v>247.84</v>
          </cell>
          <cell r="P616">
            <v>393.91</v>
          </cell>
          <cell r="Q616">
            <v>341.04</v>
          </cell>
          <cell r="R616">
            <v>303.52</v>
          </cell>
          <cell r="S616">
            <v>296.7</v>
          </cell>
          <cell r="T616">
            <v>283.06</v>
          </cell>
          <cell r="U616">
            <v>276.24</v>
          </cell>
          <cell r="V616">
            <v>294.98</v>
          </cell>
          <cell r="W616">
            <v>272.81</v>
          </cell>
          <cell r="X616">
            <v>259.16000000000003</v>
          </cell>
          <cell r="Y616">
            <v>247.24</v>
          </cell>
          <cell r="Z616">
            <v>245.53</v>
          </cell>
          <cell r="AA616">
            <v>231.89</v>
          </cell>
          <cell r="AB616">
            <v>184.71</v>
          </cell>
          <cell r="AC616">
            <v>181.87</v>
          </cell>
          <cell r="AD616">
            <v>167.66</v>
          </cell>
          <cell r="AE616">
            <v>161.97</v>
          </cell>
          <cell r="AF616">
            <v>183.28</v>
          </cell>
          <cell r="AG616">
            <v>179.03</v>
          </cell>
          <cell r="AH616">
            <v>166.23</v>
          </cell>
          <cell r="AI616">
            <v>154.86000000000001</v>
          </cell>
          <cell r="AJ616">
            <v>198.92</v>
          </cell>
          <cell r="AK616">
            <v>196.08</v>
          </cell>
          <cell r="AL616">
            <v>188.97</v>
          </cell>
          <cell r="AM616">
            <v>186.13</v>
          </cell>
          <cell r="AN616">
            <v>179.03</v>
          </cell>
          <cell r="AO616">
            <v>177.6</v>
          </cell>
          <cell r="AP616">
            <v>159.13</v>
          </cell>
          <cell r="AQ616">
            <v>157.69999999999999</v>
          </cell>
          <cell r="AR616">
            <v>156.28</v>
          </cell>
          <cell r="AS616">
            <v>152.02000000000001</v>
          </cell>
          <cell r="AT616">
            <v>152.02000000000001</v>
          </cell>
        </row>
        <row r="617">
          <cell r="A617">
            <v>556</v>
          </cell>
          <cell r="B617">
            <v>590.84</v>
          </cell>
          <cell r="C617">
            <v>531.84</v>
          </cell>
          <cell r="D617">
            <v>503.19</v>
          </cell>
          <cell r="E617">
            <v>455.53</v>
          </cell>
          <cell r="F617">
            <v>440.35</v>
          </cell>
          <cell r="G617">
            <v>401.59</v>
          </cell>
          <cell r="H617">
            <v>417.77</v>
          </cell>
          <cell r="I617">
            <v>384.06</v>
          </cell>
          <cell r="J617">
            <v>352.02</v>
          </cell>
          <cell r="K617">
            <v>411.35</v>
          </cell>
          <cell r="L617">
            <v>367.53</v>
          </cell>
          <cell r="M617">
            <v>345.61</v>
          </cell>
          <cell r="N617">
            <v>327.73</v>
          </cell>
          <cell r="O617">
            <v>275.48</v>
          </cell>
          <cell r="P617">
            <v>437.83</v>
          </cell>
          <cell r="Q617">
            <v>379.06</v>
          </cell>
          <cell r="R617">
            <v>337.36</v>
          </cell>
          <cell r="S617">
            <v>329.77</v>
          </cell>
          <cell r="T617">
            <v>314.62</v>
          </cell>
          <cell r="U617">
            <v>307.02999999999997</v>
          </cell>
          <cell r="V617">
            <v>327.88</v>
          </cell>
          <cell r="W617">
            <v>303.23</v>
          </cell>
          <cell r="X617">
            <v>288.06</v>
          </cell>
          <cell r="Y617">
            <v>274.8</v>
          </cell>
          <cell r="Z617">
            <v>272.89999999999998</v>
          </cell>
          <cell r="AA617">
            <v>257.74</v>
          </cell>
          <cell r="AB617">
            <v>205.3</v>
          </cell>
          <cell r="AC617">
            <v>202.14</v>
          </cell>
          <cell r="AD617">
            <v>186.35</v>
          </cell>
          <cell r="AE617">
            <v>180.03</v>
          </cell>
          <cell r="AF617">
            <v>203.72</v>
          </cell>
          <cell r="AG617">
            <v>198.98</v>
          </cell>
          <cell r="AH617">
            <v>184.76</v>
          </cell>
          <cell r="AI617">
            <v>172.13</v>
          </cell>
          <cell r="AJ617">
            <v>221.1</v>
          </cell>
          <cell r="AK617">
            <v>217.94</v>
          </cell>
          <cell r="AL617">
            <v>210.04</v>
          </cell>
          <cell r="AM617">
            <v>206.88</v>
          </cell>
          <cell r="AN617">
            <v>198.98</v>
          </cell>
          <cell r="AO617">
            <v>197.4</v>
          </cell>
          <cell r="AP617">
            <v>176.87</v>
          </cell>
          <cell r="AQ617">
            <v>175.29</v>
          </cell>
          <cell r="AR617">
            <v>173.7</v>
          </cell>
          <cell r="AS617">
            <v>168.97</v>
          </cell>
          <cell r="AT617">
            <v>168.97</v>
          </cell>
        </row>
        <row r="618">
          <cell r="A618">
            <v>557</v>
          </cell>
          <cell r="B618">
            <v>487.89</v>
          </cell>
          <cell r="C618">
            <v>439.16</v>
          </cell>
          <cell r="D618">
            <v>415.51</v>
          </cell>
          <cell r="E618">
            <v>376.15</v>
          </cell>
          <cell r="F618">
            <v>363.62</v>
          </cell>
          <cell r="G618">
            <v>331.61</v>
          </cell>
          <cell r="H618">
            <v>344.97</v>
          </cell>
          <cell r="I618">
            <v>317.13</v>
          </cell>
          <cell r="J618">
            <v>290.68</v>
          </cell>
          <cell r="K618">
            <v>339.67</v>
          </cell>
          <cell r="L618">
            <v>303.49</v>
          </cell>
          <cell r="M618">
            <v>285.39</v>
          </cell>
          <cell r="N618">
            <v>270.62</v>
          </cell>
          <cell r="O618">
            <v>227.47</v>
          </cell>
          <cell r="P618">
            <v>361.54</v>
          </cell>
          <cell r="Q618">
            <v>313.01</v>
          </cell>
          <cell r="R618">
            <v>278.57</v>
          </cell>
          <cell r="S618">
            <v>272.32</v>
          </cell>
          <cell r="T618">
            <v>259.79000000000002</v>
          </cell>
          <cell r="U618">
            <v>253.54</v>
          </cell>
          <cell r="V618">
            <v>270.74</v>
          </cell>
          <cell r="W618">
            <v>250.39</v>
          </cell>
          <cell r="X618">
            <v>237.86</v>
          </cell>
          <cell r="Y618">
            <v>226.92</v>
          </cell>
          <cell r="Z618">
            <v>225.35</v>
          </cell>
          <cell r="AA618">
            <v>212.82</v>
          </cell>
          <cell r="AB618">
            <v>169.53</v>
          </cell>
          <cell r="AC618">
            <v>166.92</v>
          </cell>
          <cell r="AD618">
            <v>153.88</v>
          </cell>
          <cell r="AE618">
            <v>148.66</v>
          </cell>
          <cell r="AF618">
            <v>168.22</v>
          </cell>
          <cell r="AG618">
            <v>164.31</v>
          </cell>
          <cell r="AH618">
            <v>152.57</v>
          </cell>
          <cell r="AI618">
            <v>142.13</v>
          </cell>
          <cell r="AJ618">
            <v>182.57</v>
          </cell>
          <cell r="AK618">
            <v>179.96</v>
          </cell>
          <cell r="AL618">
            <v>173.44</v>
          </cell>
          <cell r="AM618">
            <v>170.83</v>
          </cell>
          <cell r="AN618">
            <v>164.31</v>
          </cell>
          <cell r="AO618">
            <v>163</v>
          </cell>
          <cell r="AP618">
            <v>146.05000000000001</v>
          </cell>
          <cell r="AQ618">
            <v>144.74</v>
          </cell>
          <cell r="AR618">
            <v>143.43</v>
          </cell>
          <cell r="AS618">
            <v>139.52000000000001</v>
          </cell>
          <cell r="AT618">
            <v>139.52000000000001</v>
          </cell>
        </row>
        <row r="619">
          <cell r="A619">
            <v>559</v>
          </cell>
          <cell r="B619">
            <v>487.89</v>
          </cell>
          <cell r="C619">
            <v>439.16</v>
          </cell>
          <cell r="D619">
            <v>415.51</v>
          </cell>
          <cell r="E619">
            <v>376.15</v>
          </cell>
          <cell r="F619">
            <v>363.62</v>
          </cell>
          <cell r="G619">
            <v>331.61</v>
          </cell>
          <cell r="H619">
            <v>344.97</v>
          </cell>
          <cell r="I619">
            <v>317.13</v>
          </cell>
          <cell r="J619">
            <v>290.68</v>
          </cell>
          <cell r="K619">
            <v>339.67</v>
          </cell>
          <cell r="L619">
            <v>303.49</v>
          </cell>
          <cell r="M619">
            <v>285.39</v>
          </cell>
          <cell r="N619">
            <v>270.62</v>
          </cell>
          <cell r="O619">
            <v>227.47</v>
          </cell>
          <cell r="P619">
            <v>361.54</v>
          </cell>
          <cell r="Q619">
            <v>313.01</v>
          </cell>
          <cell r="R619">
            <v>278.57</v>
          </cell>
          <cell r="S619">
            <v>272.32</v>
          </cell>
          <cell r="T619">
            <v>259.79000000000002</v>
          </cell>
          <cell r="U619">
            <v>253.54</v>
          </cell>
          <cell r="V619">
            <v>270.74</v>
          </cell>
          <cell r="W619">
            <v>250.39</v>
          </cell>
          <cell r="X619">
            <v>237.86</v>
          </cell>
          <cell r="Y619">
            <v>226.92</v>
          </cell>
          <cell r="Z619">
            <v>225.35</v>
          </cell>
          <cell r="AA619">
            <v>212.82</v>
          </cell>
          <cell r="AB619">
            <v>169.53</v>
          </cell>
          <cell r="AC619">
            <v>166.92</v>
          </cell>
          <cell r="AD619">
            <v>153.88</v>
          </cell>
          <cell r="AE619">
            <v>148.66</v>
          </cell>
          <cell r="AF619">
            <v>168.22</v>
          </cell>
          <cell r="AG619">
            <v>164.31</v>
          </cell>
          <cell r="AH619">
            <v>152.57</v>
          </cell>
          <cell r="AI619">
            <v>142.13</v>
          </cell>
          <cell r="AJ619">
            <v>182.57</v>
          </cell>
          <cell r="AK619">
            <v>179.96</v>
          </cell>
          <cell r="AL619">
            <v>173.44</v>
          </cell>
          <cell r="AM619">
            <v>170.83</v>
          </cell>
          <cell r="AN619">
            <v>164.31</v>
          </cell>
          <cell r="AO619">
            <v>163</v>
          </cell>
          <cell r="AP619">
            <v>146.05000000000001</v>
          </cell>
          <cell r="AQ619">
            <v>144.74</v>
          </cell>
          <cell r="AR619">
            <v>143.43</v>
          </cell>
          <cell r="AS619">
            <v>139.52000000000001</v>
          </cell>
          <cell r="AT619">
            <v>139.52000000000001</v>
          </cell>
        </row>
        <row r="620">
          <cell r="A620">
            <v>564</v>
          </cell>
          <cell r="B620">
            <v>590.84</v>
          </cell>
          <cell r="C620">
            <v>531.84</v>
          </cell>
          <cell r="D620">
            <v>503.19</v>
          </cell>
          <cell r="E620">
            <v>455.53</v>
          </cell>
          <cell r="F620">
            <v>440.35</v>
          </cell>
          <cell r="G620">
            <v>401.59</v>
          </cell>
          <cell r="H620">
            <v>417.77</v>
          </cell>
          <cell r="I620">
            <v>384.06</v>
          </cell>
          <cell r="J620">
            <v>352.02</v>
          </cell>
          <cell r="K620">
            <v>411.35</v>
          </cell>
          <cell r="L620">
            <v>367.53</v>
          </cell>
          <cell r="M620">
            <v>345.61</v>
          </cell>
          <cell r="N620">
            <v>327.73</v>
          </cell>
          <cell r="O620">
            <v>275.48</v>
          </cell>
          <cell r="P620">
            <v>437.83</v>
          </cell>
          <cell r="Q620">
            <v>379.06</v>
          </cell>
          <cell r="R620">
            <v>337.36</v>
          </cell>
          <cell r="S620">
            <v>329.77</v>
          </cell>
          <cell r="T620">
            <v>314.62</v>
          </cell>
          <cell r="U620">
            <v>307.02999999999997</v>
          </cell>
          <cell r="V620">
            <v>327.88</v>
          </cell>
          <cell r="W620">
            <v>303.23</v>
          </cell>
          <cell r="X620">
            <v>288.06</v>
          </cell>
          <cell r="Y620">
            <v>274.8</v>
          </cell>
          <cell r="Z620">
            <v>272.89999999999998</v>
          </cell>
          <cell r="AA620">
            <v>257.74</v>
          </cell>
          <cell r="AB620">
            <v>205.3</v>
          </cell>
          <cell r="AC620">
            <v>202.14</v>
          </cell>
          <cell r="AD620">
            <v>186.35</v>
          </cell>
          <cell r="AE620">
            <v>180.03</v>
          </cell>
          <cell r="AF620">
            <v>203.72</v>
          </cell>
          <cell r="AG620">
            <v>198.98</v>
          </cell>
          <cell r="AH620">
            <v>184.76</v>
          </cell>
          <cell r="AI620">
            <v>172.13</v>
          </cell>
          <cell r="AJ620">
            <v>221.1</v>
          </cell>
          <cell r="AK620">
            <v>217.94</v>
          </cell>
          <cell r="AL620">
            <v>210.04</v>
          </cell>
          <cell r="AM620">
            <v>206.88</v>
          </cell>
          <cell r="AN620">
            <v>198.98</v>
          </cell>
          <cell r="AO620">
            <v>197.4</v>
          </cell>
          <cell r="AP620">
            <v>176.87</v>
          </cell>
          <cell r="AQ620">
            <v>175.29</v>
          </cell>
          <cell r="AR620">
            <v>173.7</v>
          </cell>
          <cell r="AS620">
            <v>168.97</v>
          </cell>
          <cell r="AT620">
            <v>168.97</v>
          </cell>
        </row>
        <row r="621">
          <cell r="A621">
            <v>566</v>
          </cell>
          <cell r="B621">
            <v>477.38</v>
          </cell>
          <cell r="C621">
            <v>429.7</v>
          </cell>
          <cell r="D621">
            <v>406.56</v>
          </cell>
          <cell r="E621">
            <v>368.05</v>
          </cell>
          <cell r="F621">
            <v>355.79</v>
          </cell>
          <cell r="G621">
            <v>324.45999999999998</v>
          </cell>
          <cell r="H621">
            <v>337.55</v>
          </cell>
          <cell r="I621">
            <v>310.3</v>
          </cell>
          <cell r="J621">
            <v>284.42</v>
          </cell>
          <cell r="K621">
            <v>332.35</v>
          </cell>
          <cell r="L621">
            <v>296.95</v>
          </cell>
          <cell r="M621">
            <v>279.24</v>
          </cell>
          <cell r="N621">
            <v>264.8</v>
          </cell>
          <cell r="O621">
            <v>222.58</v>
          </cell>
          <cell r="P621">
            <v>353.75</v>
          </cell>
          <cell r="Q621">
            <v>306.26</v>
          </cell>
          <cell r="R621">
            <v>272.58</v>
          </cell>
          <cell r="S621">
            <v>266.45</v>
          </cell>
          <cell r="T621">
            <v>254.2</v>
          </cell>
          <cell r="U621">
            <v>248.08</v>
          </cell>
          <cell r="V621">
            <v>264.91000000000003</v>
          </cell>
          <cell r="W621">
            <v>244.99</v>
          </cell>
          <cell r="X621">
            <v>232.74</v>
          </cell>
          <cell r="Y621">
            <v>222.04</v>
          </cell>
          <cell r="Z621">
            <v>220.49</v>
          </cell>
          <cell r="AA621">
            <v>208.24</v>
          </cell>
          <cell r="AB621">
            <v>165.88</v>
          </cell>
          <cell r="AC621">
            <v>163.33000000000001</v>
          </cell>
          <cell r="AD621">
            <v>150.56</v>
          </cell>
          <cell r="AE621">
            <v>145.46</v>
          </cell>
          <cell r="AF621">
            <v>164.6</v>
          </cell>
          <cell r="AG621">
            <v>160.77000000000001</v>
          </cell>
          <cell r="AH621">
            <v>149.28</v>
          </cell>
          <cell r="AI621">
            <v>139.07</v>
          </cell>
          <cell r="AJ621">
            <v>178.64</v>
          </cell>
          <cell r="AK621">
            <v>176.09</v>
          </cell>
          <cell r="AL621">
            <v>169.7</v>
          </cell>
          <cell r="AM621">
            <v>167.15</v>
          </cell>
          <cell r="AN621">
            <v>160.77000000000001</v>
          </cell>
          <cell r="AO621">
            <v>159.49</v>
          </cell>
          <cell r="AP621">
            <v>142.91</v>
          </cell>
          <cell r="AQ621">
            <v>141.62</v>
          </cell>
          <cell r="AR621">
            <v>140.34</v>
          </cell>
          <cell r="AS621">
            <v>136.52000000000001</v>
          </cell>
          <cell r="AT621">
            <v>136.52000000000001</v>
          </cell>
        </row>
        <row r="622">
          <cell r="A622">
            <v>567</v>
          </cell>
          <cell r="B622">
            <v>590.84</v>
          </cell>
          <cell r="C622">
            <v>531.84</v>
          </cell>
          <cell r="D622">
            <v>503.19</v>
          </cell>
          <cell r="E622">
            <v>455.53</v>
          </cell>
          <cell r="F622">
            <v>440.35</v>
          </cell>
          <cell r="G622">
            <v>401.59</v>
          </cell>
          <cell r="H622">
            <v>417.77</v>
          </cell>
          <cell r="I622">
            <v>384.06</v>
          </cell>
          <cell r="J622">
            <v>352.02</v>
          </cell>
          <cell r="K622">
            <v>411.35</v>
          </cell>
          <cell r="L622">
            <v>367.53</v>
          </cell>
          <cell r="M622">
            <v>345.61</v>
          </cell>
          <cell r="N622">
            <v>327.73</v>
          </cell>
          <cell r="O622">
            <v>275.48</v>
          </cell>
          <cell r="P622">
            <v>437.83</v>
          </cell>
          <cell r="Q622">
            <v>379.06</v>
          </cell>
          <cell r="R622">
            <v>337.36</v>
          </cell>
          <cell r="S622">
            <v>329.77</v>
          </cell>
          <cell r="T622">
            <v>314.62</v>
          </cell>
          <cell r="U622">
            <v>307.02999999999997</v>
          </cell>
          <cell r="V622">
            <v>327.88</v>
          </cell>
          <cell r="W622">
            <v>303.23</v>
          </cell>
          <cell r="X622">
            <v>288.06</v>
          </cell>
          <cell r="Y622">
            <v>274.8</v>
          </cell>
          <cell r="Z622">
            <v>272.89999999999998</v>
          </cell>
          <cell r="AA622">
            <v>257.74</v>
          </cell>
          <cell r="AB622">
            <v>205.3</v>
          </cell>
          <cell r="AC622">
            <v>202.14</v>
          </cell>
          <cell r="AD622">
            <v>186.35</v>
          </cell>
          <cell r="AE622">
            <v>180.03</v>
          </cell>
          <cell r="AF622">
            <v>203.72</v>
          </cell>
          <cell r="AG622">
            <v>198.98</v>
          </cell>
          <cell r="AH622">
            <v>184.76</v>
          </cell>
          <cell r="AI622">
            <v>172.13</v>
          </cell>
          <cell r="AJ622">
            <v>221.1</v>
          </cell>
          <cell r="AK622">
            <v>217.94</v>
          </cell>
          <cell r="AL622">
            <v>210.04</v>
          </cell>
          <cell r="AM622">
            <v>206.88</v>
          </cell>
          <cell r="AN622">
            <v>198.98</v>
          </cell>
          <cell r="AO622">
            <v>197.4</v>
          </cell>
          <cell r="AP622">
            <v>176.87</v>
          </cell>
          <cell r="AQ622">
            <v>175.29</v>
          </cell>
          <cell r="AR622">
            <v>173.7</v>
          </cell>
          <cell r="AS622">
            <v>168.97</v>
          </cell>
          <cell r="AT622">
            <v>168.97</v>
          </cell>
        </row>
        <row r="623">
          <cell r="A623">
            <v>568</v>
          </cell>
          <cell r="B623">
            <v>499.36</v>
          </cell>
          <cell r="C623">
            <v>449.48</v>
          </cell>
          <cell r="D623">
            <v>425.27</v>
          </cell>
          <cell r="E623">
            <v>384.99</v>
          </cell>
          <cell r="F623">
            <v>372.17</v>
          </cell>
          <cell r="G623">
            <v>339.4</v>
          </cell>
          <cell r="H623">
            <v>353.08</v>
          </cell>
          <cell r="I623">
            <v>324.58</v>
          </cell>
          <cell r="J623">
            <v>297.52</v>
          </cell>
          <cell r="K623">
            <v>347.65</v>
          </cell>
          <cell r="L623">
            <v>310.61</v>
          </cell>
          <cell r="M623">
            <v>292.08999999999997</v>
          </cell>
          <cell r="N623">
            <v>276.98</v>
          </cell>
          <cell r="O623">
            <v>232.82</v>
          </cell>
          <cell r="P623">
            <v>370.03</v>
          </cell>
          <cell r="Q623">
            <v>320.36</v>
          </cell>
          <cell r="R623">
            <v>285.12</v>
          </cell>
          <cell r="S623">
            <v>278.70999999999998</v>
          </cell>
          <cell r="T623">
            <v>265.89999999999998</v>
          </cell>
          <cell r="U623">
            <v>259.49</v>
          </cell>
          <cell r="V623">
            <v>277.10000000000002</v>
          </cell>
          <cell r="W623">
            <v>256.27</v>
          </cell>
          <cell r="X623">
            <v>243.46</v>
          </cell>
          <cell r="Y623">
            <v>232.25</v>
          </cell>
          <cell r="Z623">
            <v>230.64</v>
          </cell>
          <cell r="AA623">
            <v>217.82</v>
          </cell>
          <cell r="AB623">
            <v>173.51</v>
          </cell>
          <cell r="AC623">
            <v>170.84</v>
          </cell>
          <cell r="AD623">
            <v>157.49</v>
          </cell>
          <cell r="AE623">
            <v>152.15</v>
          </cell>
          <cell r="AF623">
            <v>172.17</v>
          </cell>
          <cell r="AG623">
            <v>168.17</v>
          </cell>
          <cell r="AH623">
            <v>156.15</v>
          </cell>
          <cell r="AI623">
            <v>145.47</v>
          </cell>
          <cell r="AJ623">
            <v>186.86</v>
          </cell>
          <cell r="AK623">
            <v>184.19</v>
          </cell>
          <cell r="AL623">
            <v>177.51</v>
          </cell>
          <cell r="AM623">
            <v>174.84</v>
          </cell>
          <cell r="AN623">
            <v>168.17</v>
          </cell>
          <cell r="AO623">
            <v>166.83</v>
          </cell>
          <cell r="AP623">
            <v>149.47999999999999</v>
          </cell>
          <cell r="AQ623">
            <v>148.13999999999999</v>
          </cell>
          <cell r="AR623">
            <v>146.80000000000001</v>
          </cell>
          <cell r="AS623">
            <v>142.80000000000001</v>
          </cell>
          <cell r="AT623">
            <v>142.80000000000001</v>
          </cell>
        </row>
        <row r="624">
          <cell r="A624">
            <v>569</v>
          </cell>
          <cell r="B624">
            <v>499.36</v>
          </cell>
          <cell r="C624">
            <v>449.48</v>
          </cell>
          <cell r="D624">
            <v>425.27</v>
          </cell>
          <cell r="E624">
            <v>384.99</v>
          </cell>
          <cell r="F624">
            <v>372.17</v>
          </cell>
          <cell r="G624">
            <v>339.4</v>
          </cell>
          <cell r="H624">
            <v>353.08</v>
          </cell>
          <cell r="I624">
            <v>324.58</v>
          </cell>
          <cell r="J624">
            <v>297.52</v>
          </cell>
          <cell r="K624">
            <v>347.65</v>
          </cell>
          <cell r="L624">
            <v>310.61</v>
          </cell>
          <cell r="M624">
            <v>292.08999999999997</v>
          </cell>
          <cell r="N624">
            <v>276.98</v>
          </cell>
          <cell r="O624">
            <v>232.82</v>
          </cell>
          <cell r="P624">
            <v>370.03</v>
          </cell>
          <cell r="Q624">
            <v>320.36</v>
          </cell>
          <cell r="R624">
            <v>285.12</v>
          </cell>
          <cell r="S624">
            <v>278.70999999999998</v>
          </cell>
          <cell r="T624">
            <v>265.89999999999998</v>
          </cell>
          <cell r="U624">
            <v>259.49</v>
          </cell>
          <cell r="V624">
            <v>277.10000000000002</v>
          </cell>
          <cell r="W624">
            <v>256.27</v>
          </cell>
          <cell r="X624">
            <v>243.46</v>
          </cell>
          <cell r="Y624">
            <v>232.25</v>
          </cell>
          <cell r="Z624">
            <v>230.64</v>
          </cell>
          <cell r="AA624">
            <v>217.82</v>
          </cell>
          <cell r="AB624">
            <v>173.51</v>
          </cell>
          <cell r="AC624">
            <v>170.84</v>
          </cell>
          <cell r="AD624">
            <v>157.49</v>
          </cell>
          <cell r="AE624">
            <v>152.15</v>
          </cell>
          <cell r="AF624">
            <v>172.17</v>
          </cell>
          <cell r="AG624">
            <v>168.17</v>
          </cell>
          <cell r="AH624">
            <v>156.15</v>
          </cell>
          <cell r="AI624">
            <v>145.47</v>
          </cell>
          <cell r="AJ624">
            <v>186.86</v>
          </cell>
          <cell r="AK624">
            <v>184.19</v>
          </cell>
          <cell r="AL624">
            <v>177.51</v>
          </cell>
          <cell r="AM624">
            <v>174.84</v>
          </cell>
          <cell r="AN624">
            <v>168.17</v>
          </cell>
          <cell r="AO624">
            <v>166.83</v>
          </cell>
          <cell r="AP624">
            <v>149.47999999999999</v>
          </cell>
          <cell r="AQ624">
            <v>148.13999999999999</v>
          </cell>
          <cell r="AR624">
            <v>146.80000000000001</v>
          </cell>
          <cell r="AS624">
            <v>142.80000000000001</v>
          </cell>
          <cell r="AT624">
            <v>142.80000000000001</v>
          </cell>
        </row>
        <row r="625">
          <cell r="A625">
            <v>570</v>
          </cell>
          <cell r="B625">
            <v>499.36</v>
          </cell>
          <cell r="C625">
            <v>449.48</v>
          </cell>
          <cell r="D625">
            <v>425.27</v>
          </cell>
          <cell r="E625">
            <v>384.99</v>
          </cell>
          <cell r="F625">
            <v>372.17</v>
          </cell>
          <cell r="G625">
            <v>339.4</v>
          </cell>
          <cell r="H625">
            <v>353.08</v>
          </cell>
          <cell r="I625">
            <v>324.58</v>
          </cell>
          <cell r="J625">
            <v>297.52</v>
          </cell>
          <cell r="K625">
            <v>347.65</v>
          </cell>
          <cell r="L625">
            <v>310.61</v>
          </cell>
          <cell r="M625">
            <v>292.08999999999997</v>
          </cell>
          <cell r="N625">
            <v>276.98</v>
          </cell>
          <cell r="O625">
            <v>232.82</v>
          </cell>
          <cell r="P625">
            <v>370.03</v>
          </cell>
          <cell r="Q625">
            <v>320.36</v>
          </cell>
          <cell r="R625">
            <v>285.12</v>
          </cell>
          <cell r="S625">
            <v>278.70999999999998</v>
          </cell>
          <cell r="T625">
            <v>265.89999999999998</v>
          </cell>
          <cell r="U625">
            <v>259.49</v>
          </cell>
          <cell r="V625">
            <v>277.10000000000002</v>
          </cell>
          <cell r="W625">
            <v>256.27</v>
          </cell>
          <cell r="X625">
            <v>243.46</v>
          </cell>
          <cell r="Y625">
            <v>232.25</v>
          </cell>
          <cell r="Z625">
            <v>230.64</v>
          </cell>
          <cell r="AA625">
            <v>217.82</v>
          </cell>
          <cell r="AB625">
            <v>173.51</v>
          </cell>
          <cell r="AC625">
            <v>170.84</v>
          </cell>
          <cell r="AD625">
            <v>157.49</v>
          </cell>
          <cell r="AE625">
            <v>152.15</v>
          </cell>
          <cell r="AF625">
            <v>172.17</v>
          </cell>
          <cell r="AG625">
            <v>168.17</v>
          </cell>
          <cell r="AH625">
            <v>156.15</v>
          </cell>
          <cell r="AI625">
            <v>145.47</v>
          </cell>
          <cell r="AJ625">
            <v>186.86</v>
          </cell>
          <cell r="AK625">
            <v>184.19</v>
          </cell>
          <cell r="AL625">
            <v>177.51</v>
          </cell>
          <cell r="AM625">
            <v>174.84</v>
          </cell>
          <cell r="AN625">
            <v>168.17</v>
          </cell>
          <cell r="AO625">
            <v>166.83</v>
          </cell>
          <cell r="AP625">
            <v>149.47999999999999</v>
          </cell>
          <cell r="AQ625">
            <v>148.13999999999999</v>
          </cell>
          <cell r="AR625">
            <v>146.80000000000001</v>
          </cell>
          <cell r="AS625">
            <v>142.80000000000001</v>
          </cell>
          <cell r="AT625">
            <v>142.80000000000001</v>
          </cell>
        </row>
        <row r="626">
          <cell r="A626">
            <v>596</v>
          </cell>
          <cell r="B626">
            <v>442.77</v>
          </cell>
          <cell r="C626">
            <v>402.93</v>
          </cell>
          <cell r="D626">
            <v>383.59</v>
          </cell>
          <cell r="E626">
            <v>336.5</v>
          </cell>
          <cell r="F626">
            <v>326.25</v>
          </cell>
          <cell r="G626">
            <v>300.06</v>
          </cell>
          <cell r="H626">
            <v>302.64</v>
          </cell>
          <cell r="I626">
            <v>279.87</v>
          </cell>
          <cell r="J626">
            <v>258.25</v>
          </cell>
          <cell r="K626">
            <v>295.3</v>
          </cell>
          <cell r="L626">
            <v>265.7</v>
          </cell>
          <cell r="M626">
            <v>250.91</v>
          </cell>
          <cell r="N626">
            <v>232.79</v>
          </cell>
          <cell r="O626">
            <v>197.5</v>
          </cell>
          <cell r="P626">
            <v>301.49</v>
          </cell>
          <cell r="Q626">
            <v>261.8</v>
          </cell>
          <cell r="R626">
            <v>233.64</v>
          </cell>
          <cell r="S626">
            <v>228.52</v>
          </cell>
          <cell r="T626">
            <v>218.28</v>
          </cell>
          <cell r="U626">
            <v>213.16</v>
          </cell>
          <cell r="V626">
            <v>227.23</v>
          </cell>
          <cell r="W626">
            <v>210.59</v>
          </cell>
          <cell r="X626">
            <v>200.35</v>
          </cell>
          <cell r="Y626">
            <v>191.39</v>
          </cell>
          <cell r="Z626">
            <v>190.1</v>
          </cell>
          <cell r="AA626">
            <v>179.87</v>
          </cell>
          <cell r="AB626">
            <v>143.49</v>
          </cell>
          <cell r="AC626">
            <v>141.36000000000001</v>
          </cell>
          <cell r="AD626">
            <v>130.69</v>
          </cell>
          <cell r="AE626">
            <v>126.42</v>
          </cell>
          <cell r="AF626">
            <v>142.41999999999999</v>
          </cell>
          <cell r="AG626">
            <v>139.22</v>
          </cell>
          <cell r="AH626">
            <v>129.61000000000001</v>
          </cell>
          <cell r="AI626">
            <v>121.09</v>
          </cell>
          <cell r="AJ626">
            <v>154.15</v>
          </cell>
          <cell r="AK626">
            <v>152.02000000000001</v>
          </cell>
          <cell r="AL626">
            <v>146.69</v>
          </cell>
          <cell r="AM626">
            <v>144.56</v>
          </cell>
          <cell r="AN626">
            <v>139.22</v>
          </cell>
          <cell r="AO626">
            <v>138.15</v>
          </cell>
          <cell r="AP626">
            <v>124.29</v>
          </cell>
          <cell r="AQ626">
            <v>123.22</v>
          </cell>
          <cell r="AR626">
            <v>122.15</v>
          </cell>
          <cell r="AS626">
            <v>118.95</v>
          </cell>
          <cell r="AT626">
            <v>118.95</v>
          </cell>
        </row>
        <row r="627">
          <cell r="A627">
            <v>603</v>
          </cell>
          <cell r="B627">
            <v>550.82000000000005</v>
          </cell>
          <cell r="C627">
            <v>495.8</v>
          </cell>
          <cell r="D627">
            <v>469.1</v>
          </cell>
          <cell r="E627">
            <v>424.67</v>
          </cell>
          <cell r="F627">
            <v>410.52</v>
          </cell>
          <cell r="G627">
            <v>374.38</v>
          </cell>
          <cell r="H627">
            <v>389.48</v>
          </cell>
          <cell r="I627">
            <v>358.03</v>
          </cell>
          <cell r="J627">
            <v>328.18</v>
          </cell>
          <cell r="K627">
            <v>383.48</v>
          </cell>
          <cell r="L627">
            <v>342.62</v>
          </cell>
          <cell r="M627">
            <v>322.19</v>
          </cell>
          <cell r="N627">
            <v>305.52</v>
          </cell>
          <cell r="O627">
            <v>256.82</v>
          </cell>
          <cell r="P627">
            <v>408.17</v>
          </cell>
          <cell r="Q627">
            <v>353.38</v>
          </cell>
          <cell r="R627">
            <v>314.51</v>
          </cell>
          <cell r="S627">
            <v>307.44</v>
          </cell>
          <cell r="T627">
            <v>293.3</v>
          </cell>
          <cell r="U627">
            <v>286.24</v>
          </cell>
          <cell r="V627">
            <v>305.66000000000003</v>
          </cell>
          <cell r="W627">
            <v>282.68</v>
          </cell>
          <cell r="X627">
            <v>268.55</v>
          </cell>
          <cell r="Y627">
            <v>256.19</v>
          </cell>
          <cell r="Z627">
            <v>254.41</v>
          </cell>
          <cell r="AA627">
            <v>240.28</v>
          </cell>
          <cell r="AB627">
            <v>191.39</v>
          </cell>
          <cell r="AC627">
            <v>188.45</v>
          </cell>
          <cell r="AD627">
            <v>173.72</v>
          </cell>
          <cell r="AE627">
            <v>167.84</v>
          </cell>
          <cell r="AF627">
            <v>189.92</v>
          </cell>
          <cell r="AG627">
            <v>185.5</v>
          </cell>
          <cell r="AH627">
            <v>172.25</v>
          </cell>
          <cell r="AI627">
            <v>160.47</v>
          </cell>
          <cell r="AJ627">
            <v>206.12</v>
          </cell>
          <cell r="AK627">
            <v>203.17</v>
          </cell>
          <cell r="AL627">
            <v>195.81</v>
          </cell>
          <cell r="AM627">
            <v>192.86</v>
          </cell>
          <cell r="AN627">
            <v>185.5</v>
          </cell>
          <cell r="AO627">
            <v>184.03</v>
          </cell>
          <cell r="AP627">
            <v>164.89</v>
          </cell>
          <cell r="AQ627">
            <v>163.41</v>
          </cell>
          <cell r="AR627">
            <v>161.93</v>
          </cell>
          <cell r="AS627">
            <v>157.52000000000001</v>
          </cell>
          <cell r="AT627">
            <v>157.52000000000001</v>
          </cell>
        </row>
        <row r="628">
          <cell r="A628">
            <v>606</v>
          </cell>
          <cell r="B628">
            <v>534.42999999999995</v>
          </cell>
          <cell r="C628">
            <v>481.05</v>
          </cell>
          <cell r="D628">
            <v>455.14</v>
          </cell>
          <cell r="E628">
            <v>412.03</v>
          </cell>
          <cell r="F628">
            <v>398.31</v>
          </cell>
          <cell r="G628">
            <v>363.24</v>
          </cell>
          <cell r="H628">
            <v>377.89</v>
          </cell>
          <cell r="I628">
            <v>347.38</v>
          </cell>
          <cell r="J628">
            <v>318.41000000000003</v>
          </cell>
          <cell r="K628">
            <v>372.07</v>
          </cell>
          <cell r="L628">
            <v>332.43</v>
          </cell>
          <cell r="M628">
            <v>312.61</v>
          </cell>
          <cell r="N628">
            <v>296.43</v>
          </cell>
          <cell r="O628">
            <v>249.18</v>
          </cell>
          <cell r="P628">
            <v>396.02</v>
          </cell>
          <cell r="Q628">
            <v>342.86</v>
          </cell>
          <cell r="R628">
            <v>305.14999999999998</v>
          </cell>
          <cell r="S628">
            <v>298.27999999999997</v>
          </cell>
          <cell r="T628">
            <v>284.57</v>
          </cell>
          <cell r="U628">
            <v>277.72000000000003</v>
          </cell>
          <cell r="V628">
            <v>296.57</v>
          </cell>
          <cell r="W628">
            <v>274.27</v>
          </cell>
          <cell r="X628">
            <v>260.56</v>
          </cell>
          <cell r="Y628">
            <v>248.57</v>
          </cell>
          <cell r="Z628">
            <v>246.84</v>
          </cell>
          <cell r="AA628">
            <v>233.12</v>
          </cell>
          <cell r="AB628">
            <v>185.7</v>
          </cell>
          <cell r="AC628">
            <v>182.84</v>
          </cell>
          <cell r="AD628">
            <v>168.56</v>
          </cell>
          <cell r="AE628">
            <v>162.84</v>
          </cell>
          <cell r="AF628">
            <v>184.27</v>
          </cell>
          <cell r="AG628">
            <v>179.98</v>
          </cell>
          <cell r="AH628">
            <v>167.12</v>
          </cell>
          <cell r="AI628">
            <v>155.69</v>
          </cell>
          <cell r="AJ628">
            <v>199.99</v>
          </cell>
          <cell r="AK628">
            <v>197.13</v>
          </cell>
          <cell r="AL628">
            <v>189.98</v>
          </cell>
          <cell r="AM628">
            <v>187.12</v>
          </cell>
          <cell r="AN628">
            <v>179.98</v>
          </cell>
          <cell r="AO628">
            <v>178.55</v>
          </cell>
          <cell r="AP628">
            <v>159.97999999999999</v>
          </cell>
          <cell r="AQ628">
            <v>158.55000000000001</v>
          </cell>
          <cell r="AR628">
            <v>157.11000000000001</v>
          </cell>
          <cell r="AS628">
            <v>152.83000000000001</v>
          </cell>
          <cell r="AT628">
            <v>152.83000000000001</v>
          </cell>
        </row>
        <row r="629">
          <cell r="A629">
            <v>609</v>
          </cell>
          <cell r="B629">
            <v>514.62</v>
          </cell>
          <cell r="C629">
            <v>468.32</v>
          </cell>
          <cell r="D629">
            <v>445.84</v>
          </cell>
          <cell r="E629">
            <v>391.1</v>
          </cell>
          <cell r="F629">
            <v>379.19</v>
          </cell>
          <cell r="G629">
            <v>348.76</v>
          </cell>
          <cell r="H629">
            <v>351.76</v>
          </cell>
          <cell r="I629">
            <v>325.3</v>
          </cell>
          <cell r="J629">
            <v>300.16000000000003</v>
          </cell>
          <cell r="K629">
            <v>343.22</v>
          </cell>
          <cell r="L629">
            <v>308.83</v>
          </cell>
          <cell r="M629">
            <v>291.62</v>
          </cell>
          <cell r="N629">
            <v>270.57</v>
          </cell>
          <cell r="O629">
            <v>229.55</v>
          </cell>
          <cell r="P629">
            <v>350.41</v>
          </cell>
          <cell r="Q629">
            <v>304.27999999999997</v>
          </cell>
          <cell r="R629">
            <v>271.56</v>
          </cell>
          <cell r="S629">
            <v>265.61</v>
          </cell>
          <cell r="T629">
            <v>253.7</v>
          </cell>
          <cell r="U629">
            <v>247.74</v>
          </cell>
          <cell r="V629">
            <v>264.11</v>
          </cell>
          <cell r="W629">
            <v>244.76</v>
          </cell>
          <cell r="X629">
            <v>232.86</v>
          </cell>
          <cell r="Y629">
            <v>222.44</v>
          </cell>
          <cell r="Z629">
            <v>220.96</v>
          </cell>
          <cell r="AA629">
            <v>209.06</v>
          </cell>
          <cell r="AB629">
            <v>166.77</v>
          </cell>
          <cell r="AC629">
            <v>164.3</v>
          </cell>
          <cell r="AD629">
            <v>151.88999999999999</v>
          </cell>
          <cell r="AE629">
            <v>146.93</v>
          </cell>
          <cell r="AF629">
            <v>165.53</v>
          </cell>
          <cell r="AG629">
            <v>161.81</v>
          </cell>
          <cell r="AH629">
            <v>150.65</v>
          </cell>
          <cell r="AI629">
            <v>140.74</v>
          </cell>
          <cell r="AJ629">
            <v>179.17</v>
          </cell>
          <cell r="AK629">
            <v>176.69</v>
          </cell>
          <cell r="AL629">
            <v>170.49</v>
          </cell>
          <cell r="AM629">
            <v>168.02</v>
          </cell>
          <cell r="AN629">
            <v>161.81</v>
          </cell>
          <cell r="AO629">
            <v>160.57</v>
          </cell>
          <cell r="AP629">
            <v>144.46</v>
          </cell>
          <cell r="AQ629">
            <v>143.21</v>
          </cell>
          <cell r="AR629">
            <v>141.97</v>
          </cell>
          <cell r="AS629">
            <v>138.25</v>
          </cell>
          <cell r="AT629">
            <v>138.25</v>
          </cell>
        </row>
        <row r="630">
          <cell r="A630">
            <v>614</v>
          </cell>
          <cell r="B630">
            <v>526.84</v>
          </cell>
          <cell r="C630">
            <v>474.23</v>
          </cell>
          <cell r="D630">
            <v>448.68</v>
          </cell>
          <cell r="E630">
            <v>406.19</v>
          </cell>
          <cell r="F630">
            <v>392.66</v>
          </cell>
          <cell r="G630">
            <v>358.09</v>
          </cell>
          <cell r="H630">
            <v>372.52</v>
          </cell>
          <cell r="I630">
            <v>342.45</v>
          </cell>
          <cell r="J630">
            <v>313.89</v>
          </cell>
          <cell r="K630">
            <v>366.79</v>
          </cell>
          <cell r="L630">
            <v>327.72</v>
          </cell>
          <cell r="M630">
            <v>308.17</v>
          </cell>
          <cell r="N630">
            <v>292.23</v>
          </cell>
          <cell r="O630">
            <v>245.63</v>
          </cell>
          <cell r="P630">
            <v>390.4</v>
          </cell>
          <cell r="Q630">
            <v>338</v>
          </cell>
          <cell r="R630">
            <v>300.82</v>
          </cell>
          <cell r="S630">
            <v>294.06</v>
          </cell>
          <cell r="T630">
            <v>280.54000000000002</v>
          </cell>
          <cell r="U630">
            <v>273.77999999999997</v>
          </cell>
          <cell r="V630">
            <v>292.36</v>
          </cell>
          <cell r="W630">
            <v>270.38</v>
          </cell>
          <cell r="X630">
            <v>256.86</v>
          </cell>
          <cell r="Y630">
            <v>245.04</v>
          </cell>
          <cell r="Z630">
            <v>243.34</v>
          </cell>
          <cell r="AA630">
            <v>229.81</v>
          </cell>
          <cell r="AB630">
            <v>183.06</v>
          </cell>
          <cell r="AC630">
            <v>180.25</v>
          </cell>
          <cell r="AD630">
            <v>166.16</v>
          </cell>
          <cell r="AE630">
            <v>160.53</v>
          </cell>
          <cell r="AF630">
            <v>181.65</v>
          </cell>
          <cell r="AG630">
            <v>177.43</v>
          </cell>
          <cell r="AH630">
            <v>164.75</v>
          </cell>
          <cell r="AI630">
            <v>153.47999999999999</v>
          </cell>
          <cell r="AJ630">
            <v>197.15</v>
          </cell>
          <cell r="AK630">
            <v>194.33</v>
          </cell>
          <cell r="AL630">
            <v>187.28</v>
          </cell>
          <cell r="AM630">
            <v>184.47</v>
          </cell>
          <cell r="AN630">
            <v>177.43</v>
          </cell>
          <cell r="AO630">
            <v>176.02</v>
          </cell>
          <cell r="AP630">
            <v>157.71</v>
          </cell>
          <cell r="AQ630">
            <v>156.30000000000001</v>
          </cell>
          <cell r="AR630">
            <v>154.88</v>
          </cell>
          <cell r="AS630">
            <v>150.66999999999999</v>
          </cell>
          <cell r="AT630">
            <v>150.66999999999999</v>
          </cell>
        </row>
        <row r="631">
          <cell r="A631">
            <v>616</v>
          </cell>
          <cell r="B631">
            <v>534.02</v>
          </cell>
          <cell r="C631">
            <v>480.68</v>
          </cell>
          <cell r="D631">
            <v>454.8</v>
          </cell>
          <cell r="E631">
            <v>411.72</v>
          </cell>
          <cell r="F631">
            <v>398</v>
          </cell>
          <cell r="G631">
            <v>362.96</v>
          </cell>
          <cell r="H631">
            <v>377.6</v>
          </cell>
          <cell r="I631">
            <v>347.12</v>
          </cell>
          <cell r="J631">
            <v>318.17</v>
          </cell>
          <cell r="K631">
            <v>371.79</v>
          </cell>
          <cell r="L631">
            <v>332.18</v>
          </cell>
          <cell r="M631">
            <v>312.37</v>
          </cell>
          <cell r="N631">
            <v>296.20999999999998</v>
          </cell>
          <cell r="O631">
            <v>248.98</v>
          </cell>
          <cell r="P631">
            <v>395.72</v>
          </cell>
          <cell r="Q631">
            <v>342.6</v>
          </cell>
          <cell r="R631">
            <v>304.92</v>
          </cell>
          <cell r="S631">
            <v>298.06</v>
          </cell>
          <cell r="T631">
            <v>284.35000000000002</v>
          </cell>
          <cell r="U631">
            <v>277.5</v>
          </cell>
          <cell r="V631">
            <v>296.33999999999997</v>
          </cell>
          <cell r="W631">
            <v>274.07</v>
          </cell>
          <cell r="X631">
            <v>260.36</v>
          </cell>
          <cell r="Y631">
            <v>248.38</v>
          </cell>
          <cell r="Z631">
            <v>246.66</v>
          </cell>
          <cell r="AA631">
            <v>232.94</v>
          </cell>
          <cell r="AB631">
            <v>185.56</v>
          </cell>
          <cell r="AC631">
            <v>182.7</v>
          </cell>
          <cell r="AD631">
            <v>168.43</v>
          </cell>
          <cell r="AE631">
            <v>162.72</v>
          </cell>
          <cell r="AF631">
            <v>184.13</v>
          </cell>
          <cell r="AG631">
            <v>179.85</v>
          </cell>
          <cell r="AH631">
            <v>166.99</v>
          </cell>
          <cell r="AI631">
            <v>155.57</v>
          </cell>
          <cell r="AJ631">
            <v>199.83</v>
          </cell>
          <cell r="AK631">
            <v>196.98</v>
          </cell>
          <cell r="AL631">
            <v>189.84</v>
          </cell>
          <cell r="AM631">
            <v>186.98</v>
          </cell>
          <cell r="AN631">
            <v>179.85</v>
          </cell>
          <cell r="AO631">
            <v>178.41</v>
          </cell>
          <cell r="AP631">
            <v>159.86000000000001</v>
          </cell>
          <cell r="AQ631">
            <v>158.43</v>
          </cell>
          <cell r="AR631">
            <v>156.99</v>
          </cell>
          <cell r="AS631">
            <v>152.72</v>
          </cell>
          <cell r="AT631">
            <v>152.72</v>
          </cell>
        </row>
        <row r="632">
          <cell r="A632">
            <v>621</v>
          </cell>
          <cell r="B632">
            <v>550.82000000000005</v>
          </cell>
          <cell r="C632">
            <v>495.8</v>
          </cell>
          <cell r="D632">
            <v>469.1</v>
          </cell>
          <cell r="E632">
            <v>424.67</v>
          </cell>
          <cell r="F632">
            <v>410.52</v>
          </cell>
          <cell r="G632">
            <v>374.38</v>
          </cell>
          <cell r="H632">
            <v>389.48</v>
          </cell>
          <cell r="I632">
            <v>358.03</v>
          </cell>
          <cell r="J632">
            <v>328.18</v>
          </cell>
          <cell r="K632">
            <v>383.48</v>
          </cell>
          <cell r="L632">
            <v>342.62</v>
          </cell>
          <cell r="M632">
            <v>322.19</v>
          </cell>
          <cell r="N632">
            <v>305.52</v>
          </cell>
          <cell r="O632">
            <v>256.82</v>
          </cell>
          <cell r="P632">
            <v>408.17</v>
          </cell>
          <cell r="Q632">
            <v>353.38</v>
          </cell>
          <cell r="R632">
            <v>314.51</v>
          </cell>
          <cell r="S632">
            <v>307.44</v>
          </cell>
          <cell r="T632">
            <v>293.3</v>
          </cell>
          <cell r="U632">
            <v>286.24</v>
          </cell>
          <cell r="V632">
            <v>305.66000000000003</v>
          </cell>
          <cell r="W632">
            <v>282.68</v>
          </cell>
          <cell r="X632">
            <v>268.55</v>
          </cell>
          <cell r="Y632">
            <v>256.19</v>
          </cell>
          <cell r="Z632">
            <v>254.41</v>
          </cell>
          <cell r="AA632">
            <v>240.28</v>
          </cell>
          <cell r="AB632">
            <v>191.39</v>
          </cell>
          <cell r="AC632">
            <v>188.45</v>
          </cell>
          <cell r="AD632">
            <v>173.72</v>
          </cell>
          <cell r="AE632">
            <v>167.84</v>
          </cell>
          <cell r="AF632">
            <v>189.92</v>
          </cell>
          <cell r="AG632">
            <v>185.5</v>
          </cell>
          <cell r="AH632">
            <v>172.25</v>
          </cell>
          <cell r="AI632">
            <v>160.47</v>
          </cell>
          <cell r="AJ632">
            <v>206.12</v>
          </cell>
          <cell r="AK632">
            <v>203.17</v>
          </cell>
          <cell r="AL632">
            <v>195.81</v>
          </cell>
          <cell r="AM632">
            <v>192.86</v>
          </cell>
          <cell r="AN632">
            <v>185.5</v>
          </cell>
          <cell r="AO632">
            <v>184.03</v>
          </cell>
          <cell r="AP632">
            <v>164.89</v>
          </cell>
          <cell r="AQ632">
            <v>163.41</v>
          </cell>
          <cell r="AR632">
            <v>161.93</v>
          </cell>
          <cell r="AS632">
            <v>157.52000000000001</v>
          </cell>
          <cell r="AT632">
            <v>157.52000000000001</v>
          </cell>
        </row>
        <row r="633">
          <cell r="A633">
            <v>625</v>
          </cell>
          <cell r="B633">
            <v>550.82000000000005</v>
          </cell>
          <cell r="C633">
            <v>495.8</v>
          </cell>
          <cell r="D633">
            <v>469.1</v>
          </cell>
          <cell r="E633">
            <v>424.67</v>
          </cell>
          <cell r="F633">
            <v>410.52</v>
          </cell>
          <cell r="G633">
            <v>374.38</v>
          </cell>
          <cell r="H633">
            <v>389.48</v>
          </cell>
          <cell r="I633">
            <v>358.03</v>
          </cell>
          <cell r="J633">
            <v>328.18</v>
          </cell>
          <cell r="K633">
            <v>383.48</v>
          </cell>
          <cell r="L633">
            <v>342.62</v>
          </cell>
          <cell r="M633">
            <v>322.19</v>
          </cell>
          <cell r="N633">
            <v>305.52</v>
          </cell>
          <cell r="O633">
            <v>256.82</v>
          </cell>
          <cell r="P633">
            <v>408.17</v>
          </cell>
          <cell r="Q633">
            <v>353.38</v>
          </cell>
          <cell r="R633">
            <v>314.51</v>
          </cell>
          <cell r="S633">
            <v>307.44</v>
          </cell>
          <cell r="T633">
            <v>293.3</v>
          </cell>
          <cell r="U633">
            <v>286.24</v>
          </cell>
          <cell r="V633">
            <v>305.66000000000003</v>
          </cell>
          <cell r="W633">
            <v>282.68</v>
          </cell>
          <cell r="X633">
            <v>268.55</v>
          </cell>
          <cell r="Y633">
            <v>256.19</v>
          </cell>
          <cell r="Z633">
            <v>254.41</v>
          </cell>
          <cell r="AA633">
            <v>240.28</v>
          </cell>
          <cell r="AB633">
            <v>191.39</v>
          </cell>
          <cell r="AC633">
            <v>188.45</v>
          </cell>
          <cell r="AD633">
            <v>173.72</v>
          </cell>
          <cell r="AE633">
            <v>167.84</v>
          </cell>
          <cell r="AF633">
            <v>189.92</v>
          </cell>
          <cell r="AG633">
            <v>185.5</v>
          </cell>
          <cell r="AH633">
            <v>172.25</v>
          </cell>
          <cell r="AI633">
            <v>160.47</v>
          </cell>
          <cell r="AJ633">
            <v>206.12</v>
          </cell>
          <cell r="AK633">
            <v>203.17</v>
          </cell>
          <cell r="AL633">
            <v>195.81</v>
          </cell>
          <cell r="AM633">
            <v>192.86</v>
          </cell>
          <cell r="AN633">
            <v>185.5</v>
          </cell>
          <cell r="AO633">
            <v>184.03</v>
          </cell>
          <cell r="AP633">
            <v>164.89</v>
          </cell>
          <cell r="AQ633">
            <v>163.41</v>
          </cell>
          <cell r="AR633">
            <v>161.93</v>
          </cell>
          <cell r="AS633">
            <v>157.52000000000001</v>
          </cell>
          <cell r="AT633">
            <v>157.52000000000001</v>
          </cell>
        </row>
        <row r="634">
          <cell r="A634">
            <v>629</v>
          </cell>
          <cell r="B634">
            <v>644.92999999999995</v>
          </cell>
          <cell r="C634">
            <v>580.52</v>
          </cell>
          <cell r="D634">
            <v>549.25</v>
          </cell>
          <cell r="E634">
            <v>497.23</v>
          </cell>
          <cell r="F634">
            <v>480.66</v>
          </cell>
          <cell r="G634">
            <v>438.34</v>
          </cell>
          <cell r="H634">
            <v>456.01</v>
          </cell>
          <cell r="I634">
            <v>419.21</v>
          </cell>
          <cell r="J634">
            <v>384.26</v>
          </cell>
          <cell r="K634">
            <v>449</v>
          </cell>
          <cell r="L634">
            <v>401.17</v>
          </cell>
          <cell r="M634">
            <v>377.25</v>
          </cell>
          <cell r="N634">
            <v>357.73</v>
          </cell>
          <cell r="O634">
            <v>300.69</v>
          </cell>
          <cell r="P634">
            <v>477.9</v>
          </cell>
          <cell r="Q634">
            <v>413.76</v>
          </cell>
          <cell r="R634">
            <v>368.24</v>
          </cell>
          <cell r="S634">
            <v>359.96</v>
          </cell>
          <cell r="T634">
            <v>343.42</v>
          </cell>
          <cell r="U634">
            <v>335.15</v>
          </cell>
          <cell r="V634">
            <v>357.89</v>
          </cell>
          <cell r="W634">
            <v>330.98</v>
          </cell>
          <cell r="X634">
            <v>314.44</v>
          </cell>
          <cell r="Y634">
            <v>299.95999999999998</v>
          </cell>
          <cell r="Z634">
            <v>297.89</v>
          </cell>
          <cell r="AA634">
            <v>281.33</v>
          </cell>
          <cell r="AB634">
            <v>224.1</v>
          </cell>
          <cell r="AC634">
            <v>220.65</v>
          </cell>
          <cell r="AD634">
            <v>203.41</v>
          </cell>
          <cell r="AE634">
            <v>196.51</v>
          </cell>
          <cell r="AF634">
            <v>222.37</v>
          </cell>
          <cell r="AG634">
            <v>217.2</v>
          </cell>
          <cell r="AH634">
            <v>201.68</v>
          </cell>
          <cell r="AI634">
            <v>187.89</v>
          </cell>
          <cell r="AJ634">
            <v>241.34</v>
          </cell>
          <cell r="AK634">
            <v>237.89</v>
          </cell>
          <cell r="AL634">
            <v>229.26</v>
          </cell>
          <cell r="AM634">
            <v>225.81</v>
          </cell>
          <cell r="AN634">
            <v>217.2</v>
          </cell>
          <cell r="AO634">
            <v>215.47</v>
          </cell>
          <cell r="AP634">
            <v>193.06</v>
          </cell>
          <cell r="AQ634">
            <v>191.33</v>
          </cell>
          <cell r="AR634">
            <v>189.6</v>
          </cell>
          <cell r="AS634">
            <v>184.44</v>
          </cell>
          <cell r="AT634">
            <v>184.44</v>
          </cell>
        </row>
        <row r="635">
          <cell r="A635">
            <v>630</v>
          </cell>
          <cell r="B635">
            <v>535.16</v>
          </cell>
          <cell r="C635">
            <v>481.72</v>
          </cell>
          <cell r="D635">
            <v>455.77</v>
          </cell>
          <cell r="E635">
            <v>412.61</v>
          </cell>
          <cell r="F635">
            <v>398.86</v>
          </cell>
          <cell r="G635">
            <v>363.74</v>
          </cell>
          <cell r="H635">
            <v>378.41</v>
          </cell>
          <cell r="I635">
            <v>347.86</v>
          </cell>
          <cell r="J635">
            <v>318.85000000000002</v>
          </cell>
          <cell r="K635">
            <v>372.59</v>
          </cell>
          <cell r="L635">
            <v>332.89</v>
          </cell>
          <cell r="M635">
            <v>313.05</v>
          </cell>
          <cell r="N635">
            <v>296.85000000000002</v>
          </cell>
          <cell r="O635">
            <v>249.52</v>
          </cell>
          <cell r="P635">
            <v>396.56</v>
          </cell>
          <cell r="Q635">
            <v>343.34</v>
          </cell>
          <cell r="R635">
            <v>305.57</v>
          </cell>
          <cell r="S635">
            <v>298.7</v>
          </cell>
          <cell r="T635">
            <v>284.95999999999998</v>
          </cell>
          <cell r="U635">
            <v>278.10000000000002</v>
          </cell>
          <cell r="V635">
            <v>296.98</v>
          </cell>
          <cell r="W635">
            <v>274.66000000000003</v>
          </cell>
          <cell r="X635">
            <v>260.92</v>
          </cell>
          <cell r="Y635">
            <v>248.9</v>
          </cell>
          <cell r="Z635">
            <v>247.19</v>
          </cell>
          <cell r="AA635">
            <v>233.45</v>
          </cell>
          <cell r="AB635">
            <v>185.96</v>
          </cell>
          <cell r="AC635">
            <v>183.1</v>
          </cell>
          <cell r="AD635">
            <v>168.79</v>
          </cell>
          <cell r="AE635">
            <v>163.07</v>
          </cell>
          <cell r="AF635">
            <v>184.52</v>
          </cell>
          <cell r="AG635">
            <v>180.23</v>
          </cell>
          <cell r="AH635">
            <v>167.35</v>
          </cell>
          <cell r="AI635">
            <v>155.91</v>
          </cell>
          <cell r="AJ635">
            <v>200.26</v>
          </cell>
          <cell r="AK635">
            <v>197.4</v>
          </cell>
          <cell r="AL635">
            <v>190.24</v>
          </cell>
          <cell r="AM635">
            <v>187.38</v>
          </cell>
          <cell r="AN635">
            <v>180.23</v>
          </cell>
          <cell r="AO635">
            <v>178.8</v>
          </cell>
          <cell r="AP635">
            <v>160.19999999999999</v>
          </cell>
          <cell r="AQ635">
            <v>158.77000000000001</v>
          </cell>
          <cell r="AR635">
            <v>157.33000000000001</v>
          </cell>
          <cell r="AS635">
            <v>153.05000000000001</v>
          </cell>
          <cell r="AT635">
            <v>153.05000000000001</v>
          </cell>
        </row>
        <row r="636">
          <cell r="A636">
            <v>639</v>
          </cell>
          <cell r="B636">
            <v>550.82000000000005</v>
          </cell>
          <cell r="C636">
            <v>495.8</v>
          </cell>
          <cell r="D636">
            <v>469.1</v>
          </cell>
          <cell r="E636">
            <v>424.67</v>
          </cell>
          <cell r="F636">
            <v>410.52</v>
          </cell>
          <cell r="G636">
            <v>374.38</v>
          </cell>
          <cell r="H636">
            <v>389.48</v>
          </cell>
          <cell r="I636">
            <v>358.03</v>
          </cell>
          <cell r="J636">
            <v>328.18</v>
          </cell>
          <cell r="K636">
            <v>383.48</v>
          </cell>
          <cell r="L636">
            <v>342.62</v>
          </cell>
          <cell r="M636">
            <v>322.19</v>
          </cell>
          <cell r="N636">
            <v>305.52</v>
          </cell>
          <cell r="O636">
            <v>256.82</v>
          </cell>
          <cell r="P636">
            <v>408.17</v>
          </cell>
          <cell r="Q636">
            <v>353.38</v>
          </cell>
          <cell r="R636">
            <v>314.51</v>
          </cell>
          <cell r="S636">
            <v>307.44</v>
          </cell>
          <cell r="T636">
            <v>293.3</v>
          </cell>
          <cell r="U636">
            <v>286.24</v>
          </cell>
          <cell r="V636">
            <v>305.66000000000003</v>
          </cell>
          <cell r="W636">
            <v>282.68</v>
          </cell>
          <cell r="X636">
            <v>268.55</v>
          </cell>
          <cell r="Y636">
            <v>256.19</v>
          </cell>
          <cell r="Z636">
            <v>254.41</v>
          </cell>
          <cell r="AA636">
            <v>240.28</v>
          </cell>
          <cell r="AB636">
            <v>191.39</v>
          </cell>
          <cell r="AC636">
            <v>188.45</v>
          </cell>
          <cell r="AD636">
            <v>173.72</v>
          </cell>
          <cell r="AE636">
            <v>167.84</v>
          </cell>
          <cell r="AF636">
            <v>189.92</v>
          </cell>
          <cell r="AG636">
            <v>185.5</v>
          </cell>
          <cell r="AH636">
            <v>172.25</v>
          </cell>
          <cell r="AI636">
            <v>160.47</v>
          </cell>
          <cell r="AJ636">
            <v>206.12</v>
          </cell>
          <cell r="AK636">
            <v>203.17</v>
          </cell>
          <cell r="AL636">
            <v>195.81</v>
          </cell>
          <cell r="AM636">
            <v>192.86</v>
          </cell>
          <cell r="AN636">
            <v>185.5</v>
          </cell>
          <cell r="AO636">
            <v>184.03</v>
          </cell>
          <cell r="AP636">
            <v>164.89</v>
          </cell>
          <cell r="AQ636">
            <v>163.41</v>
          </cell>
          <cell r="AR636">
            <v>161.93</v>
          </cell>
          <cell r="AS636">
            <v>157.52000000000001</v>
          </cell>
          <cell r="AT636">
            <v>157.52000000000001</v>
          </cell>
        </row>
        <row r="637">
          <cell r="A637">
            <v>640</v>
          </cell>
          <cell r="B637">
            <v>535.16</v>
          </cell>
          <cell r="C637">
            <v>481.72</v>
          </cell>
          <cell r="D637">
            <v>455.77</v>
          </cell>
          <cell r="E637">
            <v>412.61</v>
          </cell>
          <cell r="F637">
            <v>398.86</v>
          </cell>
          <cell r="G637">
            <v>363.74</v>
          </cell>
          <cell r="H637">
            <v>378.41</v>
          </cell>
          <cell r="I637">
            <v>347.86</v>
          </cell>
          <cell r="J637">
            <v>318.85000000000002</v>
          </cell>
          <cell r="K637">
            <v>372.59</v>
          </cell>
          <cell r="L637">
            <v>332.89</v>
          </cell>
          <cell r="M637">
            <v>313.05</v>
          </cell>
          <cell r="N637">
            <v>296.85000000000002</v>
          </cell>
          <cell r="O637">
            <v>249.52</v>
          </cell>
          <cell r="P637">
            <v>396.56</v>
          </cell>
          <cell r="Q637">
            <v>343.34</v>
          </cell>
          <cell r="R637">
            <v>305.57</v>
          </cell>
          <cell r="S637">
            <v>298.7</v>
          </cell>
          <cell r="T637">
            <v>284.95999999999998</v>
          </cell>
          <cell r="U637">
            <v>278.10000000000002</v>
          </cell>
          <cell r="V637">
            <v>296.98</v>
          </cell>
          <cell r="W637">
            <v>274.66000000000003</v>
          </cell>
          <cell r="X637">
            <v>260.92</v>
          </cell>
          <cell r="Y637">
            <v>248.9</v>
          </cell>
          <cell r="Z637">
            <v>247.19</v>
          </cell>
          <cell r="AA637">
            <v>233.45</v>
          </cell>
          <cell r="AB637">
            <v>185.96</v>
          </cell>
          <cell r="AC637">
            <v>183.1</v>
          </cell>
          <cell r="AD637">
            <v>168.79</v>
          </cell>
          <cell r="AE637">
            <v>163.07</v>
          </cell>
          <cell r="AF637">
            <v>184.52</v>
          </cell>
          <cell r="AG637">
            <v>180.23</v>
          </cell>
          <cell r="AH637">
            <v>167.35</v>
          </cell>
          <cell r="AI637">
            <v>155.91</v>
          </cell>
          <cell r="AJ637">
            <v>200.26</v>
          </cell>
          <cell r="AK637">
            <v>197.4</v>
          </cell>
          <cell r="AL637">
            <v>190.24</v>
          </cell>
          <cell r="AM637">
            <v>187.38</v>
          </cell>
          <cell r="AN637">
            <v>180.23</v>
          </cell>
          <cell r="AO637">
            <v>178.8</v>
          </cell>
          <cell r="AP637">
            <v>160.19999999999999</v>
          </cell>
          <cell r="AQ637">
            <v>158.77000000000001</v>
          </cell>
          <cell r="AR637">
            <v>157.33000000000001</v>
          </cell>
          <cell r="AS637">
            <v>153.05000000000001</v>
          </cell>
          <cell r="AT637">
            <v>153.05000000000001</v>
          </cell>
        </row>
        <row r="638">
          <cell r="A638">
            <v>641</v>
          </cell>
          <cell r="B638">
            <v>550.82000000000005</v>
          </cell>
          <cell r="C638">
            <v>495.8</v>
          </cell>
          <cell r="D638">
            <v>469.1</v>
          </cell>
          <cell r="E638">
            <v>424.67</v>
          </cell>
          <cell r="F638">
            <v>410.52</v>
          </cell>
          <cell r="G638">
            <v>374.38</v>
          </cell>
          <cell r="H638">
            <v>389.48</v>
          </cell>
          <cell r="I638">
            <v>358.03</v>
          </cell>
          <cell r="J638">
            <v>328.18</v>
          </cell>
          <cell r="K638">
            <v>383.48</v>
          </cell>
          <cell r="L638">
            <v>342.62</v>
          </cell>
          <cell r="M638">
            <v>322.19</v>
          </cell>
          <cell r="N638">
            <v>305.52</v>
          </cell>
          <cell r="O638">
            <v>256.82</v>
          </cell>
          <cell r="P638">
            <v>408.17</v>
          </cell>
          <cell r="Q638">
            <v>353.38</v>
          </cell>
          <cell r="R638">
            <v>314.51</v>
          </cell>
          <cell r="S638">
            <v>307.44</v>
          </cell>
          <cell r="T638">
            <v>293.3</v>
          </cell>
          <cell r="U638">
            <v>286.24</v>
          </cell>
          <cell r="V638">
            <v>305.66000000000003</v>
          </cell>
          <cell r="W638">
            <v>282.68</v>
          </cell>
          <cell r="X638">
            <v>268.55</v>
          </cell>
          <cell r="Y638">
            <v>256.19</v>
          </cell>
          <cell r="Z638">
            <v>254.41</v>
          </cell>
          <cell r="AA638">
            <v>240.28</v>
          </cell>
          <cell r="AB638">
            <v>191.39</v>
          </cell>
          <cell r="AC638">
            <v>188.45</v>
          </cell>
          <cell r="AD638">
            <v>173.72</v>
          </cell>
          <cell r="AE638">
            <v>167.84</v>
          </cell>
          <cell r="AF638">
            <v>189.92</v>
          </cell>
          <cell r="AG638">
            <v>185.5</v>
          </cell>
          <cell r="AH638">
            <v>172.25</v>
          </cell>
          <cell r="AI638">
            <v>160.47</v>
          </cell>
          <cell r="AJ638">
            <v>206.12</v>
          </cell>
          <cell r="AK638">
            <v>203.17</v>
          </cell>
          <cell r="AL638">
            <v>195.81</v>
          </cell>
          <cell r="AM638">
            <v>192.86</v>
          </cell>
          <cell r="AN638">
            <v>185.5</v>
          </cell>
          <cell r="AO638">
            <v>184.03</v>
          </cell>
          <cell r="AP638">
            <v>164.89</v>
          </cell>
          <cell r="AQ638">
            <v>163.41</v>
          </cell>
          <cell r="AR638">
            <v>161.93</v>
          </cell>
          <cell r="AS638">
            <v>157.52000000000001</v>
          </cell>
          <cell r="AT638">
            <v>157.52000000000001</v>
          </cell>
        </row>
        <row r="639">
          <cell r="A639">
            <v>649</v>
          </cell>
          <cell r="B639">
            <v>415.2</v>
          </cell>
          <cell r="C639">
            <v>377.84</v>
          </cell>
          <cell r="D639">
            <v>359.7</v>
          </cell>
          <cell r="E639">
            <v>315.54000000000002</v>
          </cell>
          <cell r="F639">
            <v>305.93</v>
          </cell>
          <cell r="G639">
            <v>281.38</v>
          </cell>
          <cell r="H639">
            <v>283.79000000000002</v>
          </cell>
          <cell r="I639">
            <v>262.45</v>
          </cell>
          <cell r="J639">
            <v>242.17</v>
          </cell>
          <cell r="K639">
            <v>276.91000000000003</v>
          </cell>
          <cell r="L639">
            <v>249.17</v>
          </cell>
          <cell r="M639">
            <v>235.28</v>
          </cell>
          <cell r="N639">
            <v>218.3</v>
          </cell>
          <cell r="O639">
            <v>185.21</v>
          </cell>
          <cell r="P639">
            <v>282.70999999999998</v>
          </cell>
          <cell r="Q639">
            <v>245.5</v>
          </cell>
          <cell r="R639">
            <v>219.08</v>
          </cell>
          <cell r="S639">
            <v>214.28</v>
          </cell>
          <cell r="T639">
            <v>204.68</v>
          </cell>
          <cell r="U639">
            <v>199.88</v>
          </cell>
          <cell r="V639">
            <v>213.08</v>
          </cell>
          <cell r="W639">
            <v>197.47</v>
          </cell>
          <cell r="X639">
            <v>187.87</v>
          </cell>
          <cell r="Y639">
            <v>179.47</v>
          </cell>
          <cell r="Z639">
            <v>178.27</v>
          </cell>
          <cell r="AA639">
            <v>168.67</v>
          </cell>
          <cell r="AB639">
            <v>134.55000000000001</v>
          </cell>
          <cell r="AC639">
            <v>132.55000000000001</v>
          </cell>
          <cell r="AD639">
            <v>122.55</v>
          </cell>
          <cell r="AE639">
            <v>118.55</v>
          </cell>
          <cell r="AF639">
            <v>133.55000000000001</v>
          </cell>
          <cell r="AG639">
            <v>130.55000000000001</v>
          </cell>
          <cell r="AH639">
            <v>121.54</v>
          </cell>
          <cell r="AI639">
            <v>113.55</v>
          </cell>
          <cell r="AJ639">
            <v>144.55000000000001</v>
          </cell>
          <cell r="AK639">
            <v>142.55000000000001</v>
          </cell>
          <cell r="AL639">
            <v>137.55000000000001</v>
          </cell>
          <cell r="AM639">
            <v>135.56</v>
          </cell>
          <cell r="AN639">
            <v>130.55000000000001</v>
          </cell>
          <cell r="AO639">
            <v>129.55000000000001</v>
          </cell>
          <cell r="AP639">
            <v>116.55</v>
          </cell>
          <cell r="AQ639">
            <v>115.55</v>
          </cell>
          <cell r="AR639">
            <v>114.54</v>
          </cell>
          <cell r="AS639">
            <v>111.54</v>
          </cell>
          <cell r="AT639">
            <v>111.54</v>
          </cell>
        </row>
        <row r="640">
          <cell r="A640">
            <v>650</v>
          </cell>
          <cell r="B640">
            <v>415.2</v>
          </cell>
          <cell r="C640">
            <v>377.84</v>
          </cell>
          <cell r="D640">
            <v>359.7</v>
          </cell>
          <cell r="E640">
            <v>315.54000000000002</v>
          </cell>
          <cell r="F640">
            <v>305.93</v>
          </cell>
          <cell r="G640">
            <v>281.38</v>
          </cell>
          <cell r="H640">
            <v>283.79000000000002</v>
          </cell>
          <cell r="I640">
            <v>262.45</v>
          </cell>
          <cell r="J640">
            <v>242.17</v>
          </cell>
          <cell r="K640">
            <v>276.91000000000003</v>
          </cell>
          <cell r="L640">
            <v>249.17</v>
          </cell>
          <cell r="M640">
            <v>235.28</v>
          </cell>
          <cell r="N640">
            <v>218.3</v>
          </cell>
          <cell r="O640">
            <v>185.21</v>
          </cell>
          <cell r="P640">
            <v>282.70999999999998</v>
          </cell>
          <cell r="Q640">
            <v>245.5</v>
          </cell>
          <cell r="R640">
            <v>219.08</v>
          </cell>
          <cell r="S640">
            <v>214.28</v>
          </cell>
          <cell r="T640">
            <v>204.68</v>
          </cell>
          <cell r="U640">
            <v>199.88</v>
          </cell>
          <cell r="V640">
            <v>213.08</v>
          </cell>
          <cell r="W640">
            <v>197.47</v>
          </cell>
          <cell r="X640">
            <v>187.87</v>
          </cell>
          <cell r="Y640">
            <v>179.47</v>
          </cell>
          <cell r="Z640">
            <v>178.27</v>
          </cell>
          <cell r="AA640">
            <v>168.67</v>
          </cell>
          <cell r="AB640">
            <v>134.55000000000001</v>
          </cell>
          <cell r="AC640">
            <v>132.55000000000001</v>
          </cell>
          <cell r="AD640">
            <v>122.55</v>
          </cell>
          <cell r="AE640">
            <v>118.55</v>
          </cell>
          <cell r="AF640">
            <v>133.55000000000001</v>
          </cell>
          <cell r="AG640">
            <v>130.55000000000001</v>
          </cell>
          <cell r="AH640">
            <v>121.54</v>
          </cell>
          <cell r="AI640">
            <v>113.55</v>
          </cell>
          <cell r="AJ640">
            <v>144.55000000000001</v>
          </cell>
          <cell r="AK640">
            <v>142.55000000000001</v>
          </cell>
          <cell r="AL640">
            <v>137.55000000000001</v>
          </cell>
          <cell r="AM640">
            <v>135.56</v>
          </cell>
          <cell r="AN640">
            <v>130.55000000000001</v>
          </cell>
          <cell r="AO640">
            <v>129.55000000000001</v>
          </cell>
          <cell r="AP640">
            <v>116.55</v>
          </cell>
          <cell r="AQ640">
            <v>115.55</v>
          </cell>
          <cell r="AR640">
            <v>114.54</v>
          </cell>
          <cell r="AS640">
            <v>111.54</v>
          </cell>
          <cell r="AT640">
            <v>111.54</v>
          </cell>
        </row>
        <row r="641">
          <cell r="A641">
            <v>660</v>
          </cell>
          <cell r="B641">
            <v>525.03</v>
          </cell>
          <cell r="C641">
            <v>472.6</v>
          </cell>
          <cell r="D641">
            <v>447.14</v>
          </cell>
          <cell r="E641">
            <v>404.79</v>
          </cell>
          <cell r="F641">
            <v>391.3</v>
          </cell>
          <cell r="G641">
            <v>356.86</v>
          </cell>
          <cell r="H641">
            <v>371.24</v>
          </cell>
          <cell r="I641">
            <v>341.28</v>
          </cell>
          <cell r="J641">
            <v>312.81</v>
          </cell>
          <cell r="K641">
            <v>365.52</v>
          </cell>
          <cell r="L641">
            <v>326.58999999999997</v>
          </cell>
          <cell r="M641">
            <v>307.11</v>
          </cell>
          <cell r="N641">
            <v>291.23</v>
          </cell>
          <cell r="O641">
            <v>244.79</v>
          </cell>
          <cell r="P641">
            <v>389.05</v>
          </cell>
          <cell r="Q641">
            <v>336.84</v>
          </cell>
          <cell r="R641">
            <v>299.77999999999997</v>
          </cell>
          <cell r="S641">
            <v>293.04000000000002</v>
          </cell>
          <cell r="T641">
            <v>279.56</v>
          </cell>
          <cell r="U641">
            <v>272.83</v>
          </cell>
          <cell r="V641">
            <v>291.35000000000002</v>
          </cell>
          <cell r="W641">
            <v>269.45</v>
          </cell>
          <cell r="X641">
            <v>255.97</v>
          </cell>
          <cell r="Y641">
            <v>244.19</v>
          </cell>
          <cell r="Z641">
            <v>242.51</v>
          </cell>
          <cell r="AA641">
            <v>229.03</v>
          </cell>
          <cell r="AB641">
            <v>182.43</v>
          </cell>
          <cell r="AC641">
            <v>179.63</v>
          </cell>
          <cell r="AD641">
            <v>165.59</v>
          </cell>
          <cell r="AE641">
            <v>159.97999999999999</v>
          </cell>
          <cell r="AF641">
            <v>181.03</v>
          </cell>
          <cell r="AG641">
            <v>176.82</v>
          </cell>
          <cell r="AH641">
            <v>164.18</v>
          </cell>
          <cell r="AI641">
            <v>152.94999999999999</v>
          </cell>
          <cell r="AJ641">
            <v>196.47</v>
          </cell>
          <cell r="AK641">
            <v>193.66</v>
          </cell>
          <cell r="AL641">
            <v>186.64</v>
          </cell>
          <cell r="AM641">
            <v>183.83</v>
          </cell>
          <cell r="AN641">
            <v>176.82</v>
          </cell>
          <cell r="AO641">
            <v>175.41</v>
          </cell>
          <cell r="AP641">
            <v>157.16999999999999</v>
          </cell>
          <cell r="AQ641">
            <v>155.76</v>
          </cell>
          <cell r="AR641">
            <v>154.35</v>
          </cell>
          <cell r="AS641">
            <v>150.15</v>
          </cell>
          <cell r="AT641">
            <v>150.15</v>
          </cell>
        </row>
        <row r="642">
          <cell r="A642">
            <v>665</v>
          </cell>
          <cell r="B642">
            <v>477.38</v>
          </cell>
          <cell r="C642">
            <v>429.7</v>
          </cell>
          <cell r="D642">
            <v>406.56</v>
          </cell>
          <cell r="E642">
            <v>368.05</v>
          </cell>
          <cell r="F642">
            <v>355.79</v>
          </cell>
          <cell r="G642">
            <v>324.45999999999998</v>
          </cell>
          <cell r="H642">
            <v>337.55</v>
          </cell>
          <cell r="I642">
            <v>310.3</v>
          </cell>
          <cell r="J642">
            <v>284.42</v>
          </cell>
          <cell r="K642">
            <v>332.35</v>
          </cell>
          <cell r="L642">
            <v>296.95</v>
          </cell>
          <cell r="M642">
            <v>279.24</v>
          </cell>
          <cell r="N642">
            <v>264.8</v>
          </cell>
          <cell r="O642">
            <v>222.58</v>
          </cell>
          <cell r="P642">
            <v>353.75</v>
          </cell>
          <cell r="Q642">
            <v>306.26</v>
          </cell>
          <cell r="R642">
            <v>272.58</v>
          </cell>
          <cell r="S642">
            <v>266.45</v>
          </cell>
          <cell r="T642">
            <v>254.2</v>
          </cell>
          <cell r="U642">
            <v>248.08</v>
          </cell>
          <cell r="V642">
            <v>264.91000000000003</v>
          </cell>
          <cell r="W642">
            <v>244.99</v>
          </cell>
          <cell r="X642">
            <v>232.74</v>
          </cell>
          <cell r="Y642">
            <v>222.04</v>
          </cell>
          <cell r="Z642">
            <v>220.49</v>
          </cell>
          <cell r="AA642">
            <v>208.24</v>
          </cell>
          <cell r="AB642">
            <v>165.88</v>
          </cell>
          <cell r="AC642">
            <v>163.33000000000001</v>
          </cell>
          <cell r="AD642">
            <v>150.56</v>
          </cell>
          <cell r="AE642">
            <v>145.46</v>
          </cell>
          <cell r="AF642">
            <v>164.6</v>
          </cell>
          <cell r="AG642">
            <v>160.77000000000001</v>
          </cell>
          <cell r="AH642">
            <v>149.28</v>
          </cell>
          <cell r="AI642">
            <v>139.07</v>
          </cell>
          <cell r="AJ642">
            <v>178.64</v>
          </cell>
          <cell r="AK642">
            <v>176.09</v>
          </cell>
          <cell r="AL642">
            <v>169.7</v>
          </cell>
          <cell r="AM642">
            <v>167.15</v>
          </cell>
          <cell r="AN642">
            <v>160.77000000000001</v>
          </cell>
          <cell r="AO642">
            <v>159.49</v>
          </cell>
          <cell r="AP642">
            <v>142.91</v>
          </cell>
          <cell r="AQ642">
            <v>141.62</v>
          </cell>
          <cell r="AR642">
            <v>140.34</v>
          </cell>
          <cell r="AS642">
            <v>136.52000000000001</v>
          </cell>
          <cell r="AT642">
            <v>136.52000000000001</v>
          </cell>
        </row>
        <row r="643">
          <cell r="A643">
            <v>667</v>
          </cell>
          <cell r="B643">
            <v>487.89</v>
          </cell>
          <cell r="C643">
            <v>439.16</v>
          </cell>
          <cell r="D643">
            <v>415.51</v>
          </cell>
          <cell r="E643">
            <v>376.15</v>
          </cell>
          <cell r="F643">
            <v>363.62</v>
          </cell>
          <cell r="G643">
            <v>331.61</v>
          </cell>
          <cell r="H643">
            <v>344.97</v>
          </cell>
          <cell r="I643">
            <v>317.13</v>
          </cell>
          <cell r="J643">
            <v>290.68</v>
          </cell>
          <cell r="K643">
            <v>339.67</v>
          </cell>
          <cell r="L643">
            <v>303.49</v>
          </cell>
          <cell r="M643">
            <v>285.39</v>
          </cell>
          <cell r="N643">
            <v>270.62</v>
          </cell>
          <cell r="O643">
            <v>227.47</v>
          </cell>
          <cell r="P643">
            <v>361.54</v>
          </cell>
          <cell r="Q643">
            <v>313.01</v>
          </cell>
          <cell r="R643">
            <v>278.57</v>
          </cell>
          <cell r="S643">
            <v>272.32</v>
          </cell>
          <cell r="T643">
            <v>259.79000000000002</v>
          </cell>
          <cell r="U643">
            <v>253.54</v>
          </cell>
          <cell r="V643">
            <v>270.74</v>
          </cell>
          <cell r="W643">
            <v>250.39</v>
          </cell>
          <cell r="X643">
            <v>237.86</v>
          </cell>
          <cell r="Y643">
            <v>226.92</v>
          </cell>
          <cell r="Z643">
            <v>225.35</v>
          </cell>
          <cell r="AA643">
            <v>212.82</v>
          </cell>
          <cell r="AB643">
            <v>169.53</v>
          </cell>
          <cell r="AC643">
            <v>166.92</v>
          </cell>
          <cell r="AD643">
            <v>153.88</v>
          </cell>
          <cell r="AE643">
            <v>148.66</v>
          </cell>
          <cell r="AF643">
            <v>168.22</v>
          </cell>
          <cell r="AG643">
            <v>164.31</v>
          </cell>
          <cell r="AH643">
            <v>152.57</v>
          </cell>
          <cell r="AI643">
            <v>142.13</v>
          </cell>
          <cell r="AJ643">
            <v>182.57</v>
          </cell>
          <cell r="AK643">
            <v>179.96</v>
          </cell>
          <cell r="AL643">
            <v>173.44</v>
          </cell>
          <cell r="AM643">
            <v>170.83</v>
          </cell>
          <cell r="AN643">
            <v>164.31</v>
          </cell>
          <cell r="AO643">
            <v>163</v>
          </cell>
          <cell r="AP643">
            <v>146.05000000000001</v>
          </cell>
          <cell r="AQ643">
            <v>144.74</v>
          </cell>
          <cell r="AR643">
            <v>143.43</v>
          </cell>
          <cell r="AS643">
            <v>139.52000000000001</v>
          </cell>
          <cell r="AT643">
            <v>139.52000000000001</v>
          </cell>
        </row>
        <row r="644">
          <cell r="A644">
            <v>668</v>
          </cell>
          <cell r="B644">
            <v>550.82000000000005</v>
          </cell>
          <cell r="C644">
            <v>495.8</v>
          </cell>
          <cell r="D644">
            <v>469.1</v>
          </cell>
          <cell r="E644">
            <v>424.67</v>
          </cell>
          <cell r="F644">
            <v>410.52</v>
          </cell>
          <cell r="G644">
            <v>374.38</v>
          </cell>
          <cell r="H644">
            <v>389.48</v>
          </cell>
          <cell r="I644">
            <v>358.03</v>
          </cell>
          <cell r="J644">
            <v>328.18</v>
          </cell>
          <cell r="K644">
            <v>383.48</v>
          </cell>
          <cell r="L644">
            <v>342.62</v>
          </cell>
          <cell r="M644">
            <v>322.19</v>
          </cell>
          <cell r="N644">
            <v>305.52</v>
          </cell>
          <cell r="O644">
            <v>256.82</v>
          </cell>
          <cell r="P644">
            <v>408.17</v>
          </cell>
          <cell r="Q644">
            <v>353.38</v>
          </cell>
          <cell r="R644">
            <v>314.51</v>
          </cell>
          <cell r="S644">
            <v>307.44</v>
          </cell>
          <cell r="T644">
            <v>293.3</v>
          </cell>
          <cell r="U644">
            <v>286.24</v>
          </cell>
          <cell r="V644">
            <v>305.66000000000003</v>
          </cell>
          <cell r="W644">
            <v>282.68</v>
          </cell>
          <cell r="X644">
            <v>268.55</v>
          </cell>
          <cell r="Y644">
            <v>256.19</v>
          </cell>
          <cell r="Z644">
            <v>254.41</v>
          </cell>
          <cell r="AA644">
            <v>240.28</v>
          </cell>
          <cell r="AB644">
            <v>191.39</v>
          </cell>
          <cell r="AC644">
            <v>188.45</v>
          </cell>
          <cell r="AD644">
            <v>173.72</v>
          </cell>
          <cell r="AE644">
            <v>167.84</v>
          </cell>
          <cell r="AF644">
            <v>189.92</v>
          </cell>
          <cell r="AG644">
            <v>185.5</v>
          </cell>
          <cell r="AH644">
            <v>172.25</v>
          </cell>
          <cell r="AI644">
            <v>160.47</v>
          </cell>
          <cell r="AJ644">
            <v>206.12</v>
          </cell>
          <cell r="AK644">
            <v>203.17</v>
          </cell>
          <cell r="AL644">
            <v>195.81</v>
          </cell>
          <cell r="AM644">
            <v>192.86</v>
          </cell>
          <cell r="AN644">
            <v>185.5</v>
          </cell>
          <cell r="AO644">
            <v>184.03</v>
          </cell>
          <cell r="AP644">
            <v>164.89</v>
          </cell>
          <cell r="AQ644">
            <v>163.41</v>
          </cell>
          <cell r="AR644">
            <v>161.93</v>
          </cell>
          <cell r="AS644">
            <v>157.52000000000001</v>
          </cell>
          <cell r="AT644">
            <v>157.52000000000001</v>
          </cell>
        </row>
        <row r="645">
          <cell r="A645">
            <v>669</v>
          </cell>
          <cell r="B645">
            <v>525.03</v>
          </cell>
          <cell r="C645">
            <v>472.6</v>
          </cell>
          <cell r="D645">
            <v>447.14</v>
          </cell>
          <cell r="E645">
            <v>404.79</v>
          </cell>
          <cell r="F645">
            <v>391.3</v>
          </cell>
          <cell r="G645">
            <v>356.86</v>
          </cell>
          <cell r="H645">
            <v>371.24</v>
          </cell>
          <cell r="I645">
            <v>341.28</v>
          </cell>
          <cell r="J645">
            <v>312.81</v>
          </cell>
          <cell r="K645">
            <v>365.52</v>
          </cell>
          <cell r="L645">
            <v>326.58999999999997</v>
          </cell>
          <cell r="M645">
            <v>307.11</v>
          </cell>
          <cell r="N645">
            <v>291.23</v>
          </cell>
          <cell r="O645">
            <v>244.79</v>
          </cell>
          <cell r="P645">
            <v>389.05</v>
          </cell>
          <cell r="Q645">
            <v>336.84</v>
          </cell>
          <cell r="R645">
            <v>299.77999999999997</v>
          </cell>
          <cell r="S645">
            <v>293.04000000000002</v>
          </cell>
          <cell r="T645">
            <v>279.56</v>
          </cell>
          <cell r="U645">
            <v>272.83</v>
          </cell>
          <cell r="V645">
            <v>291.35000000000002</v>
          </cell>
          <cell r="W645">
            <v>269.45</v>
          </cell>
          <cell r="X645">
            <v>255.97</v>
          </cell>
          <cell r="Y645">
            <v>244.19</v>
          </cell>
          <cell r="Z645">
            <v>242.51</v>
          </cell>
          <cell r="AA645">
            <v>229.03</v>
          </cell>
          <cell r="AB645">
            <v>182.43</v>
          </cell>
          <cell r="AC645">
            <v>179.63</v>
          </cell>
          <cell r="AD645">
            <v>165.59</v>
          </cell>
          <cell r="AE645">
            <v>159.97999999999999</v>
          </cell>
          <cell r="AF645">
            <v>181.03</v>
          </cell>
          <cell r="AG645">
            <v>176.82</v>
          </cell>
          <cell r="AH645">
            <v>164.18</v>
          </cell>
          <cell r="AI645">
            <v>152.94999999999999</v>
          </cell>
          <cell r="AJ645">
            <v>196.47</v>
          </cell>
          <cell r="AK645">
            <v>193.66</v>
          </cell>
          <cell r="AL645">
            <v>186.64</v>
          </cell>
          <cell r="AM645">
            <v>183.83</v>
          </cell>
          <cell r="AN645">
            <v>176.82</v>
          </cell>
          <cell r="AO645">
            <v>175.41</v>
          </cell>
          <cell r="AP645">
            <v>157.16999999999999</v>
          </cell>
          <cell r="AQ645">
            <v>155.76</v>
          </cell>
          <cell r="AR645">
            <v>154.35</v>
          </cell>
          <cell r="AS645">
            <v>150.15</v>
          </cell>
          <cell r="AT645">
            <v>150.15</v>
          </cell>
        </row>
        <row r="646">
          <cell r="A646">
            <v>673</v>
          </cell>
          <cell r="B646">
            <v>550.82000000000005</v>
          </cell>
          <cell r="C646">
            <v>495.8</v>
          </cell>
          <cell r="D646">
            <v>469.1</v>
          </cell>
          <cell r="E646">
            <v>424.67</v>
          </cell>
          <cell r="F646">
            <v>410.52</v>
          </cell>
          <cell r="G646">
            <v>374.38</v>
          </cell>
          <cell r="H646">
            <v>389.48</v>
          </cell>
          <cell r="I646">
            <v>358.03</v>
          </cell>
          <cell r="J646">
            <v>328.18</v>
          </cell>
          <cell r="K646">
            <v>383.48</v>
          </cell>
          <cell r="L646">
            <v>342.62</v>
          </cell>
          <cell r="M646">
            <v>322.19</v>
          </cell>
          <cell r="N646">
            <v>305.52</v>
          </cell>
          <cell r="O646">
            <v>256.82</v>
          </cell>
          <cell r="P646">
            <v>408.17</v>
          </cell>
          <cell r="Q646">
            <v>353.38</v>
          </cell>
          <cell r="R646">
            <v>314.51</v>
          </cell>
          <cell r="S646">
            <v>307.44</v>
          </cell>
          <cell r="T646">
            <v>293.3</v>
          </cell>
          <cell r="U646">
            <v>286.24</v>
          </cell>
          <cell r="V646">
            <v>305.66000000000003</v>
          </cell>
          <cell r="W646">
            <v>282.68</v>
          </cell>
          <cell r="X646">
            <v>268.55</v>
          </cell>
          <cell r="Y646">
            <v>256.19</v>
          </cell>
          <cell r="Z646">
            <v>254.41</v>
          </cell>
          <cell r="AA646">
            <v>240.28</v>
          </cell>
          <cell r="AB646">
            <v>191.39</v>
          </cell>
          <cell r="AC646">
            <v>188.45</v>
          </cell>
          <cell r="AD646">
            <v>173.72</v>
          </cell>
          <cell r="AE646">
            <v>167.84</v>
          </cell>
          <cell r="AF646">
            <v>189.92</v>
          </cell>
          <cell r="AG646">
            <v>185.5</v>
          </cell>
          <cell r="AH646">
            <v>172.25</v>
          </cell>
          <cell r="AI646">
            <v>160.47</v>
          </cell>
          <cell r="AJ646">
            <v>206.12</v>
          </cell>
          <cell r="AK646">
            <v>203.17</v>
          </cell>
          <cell r="AL646">
            <v>195.81</v>
          </cell>
          <cell r="AM646">
            <v>192.86</v>
          </cell>
          <cell r="AN646">
            <v>185.5</v>
          </cell>
          <cell r="AO646">
            <v>184.03</v>
          </cell>
          <cell r="AP646">
            <v>164.89</v>
          </cell>
          <cell r="AQ646">
            <v>163.41</v>
          </cell>
          <cell r="AR646">
            <v>161.93</v>
          </cell>
          <cell r="AS646">
            <v>157.52000000000001</v>
          </cell>
          <cell r="AT646">
            <v>157.52000000000001</v>
          </cell>
        </row>
        <row r="647">
          <cell r="A647">
            <v>676</v>
          </cell>
          <cell r="B647">
            <v>499.36</v>
          </cell>
          <cell r="C647">
            <v>449.48</v>
          </cell>
          <cell r="D647">
            <v>425.27</v>
          </cell>
          <cell r="E647">
            <v>384.99</v>
          </cell>
          <cell r="F647">
            <v>372.17</v>
          </cell>
          <cell r="G647">
            <v>339.4</v>
          </cell>
          <cell r="H647">
            <v>353.08</v>
          </cell>
          <cell r="I647">
            <v>324.58</v>
          </cell>
          <cell r="J647">
            <v>297.52</v>
          </cell>
          <cell r="K647">
            <v>347.65</v>
          </cell>
          <cell r="L647">
            <v>310.61</v>
          </cell>
          <cell r="M647">
            <v>292.08999999999997</v>
          </cell>
          <cell r="N647">
            <v>276.98</v>
          </cell>
          <cell r="O647">
            <v>232.82</v>
          </cell>
          <cell r="P647">
            <v>370.03</v>
          </cell>
          <cell r="Q647">
            <v>320.36</v>
          </cell>
          <cell r="R647">
            <v>285.12</v>
          </cell>
          <cell r="S647">
            <v>278.70999999999998</v>
          </cell>
          <cell r="T647">
            <v>265.89999999999998</v>
          </cell>
          <cell r="U647">
            <v>259.49</v>
          </cell>
          <cell r="V647">
            <v>277.10000000000002</v>
          </cell>
          <cell r="W647">
            <v>256.27</v>
          </cell>
          <cell r="X647">
            <v>243.46</v>
          </cell>
          <cell r="Y647">
            <v>232.25</v>
          </cell>
          <cell r="Z647">
            <v>230.64</v>
          </cell>
          <cell r="AA647">
            <v>217.82</v>
          </cell>
          <cell r="AB647">
            <v>173.51</v>
          </cell>
          <cell r="AC647">
            <v>170.84</v>
          </cell>
          <cell r="AD647">
            <v>157.49</v>
          </cell>
          <cell r="AE647">
            <v>152.15</v>
          </cell>
          <cell r="AF647">
            <v>172.17</v>
          </cell>
          <cell r="AG647">
            <v>168.17</v>
          </cell>
          <cell r="AH647">
            <v>156.15</v>
          </cell>
          <cell r="AI647">
            <v>145.47</v>
          </cell>
          <cell r="AJ647">
            <v>186.86</v>
          </cell>
          <cell r="AK647">
            <v>184.19</v>
          </cell>
          <cell r="AL647">
            <v>177.51</v>
          </cell>
          <cell r="AM647">
            <v>174.84</v>
          </cell>
          <cell r="AN647">
            <v>168.17</v>
          </cell>
          <cell r="AO647">
            <v>166.83</v>
          </cell>
          <cell r="AP647">
            <v>149.47999999999999</v>
          </cell>
          <cell r="AQ647">
            <v>148.13999999999999</v>
          </cell>
          <cell r="AR647">
            <v>146.80000000000001</v>
          </cell>
          <cell r="AS647">
            <v>142.80000000000001</v>
          </cell>
          <cell r="AT647">
            <v>142.80000000000001</v>
          </cell>
        </row>
        <row r="648">
          <cell r="A648">
            <v>677</v>
          </cell>
          <cell r="B648">
            <v>514.62</v>
          </cell>
          <cell r="C648">
            <v>468.32</v>
          </cell>
          <cell r="D648">
            <v>445.84</v>
          </cell>
          <cell r="E648">
            <v>391.1</v>
          </cell>
          <cell r="F648">
            <v>379.19</v>
          </cell>
          <cell r="G648">
            <v>348.76</v>
          </cell>
          <cell r="H648">
            <v>351.76</v>
          </cell>
          <cell r="I648">
            <v>325.3</v>
          </cell>
          <cell r="J648">
            <v>300.16000000000003</v>
          </cell>
          <cell r="K648">
            <v>343.22</v>
          </cell>
          <cell r="L648">
            <v>308.83</v>
          </cell>
          <cell r="M648">
            <v>291.62</v>
          </cell>
          <cell r="N648">
            <v>270.57</v>
          </cell>
          <cell r="O648">
            <v>229.55</v>
          </cell>
          <cell r="P648">
            <v>350.41</v>
          </cell>
          <cell r="Q648">
            <v>304.27999999999997</v>
          </cell>
          <cell r="R648">
            <v>271.56</v>
          </cell>
          <cell r="S648">
            <v>265.61</v>
          </cell>
          <cell r="T648">
            <v>253.7</v>
          </cell>
          <cell r="U648">
            <v>247.74</v>
          </cell>
          <cell r="V648">
            <v>264.11</v>
          </cell>
          <cell r="W648">
            <v>244.76</v>
          </cell>
          <cell r="X648">
            <v>232.86</v>
          </cell>
          <cell r="Y648">
            <v>222.44</v>
          </cell>
          <cell r="Z648">
            <v>220.96</v>
          </cell>
          <cell r="AA648">
            <v>209.06</v>
          </cell>
          <cell r="AB648">
            <v>166.77</v>
          </cell>
          <cell r="AC648">
            <v>164.3</v>
          </cell>
          <cell r="AD648">
            <v>151.88999999999999</v>
          </cell>
          <cell r="AE648">
            <v>146.93</v>
          </cell>
          <cell r="AF648">
            <v>165.53</v>
          </cell>
          <cell r="AG648">
            <v>161.81</v>
          </cell>
          <cell r="AH648">
            <v>150.65</v>
          </cell>
          <cell r="AI648">
            <v>140.74</v>
          </cell>
          <cell r="AJ648">
            <v>179.17</v>
          </cell>
          <cell r="AK648">
            <v>176.69</v>
          </cell>
          <cell r="AL648">
            <v>170.49</v>
          </cell>
          <cell r="AM648">
            <v>168.02</v>
          </cell>
          <cell r="AN648">
            <v>161.81</v>
          </cell>
          <cell r="AO648">
            <v>160.57</v>
          </cell>
          <cell r="AP648">
            <v>144.46</v>
          </cell>
          <cell r="AQ648">
            <v>143.21</v>
          </cell>
          <cell r="AR648">
            <v>141.97</v>
          </cell>
          <cell r="AS648">
            <v>138.25</v>
          </cell>
          <cell r="AT648">
            <v>138.25</v>
          </cell>
        </row>
        <row r="649">
          <cell r="A649">
            <v>680</v>
          </cell>
          <cell r="B649">
            <v>550.82000000000005</v>
          </cell>
          <cell r="C649">
            <v>495.8</v>
          </cell>
          <cell r="D649">
            <v>469.1</v>
          </cell>
          <cell r="E649">
            <v>424.67</v>
          </cell>
          <cell r="F649">
            <v>410.52</v>
          </cell>
          <cell r="G649">
            <v>374.38</v>
          </cell>
          <cell r="H649">
            <v>389.48</v>
          </cell>
          <cell r="I649">
            <v>358.03</v>
          </cell>
          <cell r="J649">
            <v>328.18</v>
          </cell>
          <cell r="K649">
            <v>383.48</v>
          </cell>
          <cell r="L649">
            <v>342.62</v>
          </cell>
          <cell r="M649">
            <v>322.19</v>
          </cell>
          <cell r="N649">
            <v>305.52</v>
          </cell>
          <cell r="O649">
            <v>256.82</v>
          </cell>
          <cell r="P649">
            <v>408.17</v>
          </cell>
          <cell r="Q649">
            <v>353.38</v>
          </cell>
          <cell r="R649">
            <v>314.51</v>
          </cell>
          <cell r="S649">
            <v>307.44</v>
          </cell>
          <cell r="T649">
            <v>293.3</v>
          </cell>
          <cell r="U649">
            <v>286.24</v>
          </cell>
          <cell r="V649">
            <v>305.66000000000003</v>
          </cell>
          <cell r="W649">
            <v>282.68</v>
          </cell>
          <cell r="X649">
            <v>268.55</v>
          </cell>
          <cell r="Y649">
            <v>256.19</v>
          </cell>
          <cell r="Z649">
            <v>254.41</v>
          </cell>
          <cell r="AA649">
            <v>240.28</v>
          </cell>
          <cell r="AB649">
            <v>191.39</v>
          </cell>
          <cell r="AC649">
            <v>188.45</v>
          </cell>
          <cell r="AD649">
            <v>173.72</v>
          </cell>
          <cell r="AE649">
            <v>167.84</v>
          </cell>
          <cell r="AF649">
            <v>189.92</v>
          </cell>
          <cell r="AG649">
            <v>185.5</v>
          </cell>
          <cell r="AH649">
            <v>172.25</v>
          </cell>
          <cell r="AI649">
            <v>160.47</v>
          </cell>
          <cell r="AJ649">
            <v>206.12</v>
          </cell>
          <cell r="AK649">
            <v>203.17</v>
          </cell>
          <cell r="AL649">
            <v>195.81</v>
          </cell>
          <cell r="AM649">
            <v>192.86</v>
          </cell>
          <cell r="AN649">
            <v>185.5</v>
          </cell>
          <cell r="AO649">
            <v>184.03</v>
          </cell>
          <cell r="AP649">
            <v>164.89</v>
          </cell>
          <cell r="AQ649">
            <v>163.41</v>
          </cell>
          <cell r="AR649">
            <v>161.93</v>
          </cell>
          <cell r="AS649">
            <v>157.52000000000001</v>
          </cell>
          <cell r="AT649">
            <v>157.52000000000001</v>
          </cell>
        </row>
        <row r="650">
          <cell r="A650">
            <v>684</v>
          </cell>
          <cell r="B650">
            <v>655.54</v>
          </cell>
          <cell r="C650">
            <v>590.07000000000005</v>
          </cell>
          <cell r="D650">
            <v>558.29999999999995</v>
          </cell>
          <cell r="E650">
            <v>505.42</v>
          </cell>
          <cell r="F650">
            <v>488.58</v>
          </cell>
          <cell r="G650">
            <v>445.57</v>
          </cell>
          <cell r="H650">
            <v>463.53</v>
          </cell>
          <cell r="I650">
            <v>426.12</v>
          </cell>
          <cell r="J650">
            <v>390.58</v>
          </cell>
          <cell r="K650">
            <v>456.4</v>
          </cell>
          <cell r="L650">
            <v>407.78</v>
          </cell>
          <cell r="M650">
            <v>383.46</v>
          </cell>
          <cell r="N650">
            <v>363.62</v>
          </cell>
          <cell r="O650">
            <v>305.64</v>
          </cell>
          <cell r="P650">
            <v>485.77</v>
          </cell>
          <cell r="Q650">
            <v>420.58</v>
          </cell>
          <cell r="R650">
            <v>374.3</v>
          </cell>
          <cell r="S650">
            <v>365.89</v>
          </cell>
          <cell r="T650">
            <v>349.07</v>
          </cell>
          <cell r="U650">
            <v>340.66</v>
          </cell>
          <cell r="V650">
            <v>363.78</v>
          </cell>
          <cell r="W650">
            <v>336.43</v>
          </cell>
          <cell r="X650">
            <v>319.61</v>
          </cell>
          <cell r="Y650">
            <v>304.89999999999998</v>
          </cell>
          <cell r="Z650">
            <v>302.77999999999997</v>
          </cell>
          <cell r="AA650">
            <v>285.95999999999998</v>
          </cell>
          <cell r="AB650">
            <v>227.79</v>
          </cell>
          <cell r="AC650">
            <v>224.28</v>
          </cell>
          <cell r="AD650">
            <v>206.76</v>
          </cell>
          <cell r="AE650">
            <v>199.75</v>
          </cell>
          <cell r="AF650">
            <v>226.03</v>
          </cell>
          <cell r="AG650">
            <v>220.78</v>
          </cell>
          <cell r="AH650">
            <v>205</v>
          </cell>
          <cell r="AI650">
            <v>190.98</v>
          </cell>
          <cell r="AJ650">
            <v>245.31</v>
          </cell>
          <cell r="AK650">
            <v>241.81</v>
          </cell>
          <cell r="AL650">
            <v>233.04</v>
          </cell>
          <cell r="AM650">
            <v>229.53</v>
          </cell>
          <cell r="AN650">
            <v>220.78</v>
          </cell>
          <cell r="AO650">
            <v>219.02</v>
          </cell>
          <cell r="AP650">
            <v>196.24</v>
          </cell>
          <cell r="AQ650">
            <v>194.48</v>
          </cell>
          <cell r="AR650">
            <v>192.72</v>
          </cell>
          <cell r="AS650">
            <v>187.47</v>
          </cell>
          <cell r="AT650">
            <v>187.47</v>
          </cell>
        </row>
        <row r="651">
          <cell r="A651">
            <v>715</v>
          </cell>
          <cell r="B651">
            <v>489.22</v>
          </cell>
          <cell r="C651">
            <v>440.36</v>
          </cell>
          <cell r="D651">
            <v>416.64</v>
          </cell>
          <cell r="E651">
            <v>377.18</v>
          </cell>
          <cell r="F651">
            <v>364.62</v>
          </cell>
          <cell r="G651">
            <v>332.51</v>
          </cell>
          <cell r="H651">
            <v>345.92</v>
          </cell>
          <cell r="I651">
            <v>318</v>
          </cell>
          <cell r="J651">
            <v>291.48</v>
          </cell>
          <cell r="K651">
            <v>340.6</v>
          </cell>
          <cell r="L651">
            <v>304.31</v>
          </cell>
          <cell r="M651">
            <v>286.17</v>
          </cell>
          <cell r="N651">
            <v>271.36</v>
          </cell>
          <cell r="O651">
            <v>228.09</v>
          </cell>
          <cell r="P651">
            <v>362.52</v>
          </cell>
          <cell r="Q651">
            <v>313.86</v>
          </cell>
          <cell r="R651">
            <v>279.33999999999997</v>
          </cell>
          <cell r="S651">
            <v>273.06</v>
          </cell>
          <cell r="T651">
            <v>260.5</v>
          </cell>
          <cell r="U651">
            <v>254.22</v>
          </cell>
          <cell r="V651">
            <v>271.48</v>
          </cell>
          <cell r="W651">
            <v>251.08</v>
          </cell>
          <cell r="X651">
            <v>238.51</v>
          </cell>
          <cell r="Y651">
            <v>227.53</v>
          </cell>
          <cell r="Z651">
            <v>225.96</v>
          </cell>
          <cell r="AA651">
            <v>213.41</v>
          </cell>
          <cell r="AB651">
            <v>169.99</v>
          </cell>
          <cell r="AC651">
            <v>167.38</v>
          </cell>
          <cell r="AD651">
            <v>154.30000000000001</v>
          </cell>
          <cell r="AE651">
            <v>149.07</v>
          </cell>
          <cell r="AF651">
            <v>168.68</v>
          </cell>
          <cell r="AG651">
            <v>164.76</v>
          </cell>
          <cell r="AH651">
            <v>152.97999999999999</v>
          </cell>
          <cell r="AI651">
            <v>142.52000000000001</v>
          </cell>
          <cell r="AJ651">
            <v>183.07</v>
          </cell>
          <cell r="AK651">
            <v>180.45</v>
          </cell>
          <cell r="AL651">
            <v>173.91</v>
          </cell>
          <cell r="AM651">
            <v>171.29</v>
          </cell>
          <cell r="AN651">
            <v>164.76</v>
          </cell>
          <cell r="AO651">
            <v>163.44999999999999</v>
          </cell>
          <cell r="AP651">
            <v>146.44999999999999</v>
          </cell>
          <cell r="AQ651">
            <v>145.13999999999999</v>
          </cell>
          <cell r="AR651">
            <v>143.82</v>
          </cell>
          <cell r="AS651">
            <v>139.91</v>
          </cell>
          <cell r="AT651">
            <v>139.91</v>
          </cell>
        </row>
        <row r="652">
          <cell r="A652">
            <v>717</v>
          </cell>
          <cell r="B652">
            <v>458.46</v>
          </cell>
          <cell r="C652">
            <v>417.21</v>
          </cell>
          <cell r="D652">
            <v>397.18</v>
          </cell>
          <cell r="E652">
            <v>348.42</v>
          </cell>
          <cell r="F652">
            <v>337.81</v>
          </cell>
          <cell r="G652">
            <v>310.7</v>
          </cell>
          <cell r="H652">
            <v>313.37</v>
          </cell>
          <cell r="I652">
            <v>289.79000000000002</v>
          </cell>
          <cell r="J652">
            <v>267.39999999999998</v>
          </cell>
          <cell r="K652">
            <v>305.77</v>
          </cell>
          <cell r="L652">
            <v>275.13</v>
          </cell>
          <cell r="M652">
            <v>259.79000000000002</v>
          </cell>
          <cell r="N652">
            <v>241.05</v>
          </cell>
          <cell r="O652">
            <v>204.5</v>
          </cell>
          <cell r="P652">
            <v>312.17</v>
          </cell>
          <cell r="Q652">
            <v>271.08</v>
          </cell>
          <cell r="R652">
            <v>241.92</v>
          </cell>
          <cell r="S652">
            <v>236.62</v>
          </cell>
          <cell r="T652">
            <v>226.01</v>
          </cell>
          <cell r="U652">
            <v>220.7</v>
          </cell>
          <cell r="V652">
            <v>235.28</v>
          </cell>
          <cell r="W652">
            <v>218.05</v>
          </cell>
          <cell r="X652">
            <v>207.44</v>
          </cell>
          <cell r="Y652">
            <v>198.17</v>
          </cell>
          <cell r="Z652">
            <v>196.84</v>
          </cell>
          <cell r="AA652">
            <v>186.24</v>
          </cell>
          <cell r="AB652">
            <v>148.57</v>
          </cell>
          <cell r="AC652">
            <v>146.37</v>
          </cell>
          <cell r="AD652">
            <v>135.32</v>
          </cell>
          <cell r="AE652">
            <v>130.9</v>
          </cell>
          <cell r="AF652">
            <v>147.46</v>
          </cell>
          <cell r="AG652">
            <v>144.15</v>
          </cell>
          <cell r="AH652">
            <v>134.21</v>
          </cell>
          <cell r="AI652">
            <v>125.38</v>
          </cell>
          <cell r="AJ652">
            <v>159.61000000000001</v>
          </cell>
          <cell r="AK652">
            <v>157.41</v>
          </cell>
          <cell r="AL652">
            <v>151.88</v>
          </cell>
          <cell r="AM652">
            <v>149.68</v>
          </cell>
          <cell r="AN652">
            <v>144.15</v>
          </cell>
          <cell r="AO652">
            <v>143.05000000000001</v>
          </cell>
          <cell r="AP652">
            <v>128.69</v>
          </cell>
          <cell r="AQ652">
            <v>127.58</v>
          </cell>
          <cell r="AR652">
            <v>126.48</v>
          </cell>
          <cell r="AS652">
            <v>123.17</v>
          </cell>
          <cell r="AT652">
            <v>123.17</v>
          </cell>
        </row>
        <row r="653">
          <cell r="A653">
            <v>724</v>
          </cell>
          <cell r="B653">
            <v>458.46</v>
          </cell>
          <cell r="C653">
            <v>417.21</v>
          </cell>
          <cell r="D653">
            <v>397.18</v>
          </cell>
          <cell r="E653">
            <v>348.42</v>
          </cell>
          <cell r="F653">
            <v>337.81</v>
          </cell>
          <cell r="G653">
            <v>310.7</v>
          </cell>
          <cell r="H653">
            <v>313.37</v>
          </cell>
          <cell r="I653">
            <v>289.79000000000002</v>
          </cell>
          <cell r="J653">
            <v>267.39999999999998</v>
          </cell>
          <cell r="K653">
            <v>305.77</v>
          </cell>
          <cell r="L653">
            <v>275.13</v>
          </cell>
          <cell r="M653">
            <v>259.79000000000002</v>
          </cell>
          <cell r="N653">
            <v>241.05</v>
          </cell>
          <cell r="O653">
            <v>204.5</v>
          </cell>
          <cell r="P653">
            <v>312.17</v>
          </cell>
          <cell r="Q653">
            <v>271.08</v>
          </cell>
          <cell r="R653">
            <v>241.92</v>
          </cell>
          <cell r="S653">
            <v>236.62</v>
          </cell>
          <cell r="T653">
            <v>226.01</v>
          </cell>
          <cell r="U653">
            <v>220.7</v>
          </cell>
          <cell r="V653">
            <v>235.28</v>
          </cell>
          <cell r="W653">
            <v>218.05</v>
          </cell>
          <cell r="X653">
            <v>207.44</v>
          </cell>
          <cell r="Y653">
            <v>198.17</v>
          </cell>
          <cell r="Z653">
            <v>196.84</v>
          </cell>
          <cell r="AA653">
            <v>186.24</v>
          </cell>
          <cell r="AB653">
            <v>148.57</v>
          </cell>
          <cell r="AC653">
            <v>146.37</v>
          </cell>
          <cell r="AD653">
            <v>135.32</v>
          </cell>
          <cell r="AE653">
            <v>130.9</v>
          </cell>
          <cell r="AF653">
            <v>147.46</v>
          </cell>
          <cell r="AG653">
            <v>144.15</v>
          </cell>
          <cell r="AH653">
            <v>134.21</v>
          </cell>
          <cell r="AI653">
            <v>125.38</v>
          </cell>
          <cell r="AJ653">
            <v>159.61000000000001</v>
          </cell>
          <cell r="AK653">
            <v>157.41</v>
          </cell>
          <cell r="AL653">
            <v>151.88</v>
          </cell>
          <cell r="AM653">
            <v>149.68</v>
          </cell>
          <cell r="AN653">
            <v>144.15</v>
          </cell>
          <cell r="AO653">
            <v>143.05000000000001</v>
          </cell>
          <cell r="AP653">
            <v>128.69</v>
          </cell>
          <cell r="AQ653">
            <v>127.58</v>
          </cell>
          <cell r="AR653">
            <v>126.48</v>
          </cell>
          <cell r="AS653">
            <v>123.17</v>
          </cell>
          <cell r="AT653">
            <v>123.17</v>
          </cell>
        </row>
        <row r="654">
          <cell r="A654">
            <v>730</v>
          </cell>
          <cell r="B654">
            <v>489.22</v>
          </cell>
          <cell r="C654">
            <v>440.36</v>
          </cell>
          <cell r="D654">
            <v>416.64</v>
          </cell>
          <cell r="E654">
            <v>377.18</v>
          </cell>
          <cell r="F654">
            <v>364.62</v>
          </cell>
          <cell r="G654">
            <v>332.51</v>
          </cell>
          <cell r="H654">
            <v>345.92</v>
          </cell>
          <cell r="I654">
            <v>318</v>
          </cell>
          <cell r="J654">
            <v>291.48</v>
          </cell>
          <cell r="K654">
            <v>340.6</v>
          </cell>
          <cell r="L654">
            <v>304.31</v>
          </cell>
          <cell r="M654">
            <v>286.17</v>
          </cell>
          <cell r="N654">
            <v>271.36</v>
          </cell>
          <cell r="O654">
            <v>228.09</v>
          </cell>
          <cell r="P654">
            <v>362.52</v>
          </cell>
          <cell r="Q654">
            <v>313.86</v>
          </cell>
          <cell r="R654">
            <v>279.33999999999997</v>
          </cell>
          <cell r="S654">
            <v>273.06</v>
          </cell>
          <cell r="T654">
            <v>260.5</v>
          </cell>
          <cell r="U654">
            <v>254.22</v>
          </cell>
          <cell r="V654">
            <v>271.48</v>
          </cell>
          <cell r="W654">
            <v>251.08</v>
          </cell>
          <cell r="X654">
            <v>238.51</v>
          </cell>
          <cell r="Y654">
            <v>227.53</v>
          </cell>
          <cell r="Z654">
            <v>225.96</v>
          </cell>
          <cell r="AA654">
            <v>213.41</v>
          </cell>
          <cell r="AB654">
            <v>169.99</v>
          </cell>
          <cell r="AC654">
            <v>167.38</v>
          </cell>
          <cell r="AD654">
            <v>154.30000000000001</v>
          </cell>
          <cell r="AE654">
            <v>149.07</v>
          </cell>
          <cell r="AF654">
            <v>168.68</v>
          </cell>
          <cell r="AG654">
            <v>164.76</v>
          </cell>
          <cell r="AH654">
            <v>152.97999999999999</v>
          </cell>
          <cell r="AI654">
            <v>142.52000000000001</v>
          </cell>
          <cell r="AJ654">
            <v>183.07</v>
          </cell>
          <cell r="AK654">
            <v>180.45</v>
          </cell>
          <cell r="AL654">
            <v>173.91</v>
          </cell>
          <cell r="AM654">
            <v>171.29</v>
          </cell>
          <cell r="AN654">
            <v>164.76</v>
          </cell>
          <cell r="AO654">
            <v>163.44999999999999</v>
          </cell>
          <cell r="AP654">
            <v>146.44999999999999</v>
          </cell>
          <cell r="AQ654">
            <v>145.13999999999999</v>
          </cell>
          <cell r="AR654">
            <v>143.82</v>
          </cell>
          <cell r="AS654">
            <v>139.91</v>
          </cell>
          <cell r="AT654">
            <v>139.91</v>
          </cell>
        </row>
        <row r="655">
          <cell r="A655">
            <v>732</v>
          </cell>
          <cell r="B655">
            <v>410.2</v>
          </cell>
          <cell r="C655">
            <v>369.22</v>
          </cell>
          <cell r="D655">
            <v>349.35</v>
          </cell>
          <cell r="E655">
            <v>316.26</v>
          </cell>
          <cell r="F655">
            <v>305.72000000000003</v>
          </cell>
          <cell r="G655">
            <v>278.81</v>
          </cell>
          <cell r="H655">
            <v>290.04000000000002</v>
          </cell>
          <cell r="I655">
            <v>266.63</v>
          </cell>
          <cell r="J655">
            <v>244.4</v>
          </cell>
          <cell r="K655">
            <v>285.58</v>
          </cell>
          <cell r="L655">
            <v>255.16</v>
          </cell>
          <cell r="M655">
            <v>239.95</v>
          </cell>
          <cell r="N655">
            <v>227.53</v>
          </cell>
          <cell r="O655">
            <v>191.25</v>
          </cell>
          <cell r="P655">
            <v>303.95999999999998</v>
          </cell>
          <cell r="Q655">
            <v>263.16000000000003</v>
          </cell>
          <cell r="R655">
            <v>234.22</v>
          </cell>
          <cell r="S655">
            <v>228.95</v>
          </cell>
          <cell r="T655">
            <v>218.42</v>
          </cell>
          <cell r="U655">
            <v>213.16</v>
          </cell>
          <cell r="V655">
            <v>227.63</v>
          </cell>
          <cell r="W655">
            <v>210.52</v>
          </cell>
          <cell r="X655">
            <v>199.99</v>
          </cell>
          <cell r="Y655">
            <v>190.79</v>
          </cell>
          <cell r="Z655">
            <v>189.46</v>
          </cell>
          <cell r="AA655">
            <v>178.93</v>
          </cell>
          <cell r="AB655">
            <v>142.53</v>
          </cell>
          <cell r="AC655">
            <v>140.34</v>
          </cell>
          <cell r="AD655">
            <v>129.37</v>
          </cell>
          <cell r="AE655">
            <v>124.99</v>
          </cell>
          <cell r="AF655">
            <v>141.43</v>
          </cell>
          <cell r="AG655">
            <v>138.15</v>
          </cell>
          <cell r="AH655">
            <v>128.27000000000001</v>
          </cell>
          <cell r="AI655">
            <v>119.5</v>
          </cell>
          <cell r="AJ655">
            <v>153.5</v>
          </cell>
          <cell r="AK655">
            <v>151.31</v>
          </cell>
          <cell r="AL655">
            <v>145.82</v>
          </cell>
          <cell r="AM655">
            <v>143.63</v>
          </cell>
          <cell r="AN655">
            <v>138.15</v>
          </cell>
          <cell r="AO655">
            <v>137.05000000000001</v>
          </cell>
          <cell r="AP655">
            <v>122.79</v>
          </cell>
          <cell r="AQ655">
            <v>121.69</v>
          </cell>
          <cell r="AR655">
            <v>120.59</v>
          </cell>
          <cell r="AS655">
            <v>117.31</v>
          </cell>
          <cell r="AT655">
            <v>117.31</v>
          </cell>
        </row>
        <row r="656">
          <cell r="A656">
            <v>736</v>
          </cell>
          <cell r="B656">
            <v>455.26</v>
          </cell>
          <cell r="C656">
            <v>409.79</v>
          </cell>
          <cell r="D656">
            <v>387.72</v>
          </cell>
          <cell r="E656">
            <v>351</v>
          </cell>
          <cell r="F656">
            <v>339.31</v>
          </cell>
          <cell r="G656">
            <v>309.43</v>
          </cell>
          <cell r="H656">
            <v>321.89999999999998</v>
          </cell>
          <cell r="I656">
            <v>295.92</v>
          </cell>
          <cell r="J656">
            <v>271.24</v>
          </cell>
          <cell r="K656">
            <v>316.95</v>
          </cell>
          <cell r="L656">
            <v>283.19</v>
          </cell>
          <cell r="M656">
            <v>266.3</v>
          </cell>
          <cell r="N656">
            <v>252.53</v>
          </cell>
          <cell r="O656">
            <v>212.26</v>
          </cell>
          <cell r="P656">
            <v>337.36</v>
          </cell>
          <cell r="Q656">
            <v>292.07</v>
          </cell>
          <cell r="R656">
            <v>259.94</v>
          </cell>
          <cell r="S656">
            <v>254.1</v>
          </cell>
          <cell r="T656">
            <v>242.41</v>
          </cell>
          <cell r="U656">
            <v>236.58</v>
          </cell>
          <cell r="V656">
            <v>252.64</v>
          </cell>
          <cell r="W656">
            <v>233.64</v>
          </cell>
          <cell r="X656">
            <v>221.96</v>
          </cell>
          <cell r="Y656">
            <v>211.74</v>
          </cell>
          <cell r="Z656">
            <v>210.28</v>
          </cell>
          <cell r="AA656">
            <v>198.59</v>
          </cell>
          <cell r="AB656">
            <v>158.19</v>
          </cell>
          <cell r="AC656">
            <v>155.76</v>
          </cell>
          <cell r="AD656">
            <v>143.59</v>
          </cell>
          <cell r="AE656">
            <v>138.72</v>
          </cell>
          <cell r="AF656">
            <v>156.97</v>
          </cell>
          <cell r="AG656">
            <v>153.32</v>
          </cell>
          <cell r="AH656">
            <v>142.36000000000001</v>
          </cell>
          <cell r="AI656">
            <v>132.63</v>
          </cell>
          <cell r="AJ656">
            <v>170.36</v>
          </cell>
          <cell r="AK656">
            <v>167.93</v>
          </cell>
          <cell r="AL656">
            <v>161.84</v>
          </cell>
          <cell r="AM656">
            <v>159.4</v>
          </cell>
          <cell r="AN656">
            <v>153.32</v>
          </cell>
          <cell r="AO656">
            <v>152.1</v>
          </cell>
          <cell r="AP656">
            <v>136.28</v>
          </cell>
          <cell r="AQ656">
            <v>135.06</v>
          </cell>
          <cell r="AR656">
            <v>133.84</v>
          </cell>
          <cell r="AS656">
            <v>130.19</v>
          </cell>
          <cell r="AT656">
            <v>130.19</v>
          </cell>
        </row>
        <row r="657">
          <cell r="A657">
            <v>737</v>
          </cell>
          <cell r="B657">
            <v>415.2</v>
          </cell>
          <cell r="C657">
            <v>377.84</v>
          </cell>
          <cell r="D657">
            <v>359.7</v>
          </cell>
          <cell r="E657">
            <v>315.54000000000002</v>
          </cell>
          <cell r="F657">
            <v>305.93</v>
          </cell>
          <cell r="G657">
            <v>281.38</v>
          </cell>
          <cell r="H657">
            <v>283.79000000000002</v>
          </cell>
          <cell r="I657">
            <v>262.45</v>
          </cell>
          <cell r="J657">
            <v>242.17</v>
          </cell>
          <cell r="K657">
            <v>276.91000000000003</v>
          </cell>
          <cell r="L657">
            <v>249.17</v>
          </cell>
          <cell r="M657">
            <v>235.28</v>
          </cell>
          <cell r="N657">
            <v>218.3</v>
          </cell>
          <cell r="O657">
            <v>185.21</v>
          </cell>
          <cell r="P657">
            <v>282.70999999999998</v>
          </cell>
          <cell r="Q657">
            <v>245.5</v>
          </cell>
          <cell r="R657">
            <v>219.08</v>
          </cell>
          <cell r="S657">
            <v>214.28</v>
          </cell>
          <cell r="T657">
            <v>204.68</v>
          </cell>
          <cell r="U657">
            <v>199.88</v>
          </cell>
          <cell r="V657">
            <v>213.08</v>
          </cell>
          <cell r="W657">
            <v>197.47</v>
          </cell>
          <cell r="X657">
            <v>187.87</v>
          </cell>
          <cell r="Y657">
            <v>179.47</v>
          </cell>
          <cell r="Z657">
            <v>178.27</v>
          </cell>
          <cell r="AA657">
            <v>168.67</v>
          </cell>
          <cell r="AB657">
            <v>134.55000000000001</v>
          </cell>
          <cell r="AC657">
            <v>132.55000000000001</v>
          </cell>
          <cell r="AD657">
            <v>122.55</v>
          </cell>
          <cell r="AE657">
            <v>118.55</v>
          </cell>
          <cell r="AF657">
            <v>133.55000000000001</v>
          </cell>
          <cell r="AG657">
            <v>130.55000000000001</v>
          </cell>
          <cell r="AH657">
            <v>121.54</v>
          </cell>
          <cell r="AI657">
            <v>113.55</v>
          </cell>
          <cell r="AJ657">
            <v>144.55000000000001</v>
          </cell>
          <cell r="AK657">
            <v>142.55000000000001</v>
          </cell>
          <cell r="AL657">
            <v>137.55000000000001</v>
          </cell>
          <cell r="AM657">
            <v>135.56</v>
          </cell>
          <cell r="AN657">
            <v>130.55000000000001</v>
          </cell>
          <cell r="AO657">
            <v>129.55000000000001</v>
          </cell>
          <cell r="AP657">
            <v>116.55</v>
          </cell>
          <cell r="AQ657">
            <v>115.55</v>
          </cell>
          <cell r="AR657">
            <v>114.54</v>
          </cell>
          <cell r="AS657">
            <v>111.54</v>
          </cell>
          <cell r="AT657">
            <v>111.54</v>
          </cell>
        </row>
        <row r="658">
          <cell r="A658">
            <v>739</v>
          </cell>
          <cell r="B658">
            <v>455.26</v>
          </cell>
          <cell r="C658">
            <v>409.79</v>
          </cell>
          <cell r="D658">
            <v>387.72</v>
          </cell>
          <cell r="E658">
            <v>351</v>
          </cell>
          <cell r="F658">
            <v>339.31</v>
          </cell>
          <cell r="G658">
            <v>309.43</v>
          </cell>
          <cell r="H658">
            <v>321.89999999999998</v>
          </cell>
          <cell r="I658">
            <v>295.92</v>
          </cell>
          <cell r="J658">
            <v>271.24</v>
          </cell>
          <cell r="K658">
            <v>316.95</v>
          </cell>
          <cell r="L658">
            <v>283.19</v>
          </cell>
          <cell r="M658">
            <v>266.3</v>
          </cell>
          <cell r="N658">
            <v>252.53</v>
          </cell>
          <cell r="O658">
            <v>212.26</v>
          </cell>
          <cell r="P658">
            <v>337.36</v>
          </cell>
          <cell r="Q658">
            <v>292.07</v>
          </cell>
          <cell r="R658">
            <v>259.94</v>
          </cell>
          <cell r="S658">
            <v>254.1</v>
          </cell>
          <cell r="T658">
            <v>242.41</v>
          </cell>
          <cell r="U658">
            <v>236.58</v>
          </cell>
          <cell r="V658">
            <v>252.64</v>
          </cell>
          <cell r="W658">
            <v>233.64</v>
          </cell>
          <cell r="X658">
            <v>221.96</v>
          </cell>
          <cell r="Y658">
            <v>211.74</v>
          </cell>
          <cell r="Z658">
            <v>210.28</v>
          </cell>
          <cell r="AA658">
            <v>198.59</v>
          </cell>
          <cell r="AB658">
            <v>158.19</v>
          </cell>
          <cell r="AC658">
            <v>155.76</v>
          </cell>
          <cell r="AD658">
            <v>143.59</v>
          </cell>
          <cell r="AE658">
            <v>138.72</v>
          </cell>
          <cell r="AF658">
            <v>156.97</v>
          </cell>
          <cell r="AG658">
            <v>153.32</v>
          </cell>
          <cell r="AH658">
            <v>142.36000000000001</v>
          </cell>
          <cell r="AI658">
            <v>132.63</v>
          </cell>
          <cell r="AJ658">
            <v>170.36</v>
          </cell>
          <cell r="AK658">
            <v>167.93</v>
          </cell>
          <cell r="AL658">
            <v>161.84</v>
          </cell>
          <cell r="AM658">
            <v>159.4</v>
          </cell>
          <cell r="AN658">
            <v>153.32</v>
          </cell>
          <cell r="AO658">
            <v>152.1</v>
          </cell>
          <cell r="AP658">
            <v>136.28</v>
          </cell>
          <cell r="AQ658">
            <v>135.06</v>
          </cell>
          <cell r="AR658">
            <v>133.84</v>
          </cell>
          <cell r="AS658">
            <v>130.19</v>
          </cell>
          <cell r="AT658">
            <v>130.19</v>
          </cell>
        </row>
        <row r="659">
          <cell r="A659">
            <v>742</v>
          </cell>
          <cell r="B659">
            <v>455.26</v>
          </cell>
          <cell r="C659">
            <v>409.79</v>
          </cell>
          <cell r="D659">
            <v>387.72</v>
          </cell>
          <cell r="E659">
            <v>351</v>
          </cell>
          <cell r="F659">
            <v>339.31</v>
          </cell>
          <cell r="G659">
            <v>309.43</v>
          </cell>
          <cell r="H659">
            <v>321.89999999999998</v>
          </cell>
          <cell r="I659">
            <v>295.92</v>
          </cell>
          <cell r="J659">
            <v>271.24</v>
          </cell>
          <cell r="K659">
            <v>316.95</v>
          </cell>
          <cell r="L659">
            <v>283.19</v>
          </cell>
          <cell r="M659">
            <v>266.3</v>
          </cell>
          <cell r="N659">
            <v>252.53</v>
          </cell>
          <cell r="O659">
            <v>212.26</v>
          </cell>
          <cell r="P659">
            <v>337.36</v>
          </cell>
          <cell r="Q659">
            <v>292.07</v>
          </cell>
          <cell r="R659">
            <v>259.94</v>
          </cell>
          <cell r="S659">
            <v>254.1</v>
          </cell>
          <cell r="T659">
            <v>242.41</v>
          </cell>
          <cell r="U659">
            <v>236.58</v>
          </cell>
          <cell r="V659">
            <v>252.64</v>
          </cell>
          <cell r="W659">
            <v>233.64</v>
          </cell>
          <cell r="X659">
            <v>221.96</v>
          </cell>
          <cell r="Y659">
            <v>211.74</v>
          </cell>
          <cell r="Z659">
            <v>210.28</v>
          </cell>
          <cell r="AA659">
            <v>198.59</v>
          </cell>
          <cell r="AB659">
            <v>158.19</v>
          </cell>
          <cell r="AC659">
            <v>155.76</v>
          </cell>
          <cell r="AD659">
            <v>143.59</v>
          </cell>
          <cell r="AE659">
            <v>138.72</v>
          </cell>
          <cell r="AF659">
            <v>156.97</v>
          </cell>
          <cell r="AG659">
            <v>153.32</v>
          </cell>
          <cell r="AH659">
            <v>142.36000000000001</v>
          </cell>
          <cell r="AI659">
            <v>132.63</v>
          </cell>
          <cell r="AJ659">
            <v>170.36</v>
          </cell>
          <cell r="AK659">
            <v>167.93</v>
          </cell>
          <cell r="AL659">
            <v>161.84</v>
          </cell>
          <cell r="AM659">
            <v>159.4</v>
          </cell>
          <cell r="AN659">
            <v>153.32</v>
          </cell>
          <cell r="AO659">
            <v>152.1</v>
          </cell>
          <cell r="AP659">
            <v>136.28</v>
          </cell>
          <cell r="AQ659">
            <v>135.06</v>
          </cell>
          <cell r="AR659">
            <v>133.84</v>
          </cell>
          <cell r="AS659">
            <v>130.19</v>
          </cell>
          <cell r="AT659">
            <v>130.19</v>
          </cell>
        </row>
        <row r="660">
          <cell r="A660">
            <v>746</v>
          </cell>
          <cell r="B660">
            <v>410.2</v>
          </cell>
          <cell r="C660">
            <v>369.22</v>
          </cell>
          <cell r="D660">
            <v>349.35</v>
          </cell>
          <cell r="E660">
            <v>316.26</v>
          </cell>
          <cell r="F660">
            <v>305.72000000000003</v>
          </cell>
          <cell r="G660">
            <v>278.81</v>
          </cell>
          <cell r="H660">
            <v>290.04000000000002</v>
          </cell>
          <cell r="I660">
            <v>266.63</v>
          </cell>
          <cell r="J660">
            <v>244.4</v>
          </cell>
          <cell r="K660">
            <v>285.58</v>
          </cell>
          <cell r="L660">
            <v>255.16</v>
          </cell>
          <cell r="M660">
            <v>239.95</v>
          </cell>
          <cell r="N660">
            <v>227.53</v>
          </cell>
          <cell r="O660">
            <v>191.25</v>
          </cell>
          <cell r="P660">
            <v>303.95999999999998</v>
          </cell>
          <cell r="Q660">
            <v>263.16000000000003</v>
          </cell>
          <cell r="R660">
            <v>234.22</v>
          </cell>
          <cell r="S660">
            <v>228.95</v>
          </cell>
          <cell r="T660">
            <v>218.42</v>
          </cell>
          <cell r="U660">
            <v>213.16</v>
          </cell>
          <cell r="V660">
            <v>227.63</v>
          </cell>
          <cell r="W660">
            <v>210.52</v>
          </cell>
          <cell r="X660">
            <v>199.99</v>
          </cell>
          <cell r="Y660">
            <v>190.79</v>
          </cell>
          <cell r="Z660">
            <v>189.46</v>
          </cell>
          <cell r="AA660">
            <v>178.93</v>
          </cell>
          <cell r="AB660">
            <v>142.53</v>
          </cell>
          <cell r="AC660">
            <v>140.34</v>
          </cell>
          <cell r="AD660">
            <v>129.37</v>
          </cell>
          <cell r="AE660">
            <v>124.99</v>
          </cell>
          <cell r="AF660">
            <v>141.43</v>
          </cell>
          <cell r="AG660">
            <v>138.15</v>
          </cell>
          <cell r="AH660">
            <v>128.27000000000001</v>
          </cell>
          <cell r="AI660">
            <v>119.5</v>
          </cell>
          <cell r="AJ660">
            <v>153.5</v>
          </cell>
          <cell r="AK660">
            <v>151.31</v>
          </cell>
          <cell r="AL660">
            <v>145.82</v>
          </cell>
          <cell r="AM660">
            <v>143.63</v>
          </cell>
          <cell r="AN660">
            <v>138.15</v>
          </cell>
          <cell r="AO660">
            <v>137.05000000000001</v>
          </cell>
          <cell r="AP660">
            <v>122.79</v>
          </cell>
          <cell r="AQ660">
            <v>121.69</v>
          </cell>
          <cell r="AR660">
            <v>120.59</v>
          </cell>
          <cell r="AS660">
            <v>117.31</v>
          </cell>
          <cell r="AT660">
            <v>117.31</v>
          </cell>
        </row>
        <row r="661">
          <cell r="A661">
            <v>748</v>
          </cell>
          <cell r="B661">
            <v>415.2</v>
          </cell>
          <cell r="C661">
            <v>377.84</v>
          </cell>
          <cell r="D661">
            <v>359.7</v>
          </cell>
          <cell r="E661">
            <v>315.54000000000002</v>
          </cell>
          <cell r="F661">
            <v>305.93</v>
          </cell>
          <cell r="G661">
            <v>281.38</v>
          </cell>
          <cell r="H661">
            <v>283.79000000000002</v>
          </cell>
          <cell r="I661">
            <v>262.45</v>
          </cell>
          <cell r="J661">
            <v>242.17</v>
          </cell>
          <cell r="K661">
            <v>276.91000000000003</v>
          </cell>
          <cell r="L661">
            <v>249.17</v>
          </cell>
          <cell r="M661">
            <v>235.28</v>
          </cell>
          <cell r="N661">
            <v>218.3</v>
          </cell>
          <cell r="O661">
            <v>185.21</v>
          </cell>
          <cell r="P661">
            <v>282.70999999999998</v>
          </cell>
          <cell r="Q661">
            <v>245.5</v>
          </cell>
          <cell r="R661">
            <v>219.08</v>
          </cell>
          <cell r="S661">
            <v>214.28</v>
          </cell>
          <cell r="T661">
            <v>204.68</v>
          </cell>
          <cell r="U661">
            <v>199.88</v>
          </cell>
          <cell r="V661">
            <v>213.08</v>
          </cell>
          <cell r="W661">
            <v>197.47</v>
          </cell>
          <cell r="X661">
            <v>187.87</v>
          </cell>
          <cell r="Y661">
            <v>179.47</v>
          </cell>
          <cell r="Z661">
            <v>178.27</v>
          </cell>
          <cell r="AA661">
            <v>168.67</v>
          </cell>
          <cell r="AB661">
            <v>134.55000000000001</v>
          </cell>
          <cell r="AC661">
            <v>132.55000000000001</v>
          </cell>
          <cell r="AD661">
            <v>122.55</v>
          </cell>
          <cell r="AE661">
            <v>118.55</v>
          </cell>
          <cell r="AF661">
            <v>133.55000000000001</v>
          </cell>
          <cell r="AG661">
            <v>130.55000000000001</v>
          </cell>
          <cell r="AH661">
            <v>121.54</v>
          </cell>
          <cell r="AI661">
            <v>113.55</v>
          </cell>
          <cell r="AJ661">
            <v>144.55000000000001</v>
          </cell>
          <cell r="AK661">
            <v>142.55000000000001</v>
          </cell>
          <cell r="AL661">
            <v>137.55000000000001</v>
          </cell>
          <cell r="AM661">
            <v>135.56</v>
          </cell>
          <cell r="AN661">
            <v>130.55000000000001</v>
          </cell>
          <cell r="AO661">
            <v>129.55000000000001</v>
          </cell>
          <cell r="AP661">
            <v>116.55</v>
          </cell>
          <cell r="AQ661">
            <v>115.55</v>
          </cell>
          <cell r="AR661">
            <v>114.54</v>
          </cell>
          <cell r="AS661">
            <v>111.54</v>
          </cell>
          <cell r="AT661">
            <v>111.54</v>
          </cell>
        </row>
        <row r="662">
          <cell r="A662">
            <v>765</v>
          </cell>
          <cell r="B662">
            <v>458.46</v>
          </cell>
          <cell r="C662">
            <v>417.21</v>
          </cell>
          <cell r="D662">
            <v>397.18</v>
          </cell>
          <cell r="E662">
            <v>348.42</v>
          </cell>
          <cell r="F662">
            <v>337.81</v>
          </cell>
          <cell r="G662">
            <v>310.7</v>
          </cell>
          <cell r="H662">
            <v>313.37</v>
          </cell>
          <cell r="I662">
            <v>289.79000000000002</v>
          </cell>
          <cell r="J662">
            <v>267.39999999999998</v>
          </cell>
          <cell r="K662">
            <v>305.77</v>
          </cell>
          <cell r="L662">
            <v>275.13</v>
          </cell>
          <cell r="M662">
            <v>259.79000000000002</v>
          </cell>
          <cell r="N662">
            <v>241.05</v>
          </cell>
          <cell r="O662">
            <v>204.5</v>
          </cell>
          <cell r="P662">
            <v>312.17</v>
          </cell>
          <cell r="Q662">
            <v>271.08</v>
          </cell>
          <cell r="R662">
            <v>241.92</v>
          </cell>
          <cell r="S662">
            <v>236.62</v>
          </cell>
          <cell r="T662">
            <v>226.01</v>
          </cell>
          <cell r="U662">
            <v>220.7</v>
          </cell>
          <cell r="V662">
            <v>235.28</v>
          </cell>
          <cell r="W662">
            <v>218.05</v>
          </cell>
          <cell r="X662">
            <v>207.44</v>
          </cell>
          <cell r="Y662">
            <v>198.17</v>
          </cell>
          <cell r="Z662">
            <v>196.84</v>
          </cell>
          <cell r="AA662">
            <v>186.24</v>
          </cell>
          <cell r="AB662">
            <v>148.57</v>
          </cell>
          <cell r="AC662">
            <v>146.37</v>
          </cell>
          <cell r="AD662">
            <v>135.32</v>
          </cell>
          <cell r="AE662">
            <v>130.9</v>
          </cell>
          <cell r="AF662">
            <v>147.46</v>
          </cell>
          <cell r="AG662">
            <v>144.15</v>
          </cell>
          <cell r="AH662">
            <v>134.21</v>
          </cell>
          <cell r="AI662">
            <v>125.38</v>
          </cell>
          <cell r="AJ662">
            <v>159.61000000000001</v>
          </cell>
          <cell r="AK662">
            <v>157.41</v>
          </cell>
          <cell r="AL662">
            <v>151.88</v>
          </cell>
          <cell r="AM662">
            <v>149.68</v>
          </cell>
          <cell r="AN662">
            <v>144.15</v>
          </cell>
          <cell r="AO662">
            <v>143.05000000000001</v>
          </cell>
          <cell r="AP662">
            <v>128.69</v>
          </cell>
          <cell r="AQ662">
            <v>127.58</v>
          </cell>
          <cell r="AR662">
            <v>126.48</v>
          </cell>
          <cell r="AS662">
            <v>123.17</v>
          </cell>
          <cell r="AT662">
            <v>123.17</v>
          </cell>
        </row>
        <row r="663">
          <cell r="A663">
            <v>766</v>
          </cell>
          <cell r="B663">
            <v>489.22</v>
          </cell>
          <cell r="C663">
            <v>440.36</v>
          </cell>
          <cell r="D663">
            <v>416.64</v>
          </cell>
          <cell r="E663">
            <v>377.18</v>
          </cell>
          <cell r="F663">
            <v>364.62</v>
          </cell>
          <cell r="G663">
            <v>332.51</v>
          </cell>
          <cell r="H663">
            <v>345.92</v>
          </cell>
          <cell r="I663">
            <v>318</v>
          </cell>
          <cell r="J663">
            <v>291.48</v>
          </cell>
          <cell r="K663">
            <v>340.6</v>
          </cell>
          <cell r="L663">
            <v>304.31</v>
          </cell>
          <cell r="M663">
            <v>286.17</v>
          </cell>
          <cell r="N663">
            <v>271.36</v>
          </cell>
          <cell r="O663">
            <v>228.09</v>
          </cell>
          <cell r="P663">
            <v>362.52</v>
          </cell>
          <cell r="Q663">
            <v>313.86</v>
          </cell>
          <cell r="R663">
            <v>279.33999999999997</v>
          </cell>
          <cell r="S663">
            <v>273.06</v>
          </cell>
          <cell r="T663">
            <v>260.5</v>
          </cell>
          <cell r="U663">
            <v>254.22</v>
          </cell>
          <cell r="V663">
            <v>271.48</v>
          </cell>
          <cell r="W663">
            <v>251.08</v>
          </cell>
          <cell r="X663">
            <v>238.51</v>
          </cell>
          <cell r="Y663">
            <v>227.53</v>
          </cell>
          <cell r="Z663">
            <v>225.96</v>
          </cell>
          <cell r="AA663">
            <v>213.41</v>
          </cell>
          <cell r="AB663">
            <v>169.99</v>
          </cell>
          <cell r="AC663">
            <v>167.38</v>
          </cell>
          <cell r="AD663">
            <v>154.30000000000001</v>
          </cell>
          <cell r="AE663">
            <v>149.07</v>
          </cell>
          <cell r="AF663">
            <v>168.68</v>
          </cell>
          <cell r="AG663">
            <v>164.76</v>
          </cell>
          <cell r="AH663">
            <v>152.97999999999999</v>
          </cell>
          <cell r="AI663">
            <v>142.52000000000001</v>
          </cell>
          <cell r="AJ663">
            <v>183.07</v>
          </cell>
          <cell r="AK663">
            <v>180.45</v>
          </cell>
          <cell r="AL663">
            <v>173.91</v>
          </cell>
          <cell r="AM663">
            <v>171.29</v>
          </cell>
          <cell r="AN663">
            <v>164.76</v>
          </cell>
          <cell r="AO663">
            <v>163.44999999999999</v>
          </cell>
          <cell r="AP663">
            <v>146.44999999999999</v>
          </cell>
          <cell r="AQ663">
            <v>145.13999999999999</v>
          </cell>
          <cell r="AR663">
            <v>143.82</v>
          </cell>
          <cell r="AS663">
            <v>139.91</v>
          </cell>
          <cell r="AT663">
            <v>139.91</v>
          </cell>
        </row>
        <row r="664">
          <cell r="A664">
            <v>767</v>
          </cell>
          <cell r="B664">
            <v>458.46</v>
          </cell>
          <cell r="C664">
            <v>417.21</v>
          </cell>
          <cell r="D664">
            <v>397.18</v>
          </cell>
          <cell r="E664">
            <v>348.42</v>
          </cell>
          <cell r="F664">
            <v>337.81</v>
          </cell>
          <cell r="G664">
            <v>310.7</v>
          </cell>
          <cell r="H664">
            <v>313.37</v>
          </cell>
          <cell r="I664">
            <v>289.79000000000002</v>
          </cell>
          <cell r="J664">
            <v>267.39999999999998</v>
          </cell>
          <cell r="K664">
            <v>305.77</v>
          </cell>
          <cell r="L664">
            <v>275.13</v>
          </cell>
          <cell r="M664">
            <v>259.79000000000002</v>
          </cell>
          <cell r="N664">
            <v>241.05</v>
          </cell>
          <cell r="O664">
            <v>204.5</v>
          </cell>
          <cell r="P664">
            <v>312.17</v>
          </cell>
          <cell r="Q664">
            <v>271.08</v>
          </cell>
          <cell r="R664">
            <v>241.92</v>
          </cell>
          <cell r="S664">
            <v>236.62</v>
          </cell>
          <cell r="T664">
            <v>226.01</v>
          </cell>
          <cell r="U664">
            <v>220.7</v>
          </cell>
          <cell r="V664">
            <v>235.28</v>
          </cell>
          <cell r="W664">
            <v>218.05</v>
          </cell>
          <cell r="X664">
            <v>207.44</v>
          </cell>
          <cell r="Y664">
            <v>198.17</v>
          </cell>
          <cell r="Z664">
            <v>196.84</v>
          </cell>
          <cell r="AA664">
            <v>186.24</v>
          </cell>
          <cell r="AB664">
            <v>148.57</v>
          </cell>
          <cell r="AC664">
            <v>146.37</v>
          </cell>
          <cell r="AD664">
            <v>135.32</v>
          </cell>
          <cell r="AE664">
            <v>130.9</v>
          </cell>
          <cell r="AF664">
            <v>147.46</v>
          </cell>
          <cell r="AG664">
            <v>144.15</v>
          </cell>
          <cell r="AH664">
            <v>134.21</v>
          </cell>
          <cell r="AI664">
            <v>125.38</v>
          </cell>
          <cell r="AJ664">
            <v>159.61000000000001</v>
          </cell>
          <cell r="AK664">
            <v>157.41</v>
          </cell>
          <cell r="AL664">
            <v>151.88</v>
          </cell>
          <cell r="AM664">
            <v>149.68</v>
          </cell>
          <cell r="AN664">
            <v>144.15</v>
          </cell>
          <cell r="AO664">
            <v>143.05000000000001</v>
          </cell>
          <cell r="AP664">
            <v>128.69</v>
          </cell>
          <cell r="AQ664">
            <v>127.58</v>
          </cell>
          <cell r="AR664">
            <v>126.48</v>
          </cell>
          <cell r="AS664">
            <v>123.17</v>
          </cell>
          <cell r="AT664">
            <v>123.17</v>
          </cell>
        </row>
        <row r="665">
          <cell r="A665">
            <v>768</v>
          </cell>
          <cell r="B665">
            <v>470.54</v>
          </cell>
          <cell r="C665">
            <v>423.55</v>
          </cell>
          <cell r="D665">
            <v>400.73</v>
          </cell>
          <cell r="E665">
            <v>362.78</v>
          </cell>
          <cell r="F665">
            <v>350.69</v>
          </cell>
          <cell r="G665">
            <v>319.81</v>
          </cell>
          <cell r="H665">
            <v>332.71</v>
          </cell>
          <cell r="I665">
            <v>305.86</v>
          </cell>
          <cell r="J665">
            <v>280.33999999999997</v>
          </cell>
          <cell r="K665">
            <v>327.58999999999997</v>
          </cell>
          <cell r="L665">
            <v>292.69</v>
          </cell>
          <cell r="M665">
            <v>275.23</v>
          </cell>
          <cell r="N665">
            <v>261</v>
          </cell>
          <cell r="O665">
            <v>219.39</v>
          </cell>
          <cell r="P665">
            <v>348.67</v>
          </cell>
          <cell r="Q665">
            <v>301.87</v>
          </cell>
          <cell r="R665">
            <v>268.67</v>
          </cell>
          <cell r="S665">
            <v>262.63</v>
          </cell>
          <cell r="T665">
            <v>250.55</v>
          </cell>
          <cell r="U665">
            <v>244.51</v>
          </cell>
          <cell r="V665">
            <v>261.11</v>
          </cell>
          <cell r="W665">
            <v>241.49</v>
          </cell>
          <cell r="X665">
            <v>229.4</v>
          </cell>
          <cell r="Y665">
            <v>218.84</v>
          </cell>
          <cell r="Z665">
            <v>217.33</v>
          </cell>
          <cell r="AA665">
            <v>205.26</v>
          </cell>
          <cell r="AB665">
            <v>163.5</v>
          </cell>
          <cell r="AC665">
            <v>160.97999999999999</v>
          </cell>
          <cell r="AD665">
            <v>148.4</v>
          </cell>
          <cell r="AE665">
            <v>143.37</v>
          </cell>
          <cell r="AF665">
            <v>162.24</v>
          </cell>
          <cell r="AG665">
            <v>158.47</v>
          </cell>
          <cell r="AH665">
            <v>147.13999999999999</v>
          </cell>
          <cell r="AI665">
            <v>137.08000000000001</v>
          </cell>
          <cell r="AJ665">
            <v>176.08</v>
          </cell>
          <cell r="AK665">
            <v>173.56</v>
          </cell>
          <cell r="AL665">
            <v>167.27</v>
          </cell>
          <cell r="AM665">
            <v>164.75</v>
          </cell>
          <cell r="AN665">
            <v>158.47</v>
          </cell>
          <cell r="AO665">
            <v>157.21</v>
          </cell>
          <cell r="AP665">
            <v>140.86000000000001</v>
          </cell>
          <cell r="AQ665">
            <v>139.59</v>
          </cell>
          <cell r="AR665">
            <v>138.33000000000001</v>
          </cell>
          <cell r="AS665">
            <v>134.56</v>
          </cell>
          <cell r="AT665">
            <v>134.56</v>
          </cell>
        </row>
        <row r="666">
          <cell r="A666">
            <v>769</v>
          </cell>
          <cell r="B666">
            <v>489.22</v>
          </cell>
          <cell r="C666">
            <v>440.36</v>
          </cell>
          <cell r="D666">
            <v>416.64</v>
          </cell>
          <cell r="E666">
            <v>377.18</v>
          </cell>
          <cell r="F666">
            <v>364.62</v>
          </cell>
          <cell r="G666">
            <v>332.51</v>
          </cell>
          <cell r="H666">
            <v>345.92</v>
          </cell>
          <cell r="I666">
            <v>318</v>
          </cell>
          <cell r="J666">
            <v>291.48</v>
          </cell>
          <cell r="K666">
            <v>340.6</v>
          </cell>
          <cell r="L666">
            <v>304.31</v>
          </cell>
          <cell r="M666">
            <v>286.17</v>
          </cell>
          <cell r="N666">
            <v>271.36</v>
          </cell>
          <cell r="O666">
            <v>228.09</v>
          </cell>
          <cell r="P666">
            <v>362.52</v>
          </cell>
          <cell r="Q666">
            <v>313.86</v>
          </cell>
          <cell r="R666">
            <v>279.33999999999997</v>
          </cell>
          <cell r="S666">
            <v>273.06</v>
          </cell>
          <cell r="T666">
            <v>260.5</v>
          </cell>
          <cell r="U666">
            <v>254.22</v>
          </cell>
          <cell r="V666">
            <v>271.48</v>
          </cell>
          <cell r="W666">
            <v>251.08</v>
          </cell>
          <cell r="X666">
            <v>238.51</v>
          </cell>
          <cell r="Y666">
            <v>227.53</v>
          </cell>
          <cell r="Z666">
            <v>225.96</v>
          </cell>
          <cell r="AA666">
            <v>213.41</v>
          </cell>
          <cell r="AB666">
            <v>169.99</v>
          </cell>
          <cell r="AC666">
            <v>167.38</v>
          </cell>
          <cell r="AD666">
            <v>154.30000000000001</v>
          </cell>
          <cell r="AE666">
            <v>149.07</v>
          </cell>
          <cell r="AF666">
            <v>168.68</v>
          </cell>
          <cell r="AG666">
            <v>164.76</v>
          </cell>
          <cell r="AH666">
            <v>152.97999999999999</v>
          </cell>
          <cell r="AI666">
            <v>142.52000000000001</v>
          </cell>
          <cell r="AJ666">
            <v>183.07</v>
          </cell>
          <cell r="AK666">
            <v>180.45</v>
          </cell>
          <cell r="AL666">
            <v>173.91</v>
          </cell>
          <cell r="AM666">
            <v>171.29</v>
          </cell>
          <cell r="AN666">
            <v>164.76</v>
          </cell>
          <cell r="AO666">
            <v>163.44999999999999</v>
          </cell>
          <cell r="AP666">
            <v>146.44999999999999</v>
          </cell>
          <cell r="AQ666">
            <v>145.13999999999999</v>
          </cell>
          <cell r="AR666">
            <v>143.82</v>
          </cell>
          <cell r="AS666">
            <v>139.91</v>
          </cell>
          <cell r="AT666">
            <v>139.91</v>
          </cell>
        </row>
        <row r="667">
          <cell r="A667">
            <v>771</v>
          </cell>
          <cell r="B667">
            <v>449.95</v>
          </cell>
          <cell r="C667">
            <v>409.46</v>
          </cell>
          <cell r="D667">
            <v>389.81</v>
          </cell>
          <cell r="E667">
            <v>341.95</v>
          </cell>
          <cell r="F667">
            <v>331.54</v>
          </cell>
          <cell r="G667">
            <v>304.93</v>
          </cell>
          <cell r="H667">
            <v>307.55</v>
          </cell>
          <cell r="I667">
            <v>284.41000000000003</v>
          </cell>
          <cell r="J667">
            <v>262.43</v>
          </cell>
          <cell r="K667">
            <v>300.08999999999997</v>
          </cell>
          <cell r="L667">
            <v>270.02</v>
          </cell>
          <cell r="M667">
            <v>254.97</v>
          </cell>
          <cell r="N667">
            <v>236.56</v>
          </cell>
          <cell r="O667">
            <v>200.7</v>
          </cell>
          <cell r="P667">
            <v>306.37</v>
          </cell>
          <cell r="Q667">
            <v>266.04000000000002</v>
          </cell>
          <cell r="R667">
            <v>237.43</v>
          </cell>
          <cell r="S667">
            <v>232.22</v>
          </cell>
          <cell r="T667">
            <v>221.81</v>
          </cell>
          <cell r="U667">
            <v>216.61</v>
          </cell>
          <cell r="V667">
            <v>230.92</v>
          </cell>
          <cell r="W667">
            <v>214</v>
          </cell>
          <cell r="X667">
            <v>203.59</v>
          </cell>
          <cell r="Y667">
            <v>194.48</v>
          </cell>
          <cell r="Z667">
            <v>193.19</v>
          </cell>
          <cell r="AA667">
            <v>182.78</v>
          </cell>
          <cell r="AB667">
            <v>145.81</v>
          </cell>
          <cell r="AC667">
            <v>143.65</v>
          </cell>
          <cell r="AD667">
            <v>132.80000000000001</v>
          </cell>
          <cell r="AE667">
            <v>128.47</v>
          </cell>
          <cell r="AF667">
            <v>144.72999999999999</v>
          </cell>
          <cell r="AG667">
            <v>141.47999999999999</v>
          </cell>
          <cell r="AH667">
            <v>131.72</v>
          </cell>
          <cell r="AI667">
            <v>123.05</v>
          </cell>
          <cell r="AJ667">
            <v>156.65</v>
          </cell>
          <cell r="AK667">
            <v>154.49</v>
          </cell>
          <cell r="AL667">
            <v>149.06</v>
          </cell>
          <cell r="AM667">
            <v>146.9</v>
          </cell>
          <cell r="AN667">
            <v>141.47999999999999</v>
          </cell>
          <cell r="AO667">
            <v>140.38999999999999</v>
          </cell>
          <cell r="AP667">
            <v>126.3</v>
          </cell>
          <cell r="AQ667">
            <v>125.22</v>
          </cell>
          <cell r="AR667">
            <v>124.13</v>
          </cell>
          <cell r="AS667">
            <v>120.88</v>
          </cell>
          <cell r="AT667">
            <v>120.88</v>
          </cell>
        </row>
        <row r="668">
          <cell r="A668">
            <v>772</v>
          </cell>
          <cell r="B668">
            <v>416.26</v>
          </cell>
          <cell r="C668">
            <v>374.69</v>
          </cell>
          <cell r="D668">
            <v>354.51</v>
          </cell>
          <cell r="E668">
            <v>320.93</v>
          </cell>
          <cell r="F668">
            <v>310.24</v>
          </cell>
          <cell r="G668">
            <v>282.93</v>
          </cell>
          <cell r="H668">
            <v>294.33</v>
          </cell>
          <cell r="I668">
            <v>270.58</v>
          </cell>
          <cell r="J668">
            <v>248.01</v>
          </cell>
          <cell r="K668">
            <v>289.81</v>
          </cell>
          <cell r="L668">
            <v>258.93</v>
          </cell>
          <cell r="M668">
            <v>243.49</v>
          </cell>
          <cell r="N668">
            <v>230.89</v>
          </cell>
          <cell r="O668">
            <v>194.08</v>
          </cell>
          <cell r="P668">
            <v>308.45999999999998</v>
          </cell>
          <cell r="Q668">
            <v>267.06</v>
          </cell>
          <cell r="R668">
            <v>237.68</v>
          </cell>
          <cell r="S668">
            <v>232.33</v>
          </cell>
          <cell r="T668">
            <v>221.65</v>
          </cell>
          <cell r="U668">
            <v>216.31</v>
          </cell>
          <cell r="V668">
            <v>231</v>
          </cell>
          <cell r="W668">
            <v>213.64</v>
          </cell>
          <cell r="X668">
            <v>202.94</v>
          </cell>
          <cell r="Y668">
            <v>193.61</v>
          </cell>
          <cell r="Z668">
            <v>192.26</v>
          </cell>
          <cell r="AA668">
            <v>181.58</v>
          </cell>
          <cell r="AB668">
            <v>144.63999999999999</v>
          </cell>
          <cell r="AC668">
            <v>142.41999999999999</v>
          </cell>
          <cell r="AD668">
            <v>131.29</v>
          </cell>
          <cell r="AE668">
            <v>126.84</v>
          </cell>
          <cell r="AF668">
            <v>143.52000000000001</v>
          </cell>
          <cell r="AG668">
            <v>140.19</v>
          </cell>
          <cell r="AH668">
            <v>130.16999999999999</v>
          </cell>
          <cell r="AI668">
            <v>121.27</v>
          </cell>
          <cell r="AJ668">
            <v>155.77000000000001</v>
          </cell>
          <cell r="AK668">
            <v>153.54</v>
          </cell>
          <cell r="AL668">
            <v>147.97999999999999</v>
          </cell>
          <cell r="AM668">
            <v>145.75</v>
          </cell>
          <cell r="AN668">
            <v>140.19</v>
          </cell>
          <cell r="AO668">
            <v>139.07</v>
          </cell>
          <cell r="AP668">
            <v>124.61</v>
          </cell>
          <cell r="AQ668">
            <v>123.49</v>
          </cell>
          <cell r="AR668">
            <v>122.38</v>
          </cell>
          <cell r="AS668">
            <v>119.04</v>
          </cell>
          <cell r="AT668">
            <v>119.04</v>
          </cell>
        </row>
        <row r="669">
          <cell r="A669">
            <v>782</v>
          </cell>
          <cell r="B669">
            <v>449.95</v>
          </cell>
          <cell r="C669">
            <v>409.46</v>
          </cell>
          <cell r="D669">
            <v>389.81</v>
          </cell>
          <cell r="E669">
            <v>341.95</v>
          </cell>
          <cell r="F669">
            <v>331.54</v>
          </cell>
          <cell r="G669">
            <v>304.93</v>
          </cell>
          <cell r="H669">
            <v>307.55</v>
          </cell>
          <cell r="I669">
            <v>284.41000000000003</v>
          </cell>
          <cell r="J669">
            <v>262.43</v>
          </cell>
          <cell r="K669">
            <v>300.08999999999997</v>
          </cell>
          <cell r="L669">
            <v>270.02</v>
          </cell>
          <cell r="M669">
            <v>254.97</v>
          </cell>
          <cell r="N669">
            <v>236.56</v>
          </cell>
          <cell r="O669">
            <v>200.7</v>
          </cell>
          <cell r="P669">
            <v>306.37</v>
          </cell>
          <cell r="Q669">
            <v>266.04000000000002</v>
          </cell>
          <cell r="R669">
            <v>237.43</v>
          </cell>
          <cell r="S669">
            <v>232.22</v>
          </cell>
          <cell r="T669">
            <v>221.81</v>
          </cell>
          <cell r="U669">
            <v>216.61</v>
          </cell>
          <cell r="V669">
            <v>230.92</v>
          </cell>
          <cell r="W669">
            <v>214</v>
          </cell>
          <cell r="X669">
            <v>203.59</v>
          </cell>
          <cell r="Y669">
            <v>194.48</v>
          </cell>
          <cell r="Z669">
            <v>193.19</v>
          </cell>
          <cell r="AA669">
            <v>182.78</v>
          </cell>
          <cell r="AB669">
            <v>145.81</v>
          </cell>
          <cell r="AC669">
            <v>143.65</v>
          </cell>
          <cell r="AD669">
            <v>132.80000000000001</v>
          </cell>
          <cell r="AE669">
            <v>128.47</v>
          </cell>
          <cell r="AF669">
            <v>144.72999999999999</v>
          </cell>
          <cell r="AG669">
            <v>141.47999999999999</v>
          </cell>
          <cell r="AH669">
            <v>131.72</v>
          </cell>
          <cell r="AI669">
            <v>123.05</v>
          </cell>
          <cell r="AJ669">
            <v>156.65</v>
          </cell>
          <cell r="AK669">
            <v>154.49</v>
          </cell>
          <cell r="AL669">
            <v>149.06</v>
          </cell>
          <cell r="AM669">
            <v>146.9</v>
          </cell>
          <cell r="AN669">
            <v>141.47999999999999</v>
          </cell>
          <cell r="AO669">
            <v>140.38999999999999</v>
          </cell>
          <cell r="AP669">
            <v>126.3</v>
          </cell>
          <cell r="AQ669">
            <v>125.22</v>
          </cell>
          <cell r="AR669">
            <v>124.13</v>
          </cell>
          <cell r="AS669">
            <v>120.88</v>
          </cell>
          <cell r="AT669">
            <v>120.88</v>
          </cell>
        </row>
        <row r="670">
          <cell r="A670">
            <v>806</v>
          </cell>
          <cell r="B670">
            <v>521.44000000000005</v>
          </cell>
          <cell r="C670">
            <v>469.36</v>
          </cell>
          <cell r="D670">
            <v>444.09</v>
          </cell>
          <cell r="E670">
            <v>402.02</v>
          </cell>
          <cell r="F670">
            <v>388.63</v>
          </cell>
          <cell r="G670">
            <v>354.41</v>
          </cell>
          <cell r="H670">
            <v>368.7</v>
          </cell>
          <cell r="I670">
            <v>338.94</v>
          </cell>
          <cell r="J670">
            <v>310.68</v>
          </cell>
          <cell r="K670">
            <v>363.03</v>
          </cell>
          <cell r="L670">
            <v>324.36</v>
          </cell>
          <cell r="M670">
            <v>305.01</v>
          </cell>
          <cell r="N670">
            <v>289.23</v>
          </cell>
          <cell r="O670">
            <v>243.12</v>
          </cell>
          <cell r="P670">
            <v>386.4</v>
          </cell>
          <cell r="Q670">
            <v>334.54</v>
          </cell>
          <cell r="R670">
            <v>297.73</v>
          </cell>
          <cell r="S670">
            <v>291.04000000000002</v>
          </cell>
          <cell r="T670">
            <v>277.66000000000003</v>
          </cell>
          <cell r="U670">
            <v>270.97000000000003</v>
          </cell>
          <cell r="V670">
            <v>289.37</v>
          </cell>
          <cell r="W670">
            <v>267.61</v>
          </cell>
          <cell r="X670">
            <v>254.23</v>
          </cell>
          <cell r="Y670">
            <v>242.52</v>
          </cell>
          <cell r="Z670">
            <v>240.84</v>
          </cell>
          <cell r="AA670">
            <v>227.46</v>
          </cell>
          <cell r="AB670">
            <v>181.19</v>
          </cell>
          <cell r="AC670">
            <v>178.4</v>
          </cell>
          <cell r="AD670">
            <v>164.46</v>
          </cell>
          <cell r="AE670">
            <v>158.88</v>
          </cell>
          <cell r="AF670">
            <v>179.79</v>
          </cell>
          <cell r="AG670">
            <v>175.61</v>
          </cell>
          <cell r="AH670">
            <v>163.06</v>
          </cell>
          <cell r="AI670">
            <v>151.91</v>
          </cell>
          <cell r="AJ670">
            <v>195.13</v>
          </cell>
          <cell r="AK670">
            <v>192.34</v>
          </cell>
          <cell r="AL670">
            <v>185.36</v>
          </cell>
          <cell r="AM670">
            <v>182.58</v>
          </cell>
          <cell r="AN670">
            <v>175.61</v>
          </cell>
          <cell r="AO670">
            <v>174.21</v>
          </cell>
          <cell r="AP670">
            <v>156.1</v>
          </cell>
          <cell r="AQ670">
            <v>154.69999999999999</v>
          </cell>
          <cell r="AR670">
            <v>153.30000000000001</v>
          </cell>
          <cell r="AS670">
            <v>149.12</v>
          </cell>
          <cell r="AT670">
            <v>149.12</v>
          </cell>
        </row>
        <row r="671">
          <cell r="A671">
            <v>809</v>
          </cell>
          <cell r="B671">
            <v>490.73</v>
          </cell>
          <cell r="C671">
            <v>441.73</v>
          </cell>
          <cell r="D671">
            <v>417.93</v>
          </cell>
          <cell r="E671">
            <v>378.35</v>
          </cell>
          <cell r="F671">
            <v>365.75</v>
          </cell>
          <cell r="G671">
            <v>333.54</v>
          </cell>
          <cell r="H671">
            <v>346.99</v>
          </cell>
          <cell r="I671">
            <v>318.98</v>
          </cell>
          <cell r="J671">
            <v>292.38</v>
          </cell>
          <cell r="K671">
            <v>341.65</v>
          </cell>
          <cell r="L671">
            <v>305.26</v>
          </cell>
          <cell r="M671">
            <v>287.06</v>
          </cell>
          <cell r="N671">
            <v>272.2</v>
          </cell>
          <cell r="O671">
            <v>228.8</v>
          </cell>
          <cell r="P671">
            <v>363.65</v>
          </cell>
          <cell r="Q671">
            <v>314.83</v>
          </cell>
          <cell r="R671">
            <v>280.2</v>
          </cell>
          <cell r="S671">
            <v>273.89999999999998</v>
          </cell>
          <cell r="T671">
            <v>261.31</v>
          </cell>
          <cell r="U671">
            <v>255.01</v>
          </cell>
          <cell r="V671">
            <v>272.33</v>
          </cell>
          <cell r="W671">
            <v>251.86</v>
          </cell>
          <cell r="X671">
            <v>239.26</v>
          </cell>
          <cell r="Y671">
            <v>228.24</v>
          </cell>
          <cell r="Z671">
            <v>226.67</v>
          </cell>
          <cell r="AA671">
            <v>214.07</v>
          </cell>
          <cell r="AB671">
            <v>170.52</v>
          </cell>
          <cell r="AC671">
            <v>167.89</v>
          </cell>
          <cell r="AD671">
            <v>154.78</v>
          </cell>
          <cell r="AE671">
            <v>149.53</v>
          </cell>
          <cell r="AF671">
            <v>169.2</v>
          </cell>
          <cell r="AG671">
            <v>165.27</v>
          </cell>
          <cell r="AH671">
            <v>153.46</v>
          </cell>
          <cell r="AI671">
            <v>142.96</v>
          </cell>
          <cell r="AJ671">
            <v>183.64</v>
          </cell>
          <cell r="AK671">
            <v>181.01</v>
          </cell>
          <cell r="AL671">
            <v>174.45</v>
          </cell>
          <cell r="AM671">
            <v>171.82</v>
          </cell>
          <cell r="AN671">
            <v>165.27</v>
          </cell>
          <cell r="AO671">
            <v>163.95</v>
          </cell>
          <cell r="AP671">
            <v>146.9</v>
          </cell>
          <cell r="AQ671">
            <v>145.59</v>
          </cell>
          <cell r="AR671">
            <v>144.27000000000001</v>
          </cell>
          <cell r="AS671">
            <v>140.34</v>
          </cell>
          <cell r="AT671">
            <v>140.34</v>
          </cell>
        </row>
        <row r="672">
          <cell r="A672">
            <v>811</v>
          </cell>
          <cell r="B672">
            <v>487.29</v>
          </cell>
          <cell r="C672">
            <v>443.45</v>
          </cell>
          <cell r="D672">
            <v>422.15</v>
          </cell>
          <cell r="E672">
            <v>370.32</v>
          </cell>
          <cell r="F672">
            <v>359.05</v>
          </cell>
          <cell r="G672">
            <v>330.24</v>
          </cell>
          <cell r="H672">
            <v>333.07</v>
          </cell>
          <cell r="I672">
            <v>308.01</v>
          </cell>
          <cell r="J672">
            <v>284.22000000000003</v>
          </cell>
          <cell r="K672">
            <v>324.99</v>
          </cell>
          <cell r="L672">
            <v>292.42</v>
          </cell>
          <cell r="M672">
            <v>276.13</v>
          </cell>
          <cell r="N672">
            <v>256.2</v>
          </cell>
          <cell r="O672">
            <v>217.36</v>
          </cell>
          <cell r="P672">
            <v>331.8</v>
          </cell>
          <cell r="Q672">
            <v>288.12</v>
          </cell>
          <cell r="R672">
            <v>257.12</v>
          </cell>
          <cell r="S672">
            <v>251.5</v>
          </cell>
          <cell r="T672">
            <v>240.22</v>
          </cell>
          <cell r="U672">
            <v>234.59</v>
          </cell>
          <cell r="V672">
            <v>250.08</v>
          </cell>
          <cell r="W672">
            <v>231.76</v>
          </cell>
          <cell r="X672">
            <v>220.49</v>
          </cell>
          <cell r="Y672">
            <v>210.62</v>
          </cell>
          <cell r="Z672">
            <v>209.22</v>
          </cell>
          <cell r="AA672">
            <v>197.95</v>
          </cell>
          <cell r="AB672">
            <v>157.91</v>
          </cell>
          <cell r="AC672">
            <v>155.57</v>
          </cell>
          <cell r="AD672">
            <v>143.82</v>
          </cell>
          <cell r="AE672">
            <v>139.13</v>
          </cell>
          <cell r="AF672">
            <v>156.74</v>
          </cell>
          <cell r="AG672">
            <v>153.22</v>
          </cell>
          <cell r="AH672">
            <v>142.65</v>
          </cell>
          <cell r="AI672">
            <v>133.26</v>
          </cell>
          <cell r="AJ672">
            <v>169.65</v>
          </cell>
          <cell r="AK672">
            <v>167.31</v>
          </cell>
          <cell r="AL672">
            <v>161.43</v>
          </cell>
          <cell r="AM672">
            <v>159.09</v>
          </cell>
          <cell r="AN672">
            <v>153.22</v>
          </cell>
          <cell r="AO672">
            <v>152.04</v>
          </cell>
          <cell r="AP672">
            <v>136.78</v>
          </cell>
          <cell r="AQ672">
            <v>135.61000000000001</v>
          </cell>
          <cell r="AR672">
            <v>134.43</v>
          </cell>
          <cell r="AS672">
            <v>130.91</v>
          </cell>
          <cell r="AT672">
            <v>130.91</v>
          </cell>
        </row>
        <row r="673">
          <cell r="A673">
            <v>812</v>
          </cell>
          <cell r="B673">
            <v>521.44000000000005</v>
          </cell>
          <cell r="C673">
            <v>469.36</v>
          </cell>
          <cell r="D673">
            <v>444.09</v>
          </cell>
          <cell r="E673">
            <v>402.02</v>
          </cell>
          <cell r="F673">
            <v>388.63</v>
          </cell>
          <cell r="G673">
            <v>354.41</v>
          </cell>
          <cell r="H673">
            <v>368.7</v>
          </cell>
          <cell r="I673">
            <v>338.94</v>
          </cell>
          <cell r="J673">
            <v>310.68</v>
          </cell>
          <cell r="K673">
            <v>363.03</v>
          </cell>
          <cell r="L673">
            <v>324.36</v>
          </cell>
          <cell r="M673">
            <v>305.01</v>
          </cell>
          <cell r="N673">
            <v>289.23</v>
          </cell>
          <cell r="O673">
            <v>243.12</v>
          </cell>
          <cell r="P673">
            <v>386.4</v>
          </cell>
          <cell r="Q673">
            <v>334.54</v>
          </cell>
          <cell r="R673">
            <v>297.73</v>
          </cell>
          <cell r="S673">
            <v>291.04000000000002</v>
          </cell>
          <cell r="T673">
            <v>277.66000000000003</v>
          </cell>
          <cell r="U673">
            <v>270.97000000000003</v>
          </cell>
          <cell r="V673">
            <v>289.37</v>
          </cell>
          <cell r="W673">
            <v>267.61</v>
          </cell>
          <cell r="X673">
            <v>254.23</v>
          </cell>
          <cell r="Y673">
            <v>242.52</v>
          </cell>
          <cell r="Z673">
            <v>240.84</v>
          </cell>
          <cell r="AA673">
            <v>227.46</v>
          </cell>
          <cell r="AB673">
            <v>181.19</v>
          </cell>
          <cell r="AC673">
            <v>178.4</v>
          </cell>
          <cell r="AD673">
            <v>164.46</v>
          </cell>
          <cell r="AE673">
            <v>158.88</v>
          </cell>
          <cell r="AF673">
            <v>179.79</v>
          </cell>
          <cell r="AG673">
            <v>175.61</v>
          </cell>
          <cell r="AH673">
            <v>163.06</v>
          </cell>
          <cell r="AI673">
            <v>151.91</v>
          </cell>
          <cell r="AJ673">
            <v>195.13</v>
          </cell>
          <cell r="AK673">
            <v>192.34</v>
          </cell>
          <cell r="AL673">
            <v>185.36</v>
          </cell>
          <cell r="AM673">
            <v>182.58</v>
          </cell>
          <cell r="AN673">
            <v>175.61</v>
          </cell>
          <cell r="AO673">
            <v>174.21</v>
          </cell>
          <cell r="AP673">
            <v>156.1</v>
          </cell>
          <cell r="AQ673">
            <v>154.69999999999999</v>
          </cell>
          <cell r="AR673">
            <v>153.30000000000001</v>
          </cell>
          <cell r="AS673">
            <v>149.12</v>
          </cell>
          <cell r="AT673">
            <v>149.12</v>
          </cell>
        </row>
        <row r="674">
          <cell r="A674">
            <v>813</v>
          </cell>
          <cell r="B674">
            <v>521.44000000000005</v>
          </cell>
          <cell r="C674">
            <v>469.36</v>
          </cell>
          <cell r="D674">
            <v>444.09</v>
          </cell>
          <cell r="E674">
            <v>402.02</v>
          </cell>
          <cell r="F674">
            <v>388.63</v>
          </cell>
          <cell r="G674">
            <v>354.41</v>
          </cell>
          <cell r="H674">
            <v>368.7</v>
          </cell>
          <cell r="I674">
            <v>338.94</v>
          </cell>
          <cell r="J674">
            <v>310.68</v>
          </cell>
          <cell r="K674">
            <v>363.03</v>
          </cell>
          <cell r="L674">
            <v>324.36</v>
          </cell>
          <cell r="M674">
            <v>305.01</v>
          </cell>
          <cell r="N674">
            <v>289.23</v>
          </cell>
          <cell r="O674">
            <v>243.12</v>
          </cell>
          <cell r="P674">
            <v>386.4</v>
          </cell>
          <cell r="Q674">
            <v>334.54</v>
          </cell>
          <cell r="R674">
            <v>297.73</v>
          </cell>
          <cell r="S674">
            <v>291.04000000000002</v>
          </cell>
          <cell r="T674">
            <v>277.66000000000003</v>
          </cell>
          <cell r="U674">
            <v>270.97000000000003</v>
          </cell>
          <cell r="V674">
            <v>289.37</v>
          </cell>
          <cell r="W674">
            <v>267.61</v>
          </cell>
          <cell r="X674">
            <v>254.23</v>
          </cell>
          <cell r="Y674">
            <v>242.52</v>
          </cell>
          <cell r="Z674">
            <v>240.84</v>
          </cell>
          <cell r="AA674">
            <v>227.46</v>
          </cell>
          <cell r="AB674">
            <v>181.19</v>
          </cell>
          <cell r="AC674">
            <v>178.4</v>
          </cell>
          <cell r="AD674">
            <v>164.46</v>
          </cell>
          <cell r="AE674">
            <v>158.88</v>
          </cell>
          <cell r="AF674">
            <v>179.79</v>
          </cell>
          <cell r="AG674">
            <v>175.61</v>
          </cell>
          <cell r="AH674">
            <v>163.06</v>
          </cell>
          <cell r="AI674">
            <v>151.91</v>
          </cell>
          <cell r="AJ674">
            <v>195.13</v>
          </cell>
          <cell r="AK674">
            <v>192.34</v>
          </cell>
          <cell r="AL674">
            <v>185.36</v>
          </cell>
          <cell r="AM674">
            <v>182.58</v>
          </cell>
          <cell r="AN674">
            <v>175.61</v>
          </cell>
          <cell r="AO674">
            <v>174.21</v>
          </cell>
          <cell r="AP674">
            <v>156.1</v>
          </cell>
          <cell r="AQ674">
            <v>154.69999999999999</v>
          </cell>
          <cell r="AR674">
            <v>153.30000000000001</v>
          </cell>
          <cell r="AS674">
            <v>149.12</v>
          </cell>
          <cell r="AT674">
            <v>149.12</v>
          </cell>
        </row>
        <row r="675">
          <cell r="A675">
            <v>815</v>
          </cell>
          <cell r="B675">
            <v>426.42</v>
          </cell>
          <cell r="C675">
            <v>388.05</v>
          </cell>
          <cell r="D675">
            <v>369.42</v>
          </cell>
          <cell r="E675">
            <v>324.07</v>
          </cell>
          <cell r="F675">
            <v>314.2</v>
          </cell>
          <cell r="G675">
            <v>288.99</v>
          </cell>
          <cell r="H675">
            <v>291.45999999999998</v>
          </cell>
          <cell r="I675">
            <v>269.52999999999997</v>
          </cell>
          <cell r="J675">
            <v>248.71</v>
          </cell>
          <cell r="K675">
            <v>284.39999999999998</v>
          </cell>
          <cell r="L675">
            <v>255.89</v>
          </cell>
          <cell r="M675">
            <v>241.64</v>
          </cell>
          <cell r="N675">
            <v>224.2</v>
          </cell>
          <cell r="O675">
            <v>190.21</v>
          </cell>
          <cell r="P675">
            <v>290.35000000000002</v>
          </cell>
          <cell r="Q675">
            <v>252.13</v>
          </cell>
          <cell r="R675">
            <v>225.01</v>
          </cell>
          <cell r="S675">
            <v>220.08</v>
          </cell>
          <cell r="T675">
            <v>210.22</v>
          </cell>
          <cell r="U675">
            <v>205.28</v>
          </cell>
          <cell r="V675">
            <v>218.84</v>
          </cell>
          <cell r="W675">
            <v>202.81</v>
          </cell>
          <cell r="X675">
            <v>192.95</v>
          </cell>
          <cell r="Y675">
            <v>184.32</v>
          </cell>
          <cell r="Z675">
            <v>183.08</v>
          </cell>
          <cell r="AA675">
            <v>173.23</v>
          </cell>
          <cell r="AB675">
            <v>138.19</v>
          </cell>
          <cell r="AC675">
            <v>136.13999999999999</v>
          </cell>
          <cell r="AD675">
            <v>125.86</v>
          </cell>
          <cell r="AE675">
            <v>121.75</v>
          </cell>
          <cell r="AF675">
            <v>137.16</v>
          </cell>
          <cell r="AG675">
            <v>134.08000000000001</v>
          </cell>
          <cell r="AH675">
            <v>124.83</v>
          </cell>
          <cell r="AI675">
            <v>116.62</v>
          </cell>
          <cell r="AJ675">
            <v>148.46</v>
          </cell>
          <cell r="AK675">
            <v>146.41</v>
          </cell>
          <cell r="AL675">
            <v>141.27000000000001</v>
          </cell>
          <cell r="AM675">
            <v>139.22</v>
          </cell>
          <cell r="AN675">
            <v>134.08000000000001</v>
          </cell>
          <cell r="AO675">
            <v>133.05000000000001</v>
          </cell>
          <cell r="AP675">
            <v>119.7</v>
          </cell>
          <cell r="AQ675">
            <v>118.67</v>
          </cell>
          <cell r="AR675">
            <v>117.64</v>
          </cell>
          <cell r="AS675">
            <v>114.56</v>
          </cell>
          <cell r="AT675">
            <v>114.56</v>
          </cell>
        </row>
        <row r="676">
          <cell r="A676">
            <v>816</v>
          </cell>
          <cell r="B676">
            <v>426.42</v>
          </cell>
          <cell r="C676">
            <v>388.05</v>
          </cell>
          <cell r="D676">
            <v>369.42</v>
          </cell>
          <cell r="E676">
            <v>324.07</v>
          </cell>
          <cell r="F676">
            <v>314.2</v>
          </cell>
          <cell r="G676">
            <v>288.99</v>
          </cell>
          <cell r="H676">
            <v>291.45999999999998</v>
          </cell>
          <cell r="I676">
            <v>269.52999999999997</v>
          </cell>
          <cell r="J676">
            <v>248.71</v>
          </cell>
          <cell r="K676">
            <v>284.39999999999998</v>
          </cell>
          <cell r="L676">
            <v>255.89</v>
          </cell>
          <cell r="M676">
            <v>241.64</v>
          </cell>
          <cell r="N676">
            <v>224.2</v>
          </cell>
          <cell r="O676">
            <v>190.21</v>
          </cell>
          <cell r="P676">
            <v>290.35000000000002</v>
          </cell>
          <cell r="Q676">
            <v>252.13</v>
          </cell>
          <cell r="R676">
            <v>225.01</v>
          </cell>
          <cell r="S676">
            <v>220.08</v>
          </cell>
          <cell r="T676">
            <v>210.22</v>
          </cell>
          <cell r="U676">
            <v>205.28</v>
          </cell>
          <cell r="V676">
            <v>218.84</v>
          </cell>
          <cell r="W676">
            <v>202.81</v>
          </cell>
          <cell r="X676">
            <v>192.95</v>
          </cell>
          <cell r="Y676">
            <v>184.32</v>
          </cell>
          <cell r="Z676">
            <v>183.08</v>
          </cell>
          <cell r="AA676">
            <v>173.23</v>
          </cell>
          <cell r="AB676">
            <v>138.19</v>
          </cell>
          <cell r="AC676">
            <v>136.13999999999999</v>
          </cell>
          <cell r="AD676">
            <v>125.86</v>
          </cell>
          <cell r="AE676">
            <v>121.75</v>
          </cell>
          <cell r="AF676">
            <v>137.16</v>
          </cell>
          <cell r="AG676">
            <v>134.08000000000001</v>
          </cell>
          <cell r="AH676">
            <v>124.83</v>
          </cell>
          <cell r="AI676">
            <v>116.62</v>
          </cell>
          <cell r="AJ676">
            <v>148.46</v>
          </cell>
          <cell r="AK676">
            <v>146.41</v>
          </cell>
          <cell r="AL676">
            <v>141.27000000000001</v>
          </cell>
          <cell r="AM676">
            <v>139.22</v>
          </cell>
          <cell r="AN676">
            <v>134.08000000000001</v>
          </cell>
          <cell r="AO676">
            <v>133.05000000000001</v>
          </cell>
          <cell r="AP676">
            <v>119.7</v>
          </cell>
          <cell r="AQ676">
            <v>118.67</v>
          </cell>
          <cell r="AR676">
            <v>117.64</v>
          </cell>
          <cell r="AS676">
            <v>114.56</v>
          </cell>
          <cell r="AT676">
            <v>114.56</v>
          </cell>
        </row>
        <row r="677">
          <cell r="A677">
            <v>817</v>
          </cell>
          <cell r="B677">
            <v>426.42</v>
          </cell>
          <cell r="C677">
            <v>388.05</v>
          </cell>
          <cell r="D677">
            <v>369.42</v>
          </cell>
          <cell r="E677">
            <v>324.07</v>
          </cell>
          <cell r="F677">
            <v>314.2</v>
          </cell>
          <cell r="G677">
            <v>288.99</v>
          </cell>
          <cell r="H677">
            <v>291.45999999999998</v>
          </cell>
          <cell r="I677">
            <v>269.52999999999997</v>
          </cell>
          <cell r="J677">
            <v>248.71</v>
          </cell>
          <cell r="K677">
            <v>284.39999999999998</v>
          </cell>
          <cell r="L677">
            <v>255.89</v>
          </cell>
          <cell r="M677">
            <v>241.64</v>
          </cell>
          <cell r="N677">
            <v>224.2</v>
          </cell>
          <cell r="O677">
            <v>190.21</v>
          </cell>
          <cell r="P677">
            <v>290.35000000000002</v>
          </cell>
          <cell r="Q677">
            <v>252.13</v>
          </cell>
          <cell r="R677">
            <v>225.01</v>
          </cell>
          <cell r="S677">
            <v>220.08</v>
          </cell>
          <cell r="T677">
            <v>210.22</v>
          </cell>
          <cell r="U677">
            <v>205.28</v>
          </cell>
          <cell r="V677">
            <v>218.84</v>
          </cell>
          <cell r="W677">
            <v>202.81</v>
          </cell>
          <cell r="X677">
            <v>192.95</v>
          </cell>
          <cell r="Y677">
            <v>184.32</v>
          </cell>
          <cell r="Z677">
            <v>183.08</v>
          </cell>
          <cell r="AA677">
            <v>173.23</v>
          </cell>
          <cell r="AB677">
            <v>138.19</v>
          </cell>
          <cell r="AC677">
            <v>136.13999999999999</v>
          </cell>
          <cell r="AD677">
            <v>125.86</v>
          </cell>
          <cell r="AE677">
            <v>121.75</v>
          </cell>
          <cell r="AF677">
            <v>137.16</v>
          </cell>
          <cell r="AG677">
            <v>134.08000000000001</v>
          </cell>
          <cell r="AH677">
            <v>124.83</v>
          </cell>
          <cell r="AI677">
            <v>116.62</v>
          </cell>
          <cell r="AJ677">
            <v>148.46</v>
          </cell>
          <cell r="AK677">
            <v>146.41</v>
          </cell>
          <cell r="AL677">
            <v>141.27000000000001</v>
          </cell>
          <cell r="AM677">
            <v>139.22</v>
          </cell>
          <cell r="AN677">
            <v>134.08000000000001</v>
          </cell>
          <cell r="AO677">
            <v>133.05000000000001</v>
          </cell>
          <cell r="AP677">
            <v>119.7</v>
          </cell>
          <cell r="AQ677">
            <v>118.67</v>
          </cell>
          <cell r="AR677">
            <v>117.64</v>
          </cell>
          <cell r="AS677">
            <v>114.56</v>
          </cell>
          <cell r="AT677">
            <v>114.56</v>
          </cell>
        </row>
        <row r="678">
          <cell r="A678">
            <v>821</v>
          </cell>
          <cell r="B678">
            <v>426.42</v>
          </cell>
          <cell r="C678">
            <v>388.05</v>
          </cell>
          <cell r="D678">
            <v>369.42</v>
          </cell>
          <cell r="E678">
            <v>324.07</v>
          </cell>
          <cell r="F678">
            <v>314.2</v>
          </cell>
          <cell r="G678">
            <v>288.99</v>
          </cell>
          <cell r="H678">
            <v>291.45999999999998</v>
          </cell>
          <cell r="I678">
            <v>269.52999999999997</v>
          </cell>
          <cell r="J678">
            <v>248.71</v>
          </cell>
          <cell r="K678">
            <v>284.39999999999998</v>
          </cell>
          <cell r="L678">
            <v>255.89</v>
          </cell>
          <cell r="M678">
            <v>241.64</v>
          </cell>
          <cell r="N678">
            <v>224.2</v>
          </cell>
          <cell r="O678">
            <v>190.21</v>
          </cell>
          <cell r="P678">
            <v>290.35000000000002</v>
          </cell>
          <cell r="Q678">
            <v>252.13</v>
          </cell>
          <cell r="R678">
            <v>225.01</v>
          </cell>
          <cell r="S678">
            <v>220.08</v>
          </cell>
          <cell r="T678">
            <v>210.22</v>
          </cell>
          <cell r="U678">
            <v>205.28</v>
          </cell>
          <cell r="V678">
            <v>218.84</v>
          </cell>
          <cell r="W678">
            <v>202.81</v>
          </cell>
          <cell r="X678">
            <v>192.95</v>
          </cell>
          <cell r="Y678">
            <v>184.32</v>
          </cell>
          <cell r="Z678">
            <v>183.08</v>
          </cell>
          <cell r="AA678">
            <v>173.23</v>
          </cell>
          <cell r="AB678">
            <v>138.19</v>
          </cell>
          <cell r="AC678">
            <v>136.13999999999999</v>
          </cell>
          <cell r="AD678">
            <v>125.86</v>
          </cell>
          <cell r="AE678">
            <v>121.75</v>
          </cell>
          <cell r="AF678">
            <v>137.16</v>
          </cell>
          <cell r="AG678">
            <v>134.08000000000001</v>
          </cell>
          <cell r="AH678">
            <v>124.83</v>
          </cell>
          <cell r="AI678">
            <v>116.62</v>
          </cell>
          <cell r="AJ678">
            <v>148.46</v>
          </cell>
          <cell r="AK678">
            <v>146.41</v>
          </cell>
          <cell r="AL678">
            <v>141.27000000000001</v>
          </cell>
          <cell r="AM678">
            <v>139.22</v>
          </cell>
          <cell r="AN678">
            <v>134.08000000000001</v>
          </cell>
          <cell r="AO678">
            <v>133.05000000000001</v>
          </cell>
          <cell r="AP678">
            <v>119.7</v>
          </cell>
          <cell r="AQ678">
            <v>118.67</v>
          </cell>
          <cell r="AR678">
            <v>117.64</v>
          </cell>
          <cell r="AS678">
            <v>114.56</v>
          </cell>
          <cell r="AT678">
            <v>114.56</v>
          </cell>
        </row>
        <row r="679">
          <cell r="A679">
            <v>827</v>
          </cell>
          <cell r="B679">
            <v>447.75</v>
          </cell>
          <cell r="C679">
            <v>403.03</v>
          </cell>
          <cell r="D679">
            <v>381.32</v>
          </cell>
          <cell r="E679">
            <v>345.21</v>
          </cell>
          <cell r="F679">
            <v>333.7</v>
          </cell>
          <cell r="G679">
            <v>304.33</v>
          </cell>
          <cell r="H679">
            <v>316.58999999999997</v>
          </cell>
          <cell r="I679">
            <v>291.05</v>
          </cell>
          <cell r="J679">
            <v>266.77</v>
          </cell>
          <cell r="K679">
            <v>311.72000000000003</v>
          </cell>
          <cell r="L679">
            <v>278.52</v>
          </cell>
          <cell r="M679">
            <v>261.91000000000003</v>
          </cell>
          <cell r="N679">
            <v>248.35</v>
          </cell>
          <cell r="O679">
            <v>208.76</v>
          </cell>
          <cell r="P679">
            <v>331.79</v>
          </cell>
          <cell r="Q679">
            <v>287.26</v>
          </cell>
          <cell r="R679">
            <v>255.66</v>
          </cell>
          <cell r="S679">
            <v>249.91</v>
          </cell>
          <cell r="T679">
            <v>238.42</v>
          </cell>
          <cell r="U679">
            <v>232.67</v>
          </cell>
          <cell r="V679">
            <v>248.47</v>
          </cell>
          <cell r="W679">
            <v>229.79</v>
          </cell>
          <cell r="X679">
            <v>218.29</v>
          </cell>
          <cell r="Y679">
            <v>208.25</v>
          </cell>
          <cell r="Z679">
            <v>206.81</v>
          </cell>
          <cell r="AA679">
            <v>195.31</v>
          </cell>
          <cell r="AB679">
            <v>155.58000000000001</v>
          </cell>
          <cell r="AC679">
            <v>153.19</v>
          </cell>
          <cell r="AD679">
            <v>141.22</v>
          </cell>
          <cell r="AE679">
            <v>136.43</v>
          </cell>
          <cell r="AF679">
            <v>154.38</v>
          </cell>
          <cell r="AG679">
            <v>150.79</v>
          </cell>
          <cell r="AH679">
            <v>140.02000000000001</v>
          </cell>
          <cell r="AI679">
            <v>130.44</v>
          </cell>
          <cell r="AJ679">
            <v>167.55</v>
          </cell>
          <cell r="AK679">
            <v>165.16</v>
          </cell>
          <cell r="AL679">
            <v>159.16999999999999</v>
          </cell>
          <cell r="AM679">
            <v>156.77000000000001</v>
          </cell>
          <cell r="AN679">
            <v>150.79</v>
          </cell>
          <cell r="AO679">
            <v>149.59</v>
          </cell>
          <cell r="AP679">
            <v>134.03</v>
          </cell>
          <cell r="AQ679">
            <v>132.83000000000001</v>
          </cell>
          <cell r="AR679">
            <v>131.63</v>
          </cell>
          <cell r="AS679">
            <v>128.05000000000001</v>
          </cell>
          <cell r="AT679">
            <v>128.05000000000001</v>
          </cell>
        </row>
        <row r="680">
          <cell r="A680">
            <v>829</v>
          </cell>
          <cell r="B680">
            <v>426.42</v>
          </cell>
          <cell r="C680">
            <v>388.05</v>
          </cell>
          <cell r="D680">
            <v>369.42</v>
          </cell>
          <cell r="E680">
            <v>324.07</v>
          </cell>
          <cell r="F680">
            <v>314.2</v>
          </cell>
          <cell r="G680">
            <v>288.99</v>
          </cell>
          <cell r="H680">
            <v>291.45999999999998</v>
          </cell>
          <cell r="I680">
            <v>269.52999999999997</v>
          </cell>
          <cell r="J680">
            <v>248.71</v>
          </cell>
          <cell r="K680">
            <v>284.39999999999998</v>
          </cell>
          <cell r="L680">
            <v>255.89</v>
          </cell>
          <cell r="M680">
            <v>241.64</v>
          </cell>
          <cell r="N680">
            <v>224.2</v>
          </cell>
          <cell r="O680">
            <v>190.21</v>
          </cell>
          <cell r="P680">
            <v>290.35000000000002</v>
          </cell>
          <cell r="Q680">
            <v>252.13</v>
          </cell>
          <cell r="R680">
            <v>225.01</v>
          </cell>
          <cell r="S680">
            <v>220.08</v>
          </cell>
          <cell r="T680">
            <v>210.22</v>
          </cell>
          <cell r="U680">
            <v>205.28</v>
          </cell>
          <cell r="V680">
            <v>218.84</v>
          </cell>
          <cell r="W680">
            <v>202.81</v>
          </cell>
          <cell r="X680">
            <v>192.95</v>
          </cell>
          <cell r="Y680">
            <v>184.32</v>
          </cell>
          <cell r="Z680">
            <v>183.08</v>
          </cell>
          <cell r="AA680">
            <v>173.23</v>
          </cell>
          <cell r="AB680">
            <v>138.19</v>
          </cell>
          <cell r="AC680">
            <v>136.13999999999999</v>
          </cell>
          <cell r="AD680">
            <v>125.86</v>
          </cell>
          <cell r="AE680">
            <v>121.75</v>
          </cell>
          <cell r="AF680">
            <v>137.16</v>
          </cell>
          <cell r="AG680">
            <v>134.08000000000001</v>
          </cell>
          <cell r="AH680">
            <v>124.83</v>
          </cell>
          <cell r="AI680">
            <v>116.62</v>
          </cell>
          <cell r="AJ680">
            <v>148.46</v>
          </cell>
          <cell r="AK680">
            <v>146.41</v>
          </cell>
          <cell r="AL680">
            <v>141.27000000000001</v>
          </cell>
          <cell r="AM680">
            <v>139.22</v>
          </cell>
          <cell r="AN680">
            <v>134.08000000000001</v>
          </cell>
          <cell r="AO680">
            <v>133.05000000000001</v>
          </cell>
          <cell r="AP680">
            <v>119.7</v>
          </cell>
          <cell r="AQ680">
            <v>118.67</v>
          </cell>
          <cell r="AR680">
            <v>117.64</v>
          </cell>
          <cell r="AS680">
            <v>114.56</v>
          </cell>
          <cell r="AT680">
            <v>114.56</v>
          </cell>
        </row>
        <row r="681">
          <cell r="A681">
            <v>851</v>
          </cell>
          <cell r="B681">
            <v>487.29</v>
          </cell>
          <cell r="C681">
            <v>443.45</v>
          </cell>
          <cell r="D681">
            <v>422.15</v>
          </cell>
          <cell r="E681">
            <v>370.32</v>
          </cell>
          <cell r="F681">
            <v>359.05</v>
          </cell>
          <cell r="G681">
            <v>330.24</v>
          </cell>
          <cell r="H681">
            <v>333.07</v>
          </cell>
          <cell r="I681">
            <v>308.01</v>
          </cell>
          <cell r="J681">
            <v>284.22000000000003</v>
          </cell>
          <cell r="K681">
            <v>324.99</v>
          </cell>
          <cell r="L681">
            <v>292.42</v>
          </cell>
          <cell r="M681">
            <v>276.13</v>
          </cell>
          <cell r="N681">
            <v>256.2</v>
          </cell>
          <cell r="O681">
            <v>217.36</v>
          </cell>
          <cell r="P681">
            <v>331.8</v>
          </cell>
          <cell r="Q681">
            <v>288.12</v>
          </cell>
          <cell r="R681">
            <v>257.12</v>
          </cell>
          <cell r="S681">
            <v>251.5</v>
          </cell>
          <cell r="T681">
            <v>240.22</v>
          </cell>
          <cell r="U681">
            <v>234.59</v>
          </cell>
          <cell r="V681">
            <v>250.08</v>
          </cell>
          <cell r="W681">
            <v>231.76</v>
          </cell>
          <cell r="X681">
            <v>220.49</v>
          </cell>
          <cell r="Y681">
            <v>210.62</v>
          </cell>
          <cell r="Z681">
            <v>209.22</v>
          </cell>
          <cell r="AA681">
            <v>197.95</v>
          </cell>
          <cell r="AB681">
            <v>157.91</v>
          </cell>
          <cell r="AC681">
            <v>155.57</v>
          </cell>
          <cell r="AD681">
            <v>143.82</v>
          </cell>
          <cell r="AE681">
            <v>139.13</v>
          </cell>
          <cell r="AF681">
            <v>156.74</v>
          </cell>
          <cell r="AG681">
            <v>153.22</v>
          </cell>
          <cell r="AH681">
            <v>142.65</v>
          </cell>
          <cell r="AI681">
            <v>133.26</v>
          </cell>
          <cell r="AJ681">
            <v>169.65</v>
          </cell>
          <cell r="AK681">
            <v>167.31</v>
          </cell>
          <cell r="AL681">
            <v>161.43</v>
          </cell>
          <cell r="AM681">
            <v>159.09</v>
          </cell>
          <cell r="AN681">
            <v>153.22</v>
          </cell>
          <cell r="AO681">
            <v>152.04</v>
          </cell>
          <cell r="AP681">
            <v>136.78</v>
          </cell>
          <cell r="AQ681">
            <v>135.61000000000001</v>
          </cell>
          <cell r="AR681">
            <v>134.43</v>
          </cell>
          <cell r="AS681">
            <v>130.91</v>
          </cell>
          <cell r="AT681">
            <v>130.91</v>
          </cell>
        </row>
        <row r="682">
          <cell r="A682">
            <v>858</v>
          </cell>
          <cell r="B682">
            <v>489.22</v>
          </cell>
          <cell r="C682">
            <v>440.36</v>
          </cell>
          <cell r="D682">
            <v>416.64</v>
          </cell>
          <cell r="E682">
            <v>377.18</v>
          </cell>
          <cell r="F682">
            <v>364.62</v>
          </cell>
          <cell r="G682">
            <v>332.51</v>
          </cell>
          <cell r="H682">
            <v>345.92</v>
          </cell>
          <cell r="I682">
            <v>318</v>
          </cell>
          <cell r="J682">
            <v>291.48</v>
          </cell>
          <cell r="K682">
            <v>340.6</v>
          </cell>
          <cell r="L682">
            <v>304.31</v>
          </cell>
          <cell r="M682">
            <v>286.17</v>
          </cell>
          <cell r="N682">
            <v>271.36</v>
          </cell>
          <cell r="O682">
            <v>228.09</v>
          </cell>
          <cell r="P682">
            <v>362.52</v>
          </cell>
          <cell r="Q682">
            <v>313.86</v>
          </cell>
          <cell r="R682">
            <v>279.33999999999997</v>
          </cell>
          <cell r="S682">
            <v>273.06</v>
          </cell>
          <cell r="T682">
            <v>260.5</v>
          </cell>
          <cell r="U682">
            <v>254.22</v>
          </cell>
          <cell r="V682">
            <v>271.48</v>
          </cell>
          <cell r="W682">
            <v>251.08</v>
          </cell>
          <cell r="X682">
            <v>238.51</v>
          </cell>
          <cell r="Y682">
            <v>227.53</v>
          </cell>
          <cell r="Z682">
            <v>225.96</v>
          </cell>
          <cell r="AA682">
            <v>213.41</v>
          </cell>
          <cell r="AB682">
            <v>169.99</v>
          </cell>
          <cell r="AC682">
            <v>167.38</v>
          </cell>
          <cell r="AD682">
            <v>154.30000000000001</v>
          </cell>
          <cell r="AE682">
            <v>149.07</v>
          </cell>
          <cell r="AF682">
            <v>168.68</v>
          </cell>
          <cell r="AG682">
            <v>164.76</v>
          </cell>
          <cell r="AH682">
            <v>152.97999999999999</v>
          </cell>
          <cell r="AI682">
            <v>142.52000000000001</v>
          </cell>
          <cell r="AJ682">
            <v>183.07</v>
          </cell>
          <cell r="AK682">
            <v>180.45</v>
          </cell>
          <cell r="AL682">
            <v>173.91</v>
          </cell>
          <cell r="AM682">
            <v>171.29</v>
          </cell>
          <cell r="AN682">
            <v>164.76</v>
          </cell>
          <cell r="AO682">
            <v>163.44999999999999</v>
          </cell>
          <cell r="AP682">
            <v>146.44999999999999</v>
          </cell>
          <cell r="AQ682">
            <v>145.13999999999999</v>
          </cell>
          <cell r="AR682">
            <v>143.82</v>
          </cell>
          <cell r="AS682">
            <v>139.91</v>
          </cell>
          <cell r="AT682">
            <v>139.91</v>
          </cell>
        </row>
        <row r="683">
          <cell r="A683">
            <v>862</v>
          </cell>
          <cell r="B683">
            <v>435.61</v>
          </cell>
          <cell r="C683">
            <v>392.11</v>
          </cell>
          <cell r="D683">
            <v>370.99</v>
          </cell>
          <cell r="E683">
            <v>335.85</v>
          </cell>
          <cell r="F683">
            <v>324.67</v>
          </cell>
          <cell r="G683">
            <v>296.08</v>
          </cell>
          <cell r="H683">
            <v>308.01</v>
          </cell>
          <cell r="I683">
            <v>283.14999999999998</v>
          </cell>
          <cell r="J683">
            <v>259.54000000000002</v>
          </cell>
          <cell r="K683">
            <v>303.27</v>
          </cell>
          <cell r="L683">
            <v>270.95999999999998</v>
          </cell>
          <cell r="M683">
            <v>254.81</v>
          </cell>
          <cell r="N683">
            <v>241.62</v>
          </cell>
          <cell r="O683">
            <v>203.1</v>
          </cell>
          <cell r="P683">
            <v>322.8</v>
          </cell>
          <cell r="Q683">
            <v>279.47000000000003</v>
          </cell>
          <cell r="R683">
            <v>248.72</v>
          </cell>
          <cell r="S683">
            <v>243.13</v>
          </cell>
          <cell r="T683">
            <v>231.96</v>
          </cell>
          <cell r="U683">
            <v>226.37</v>
          </cell>
          <cell r="V683">
            <v>241.73</v>
          </cell>
          <cell r="W683">
            <v>223.56</v>
          </cell>
          <cell r="X683">
            <v>212.38</v>
          </cell>
          <cell r="Y683">
            <v>202.61</v>
          </cell>
          <cell r="Z683">
            <v>201.2</v>
          </cell>
          <cell r="AA683">
            <v>190.02</v>
          </cell>
          <cell r="AB683">
            <v>151.36000000000001</v>
          </cell>
          <cell r="AC683">
            <v>149.04</v>
          </cell>
          <cell r="AD683">
            <v>137.38999999999999</v>
          </cell>
          <cell r="AE683">
            <v>132.72999999999999</v>
          </cell>
          <cell r="AF683">
            <v>150.19</v>
          </cell>
          <cell r="AG683">
            <v>146.71</v>
          </cell>
          <cell r="AH683">
            <v>136.22</v>
          </cell>
          <cell r="AI683">
            <v>126.9</v>
          </cell>
          <cell r="AJ683">
            <v>163.01</v>
          </cell>
          <cell r="AK683">
            <v>160.68</v>
          </cell>
          <cell r="AL683">
            <v>154.85</v>
          </cell>
          <cell r="AM683">
            <v>152.52000000000001</v>
          </cell>
          <cell r="AN683">
            <v>146.71</v>
          </cell>
          <cell r="AO683">
            <v>145.54</v>
          </cell>
          <cell r="AP683">
            <v>130.4</v>
          </cell>
          <cell r="AQ683">
            <v>129.22999999999999</v>
          </cell>
          <cell r="AR683">
            <v>128.06</v>
          </cell>
          <cell r="AS683">
            <v>124.57</v>
          </cell>
          <cell r="AT683">
            <v>124.57</v>
          </cell>
        </row>
        <row r="684">
          <cell r="A684">
            <v>863</v>
          </cell>
          <cell r="B684">
            <v>486.27</v>
          </cell>
          <cell r="C684">
            <v>442.52</v>
          </cell>
          <cell r="D684">
            <v>421.27</v>
          </cell>
          <cell r="E684">
            <v>369.56</v>
          </cell>
          <cell r="F684">
            <v>358.3</v>
          </cell>
          <cell r="G684">
            <v>329.54</v>
          </cell>
          <cell r="H684">
            <v>332.37</v>
          </cell>
          <cell r="I684">
            <v>307.37</v>
          </cell>
          <cell r="J684">
            <v>283.62</v>
          </cell>
          <cell r="K684">
            <v>324.31</v>
          </cell>
          <cell r="L684">
            <v>291.81</v>
          </cell>
          <cell r="M684">
            <v>275.55</v>
          </cell>
          <cell r="N684">
            <v>255.66</v>
          </cell>
          <cell r="O684">
            <v>216.91</v>
          </cell>
          <cell r="P684">
            <v>331.1</v>
          </cell>
          <cell r="Q684">
            <v>287.52</v>
          </cell>
          <cell r="R684">
            <v>256.60000000000002</v>
          </cell>
          <cell r="S684">
            <v>250.97</v>
          </cell>
          <cell r="T684">
            <v>239.72</v>
          </cell>
          <cell r="U684">
            <v>234.1</v>
          </cell>
          <cell r="V684">
            <v>249.56</v>
          </cell>
          <cell r="W684">
            <v>231.28</v>
          </cell>
          <cell r="X684">
            <v>220.03</v>
          </cell>
          <cell r="Y684">
            <v>210.19</v>
          </cell>
          <cell r="Z684">
            <v>208.78</v>
          </cell>
          <cell r="AA684">
            <v>197.54</v>
          </cell>
          <cell r="AB684">
            <v>157.58000000000001</v>
          </cell>
          <cell r="AC684">
            <v>155.24</v>
          </cell>
          <cell r="AD684">
            <v>143.52000000000001</v>
          </cell>
          <cell r="AE684">
            <v>138.84</v>
          </cell>
          <cell r="AF684">
            <v>156.41</v>
          </cell>
          <cell r="AG684">
            <v>152.9</v>
          </cell>
          <cell r="AH684">
            <v>142.35</v>
          </cell>
          <cell r="AI684">
            <v>132.97999999999999</v>
          </cell>
          <cell r="AJ684">
            <v>169.3</v>
          </cell>
          <cell r="AK684">
            <v>166.96</v>
          </cell>
          <cell r="AL684">
            <v>161.1</v>
          </cell>
          <cell r="AM684">
            <v>158.76</v>
          </cell>
          <cell r="AN684">
            <v>152.9</v>
          </cell>
          <cell r="AO684">
            <v>151.72</v>
          </cell>
          <cell r="AP684">
            <v>136.5</v>
          </cell>
          <cell r="AQ684">
            <v>135.32</v>
          </cell>
          <cell r="AR684">
            <v>134.15</v>
          </cell>
          <cell r="AS684">
            <v>130.63999999999999</v>
          </cell>
          <cell r="AT684">
            <v>130.63999999999999</v>
          </cell>
        </row>
        <row r="685">
          <cell r="A685">
            <v>864</v>
          </cell>
          <cell r="B685">
            <v>486.27</v>
          </cell>
          <cell r="C685">
            <v>442.52</v>
          </cell>
          <cell r="D685">
            <v>421.27</v>
          </cell>
          <cell r="E685">
            <v>369.56</v>
          </cell>
          <cell r="F685">
            <v>358.3</v>
          </cell>
          <cell r="G685">
            <v>329.54</v>
          </cell>
          <cell r="H685">
            <v>332.37</v>
          </cell>
          <cell r="I685">
            <v>307.37</v>
          </cell>
          <cell r="J685">
            <v>283.62</v>
          </cell>
          <cell r="K685">
            <v>324.31</v>
          </cell>
          <cell r="L685">
            <v>291.81</v>
          </cell>
          <cell r="M685">
            <v>275.55</v>
          </cell>
          <cell r="N685">
            <v>255.66</v>
          </cell>
          <cell r="O685">
            <v>216.91</v>
          </cell>
          <cell r="P685">
            <v>331.1</v>
          </cell>
          <cell r="Q685">
            <v>287.52</v>
          </cell>
          <cell r="R685">
            <v>256.60000000000002</v>
          </cell>
          <cell r="S685">
            <v>250.97</v>
          </cell>
          <cell r="T685">
            <v>239.72</v>
          </cell>
          <cell r="U685">
            <v>234.1</v>
          </cell>
          <cell r="V685">
            <v>249.56</v>
          </cell>
          <cell r="W685">
            <v>231.28</v>
          </cell>
          <cell r="X685">
            <v>220.03</v>
          </cell>
          <cell r="Y685">
            <v>210.19</v>
          </cell>
          <cell r="Z685">
            <v>208.78</v>
          </cell>
          <cell r="AA685">
            <v>197.54</v>
          </cell>
          <cell r="AB685">
            <v>157.58000000000001</v>
          </cell>
          <cell r="AC685">
            <v>155.24</v>
          </cell>
          <cell r="AD685">
            <v>143.52000000000001</v>
          </cell>
          <cell r="AE685">
            <v>138.84</v>
          </cell>
          <cell r="AF685">
            <v>156.41</v>
          </cell>
          <cell r="AG685">
            <v>152.9</v>
          </cell>
          <cell r="AH685">
            <v>142.35</v>
          </cell>
          <cell r="AI685">
            <v>132.97999999999999</v>
          </cell>
          <cell r="AJ685">
            <v>169.3</v>
          </cell>
          <cell r="AK685">
            <v>166.96</v>
          </cell>
          <cell r="AL685">
            <v>161.1</v>
          </cell>
          <cell r="AM685">
            <v>158.76</v>
          </cell>
          <cell r="AN685">
            <v>152.9</v>
          </cell>
          <cell r="AO685">
            <v>151.72</v>
          </cell>
          <cell r="AP685">
            <v>136.5</v>
          </cell>
          <cell r="AQ685">
            <v>135.32</v>
          </cell>
          <cell r="AR685">
            <v>134.15</v>
          </cell>
          <cell r="AS685">
            <v>130.63999999999999</v>
          </cell>
          <cell r="AT685">
            <v>130.63999999999999</v>
          </cell>
        </row>
        <row r="686">
          <cell r="A686">
            <v>865</v>
          </cell>
          <cell r="B686">
            <v>486.27</v>
          </cell>
          <cell r="C686">
            <v>442.52</v>
          </cell>
          <cell r="D686">
            <v>421.27</v>
          </cell>
          <cell r="E686">
            <v>369.56</v>
          </cell>
          <cell r="F686">
            <v>358.3</v>
          </cell>
          <cell r="G686">
            <v>329.54</v>
          </cell>
          <cell r="H686">
            <v>332.37</v>
          </cell>
          <cell r="I686">
            <v>307.37</v>
          </cell>
          <cell r="J686">
            <v>283.62</v>
          </cell>
          <cell r="K686">
            <v>324.31</v>
          </cell>
          <cell r="L686">
            <v>291.81</v>
          </cell>
          <cell r="M686">
            <v>275.55</v>
          </cell>
          <cell r="N686">
            <v>255.66</v>
          </cell>
          <cell r="O686">
            <v>216.91</v>
          </cell>
          <cell r="P686">
            <v>331.1</v>
          </cell>
          <cell r="Q686">
            <v>287.52</v>
          </cell>
          <cell r="R686">
            <v>256.60000000000002</v>
          </cell>
          <cell r="S686">
            <v>250.97</v>
          </cell>
          <cell r="T686">
            <v>239.72</v>
          </cell>
          <cell r="U686">
            <v>234.1</v>
          </cell>
          <cell r="V686">
            <v>249.56</v>
          </cell>
          <cell r="W686">
            <v>231.28</v>
          </cell>
          <cell r="X686">
            <v>220.03</v>
          </cell>
          <cell r="Y686">
            <v>210.19</v>
          </cell>
          <cell r="Z686">
            <v>208.78</v>
          </cell>
          <cell r="AA686">
            <v>197.54</v>
          </cell>
          <cell r="AB686">
            <v>157.58000000000001</v>
          </cell>
          <cell r="AC686">
            <v>155.24</v>
          </cell>
          <cell r="AD686">
            <v>143.52000000000001</v>
          </cell>
          <cell r="AE686">
            <v>138.84</v>
          </cell>
          <cell r="AF686">
            <v>156.41</v>
          </cell>
          <cell r="AG686">
            <v>152.9</v>
          </cell>
          <cell r="AH686">
            <v>142.35</v>
          </cell>
          <cell r="AI686">
            <v>132.97999999999999</v>
          </cell>
          <cell r="AJ686">
            <v>169.3</v>
          </cell>
          <cell r="AK686">
            <v>166.96</v>
          </cell>
          <cell r="AL686">
            <v>161.1</v>
          </cell>
          <cell r="AM686">
            <v>158.76</v>
          </cell>
          <cell r="AN686">
            <v>152.9</v>
          </cell>
          <cell r="AO686">
            <v>151.72</v>
          </cell>
          <cell r="AP686">
            <v>136.5</v>
          </cell>
          <cell r="AQ686">
            <v>135.32</v>
          </cell>
          <cell r="AR686">
            <v>134.15</v>
          </cell>
          <cell r="AS686">
            <v>130.63999999999999</v>
          </cell>
          <cell r="AT686">
            <v>130.63999999999999</v>
          </cell>
        </row>
        <row r="687">
          <cell r="A687">
            <v>866</v>
          </cell>
          <cell r="B687">
            <v>456.37</v>
          </cell>
          <cell r="C687">
            <v>410.78</v>
          </cell>
          <cell r="D687">
            <v>388.67</v>
          </cell>
          <cell r="E687">
            <v>351.85</v>
          </cell>
          <cell r="F687">
            <v>340.13</v>
          </cell>
          <cell r="G687">
            <v>310.19</v>
          </cell>
          <cell r="H687">
            <v>322.69</v>
          </cell>
          <cell r="I687">
            <v>296.64999999999998</v>
          </cell>
          <cell r="J687">
            <v>271.89999999999998</v>
          </cell>
          <cell r="K687">
            <v>317.72000000000003</v>
          </cell>
          <cell r="L687">
            <v>283.88</v>
          </cell>
          <cell r="M687">
            <v>266.95</v>
          </cell>
          <cell r="N687">
            <v>253.14</v>
          </cell>
          <cell r="O687">
            <v>212.78</v>
          </cell>
          <cell r="P687">
            <v>338.17</v>
          </cell>
          <cell r="Q687">
            <v>292.79000000000002</v>
          </cell>
          <cell r="R687">
            <v>260.58</v>
          </cell>
          <cell r="S687">
            <v>254.72</v>
          </cell>
          <cell r="T687">
            <v>243.01</v>
          </cell>
          <cell r="U687">
            <v>237.16</v>
          </cell>
          <cell r="V687">
            <v>253.25</v>
          </cell>
          <cell r="W687">
            <v>234.22</v>
          </cell>
          <cell r="X687">
            <v>222.5</v>
          </cell>
          <cell r="Y687">
            <v>212.26</v>
          </cell>
          <cell r="Z687">
            <v>210.79</v>
          </cell>
          <cell r="AA687">
            <v>199.08</v>
          </cell>
          <cell r="AB687">
            <v>158.58000000000001</v>
          </cell>
          <cell r="AC687">
            <v>156.13999999999999</v>
          </cell>
          <cell r="AD687">
            <v>143.94</v>
          </cell>
          <cell r="AE687">
            <v>139.06</v>
          </cell>
          <cell r="AF687">
            <v>157.35</v>
          </cell>
          <cell r="AG687">
            <v>153.69999999999999</v>
          </cell>
          <cell r="AH687">
            <v>142.71</v>
          </cell>
          <cell r="AI687">
            <v>132.94999999999999</v>
          </cell>
          <cell r="AJ687">
            <v>170.78</v>
          </cell>
          <cell r="AK687">
            <v>168.34</v>
          </cell>
          <cell r="AL687">
            <v>162.22999999999999</v>
          </cell>
          <cell r="AM687">
            <v>159.79</v>
          </cell>
          <cell r="AN687">
            <v>153.69999999999999</v>
          </cell>
          <cell r="AO687">
            <v>152.47</v>
          </cell>
          <cell r="AP687">
            <v>136.62</v>
          </cell>
          <cell r="AQ687">
            <v>135.38999999999999</v>
          </cell>
          <cell r="AR687">
            <v>134.16999999999999</v>
          </cell>
          <cell r="AS687">
            <v>130.51</v>
          </cell>
          <cell r="AT687">
            <v>130.51</v>
          </cell>
        </row>
        <row r="688">
          <cell r="A688">
            <v>867</v>
          </cell>
          <cell r="B688">
            <v>486.27</v>
          </cell>
          <cell r="C688">
            <v>442.52</v>
          </cell>
          <cell r="D688">
            <v>421.27</v>
          </cell>
          <cell r="E688">
            <v>369.56</v>
          </cell>
          <cell r="F688">
            <v>358.3</v>
          </cell>
          <cell r="G688">
            <v>329.54</v>
          </cell>
          <cell r="H688">
            <v>332.37</v>
          </cell>
          <cell r="I688">
            <v>307.37</v>
          </cell>
          <cell r="J688">
            <v>283.62</v>
          </cell>
          <cell r="K688">
            <v>324.31</v>
          </cell>
          <cell r="L688">
            <v>291.81</v>
          </cell>
          <cell r="M688">
            <v>275.55</v>
          </cell>
          <cell r="N688">
            <v>255.66</v>
          </cell>
          <cell r="O688">
            <v>216.91</v>
          </cell>
          <cell r="P688">
            <v>331.1</v>
          </cell>
          <cell r="Q688">
            <v>287.52</v>
          </cell>
          <cell r="R688">
            <v>256.60000000000002</v>
          </cell>
          <cell r="S688">
            <v>250.97</v>
          </cell>
          <cell r="T688">
            <v>239.72</v>
          </cell>
          <cell r="U688">
            <v>234.1</v>
          </cell>
          <cell r="V688">
            <v>249.56</v>
          </cell>
          <cell r="W688">
            <v>231.28</v>
          </cell>
          <cell r="X688">
            <v>220.03</v>
          </cell>
          <cell r="Y688">
            <v>210.19</v>
          </cell>
          <cell r="Z688">
            <v>208.78</v>
          </cell>
          <cell r="AA688">
            <v>197.54</v>
          </cell>
          <cell r="AB688">
            <v>157.58000000000001</v>
          </cell>
          <cell r="AC688">
            <v>155.24</v>
          </cell>
          <cell r="AD688">
            <v>143.52000000000001</v>
          </cell>
          <cell r="AE688">
            <v>138.84</v>
          </cell>
          <cell r="AF688">
            <v>156.41</v>
          </cell>
          <cell r="AG688">
            <v>152.9</v>
          </cell>
          <cell r="AH688">
            <v>142.35</v>
          </cell>
          <cell r="AI688">
            <v>132.97999999999999</v>
          </cell>
          <cell r="AJ688">
            <v>169.3</v>
          </cell>
          <cell r="AK688">
            <v>166.96</v>
          </cell>
          <cell r="AL688">
            <v>161.1</v>
          </cell>
          <cell r="AM688">
            <v>158.76</v>
          </cell>
          <cell r="AN688">
            <v>152.9</v>
          </cell>
          <cell r="AO688">
            <v>151.72</v>
          </cell>
          <cell r="AP688">
            <v>136.5</v>
          </cell>
          <cell r="AQ688">
            <v>135.32</v>
          </cell>
          <cell r="AR688">
            <v>134.15</v>
          </cell>
          <cell r="AS688">
            <v>130.63999999999999</v>
          </cell>
          <cell r="AT688">
            <v>130.63999999999999</v>
          </cell>
        </row>
        <row r="689">
          <cell r="A689">
            <v>869</v>
          </cell>
          <cell r="B689">
            <v>487.29</v>
          </cell>
          <cell r="C689">
            <v>443.45</v>
          </cell>
          <cell r="D689">
            <v>422.15</v>
          </cell>
          <cell r="E689">
            <v>370.32</v>
          </cell>
          <cell r="F689">
            <v>359.05</v>
          </cell>
          <cell r="G689">
            <v>330.24</v>
          </cell>
          <cell r="H689">
            <v>333.07</v>
          </cell>
          <cell r="I689">
            <v>308.01</v>
          </cell>
          <cell r="J689">
            <v>284.22000000000003</v>
          </cell>
          <cell r="K689">
            <v>324.99</v>
          </cell>
          <cell r="L689">
            <v>292.42</v>
          </cell>
          <cell r="M689">
            <v>276.13</v>
          </cell>
          <cell r="N689">
            <v>256.2</v>
          </cell>
          <cell r="O689">
            <v>217.36</v>
          </cell>
          <cell r="P689">
            <v>331.8</v>
          </cell>
          <cell r="Q689">
            <v>288.12</v>
          </cell>
          <cell r="R689">
            <v>257.12</v>
          </cell>
          <cell r="S689">
            <v>251.5</v>
          </cell>
          <cell r="T689">
            <v>240.22</v>
          </cell>
          <cell r="U689">
            <v>234.59</v>
          </cell>
          <cell r="V689">
            <v>250.08</v>
          </cell>
          <cell r="W689">
            <v>231.76</v>
          </cell>
          <cell r="X689">
            <v>220.49</v>
          </cell>
          <cell r="Y689">
            <v>210.62</v>
          </cell>
          <cell r="Z689">
            <v>209.22</v>
          </cell>
          <cell r="AA689">
            <v>197.95</v>
          </cell>
          <cell r="AB689">
            <v>157.91</v>
          </cell>
          <cell r="AC689">
            <v>155.57</v>
          </cell>
          <cell r="AD689">
            <v>143.82</v>
          </cell>
          <cell r="AE689">
            <v>139.13</v>
          </cell>
          <cell r="AF689">
            <v>156.74</v>
          </cell>
          <cell r="AG689">
            <v>153.22</v>
          </cell>
          <cell r="AH689">
            <v>142.65</v>
          </cell>
          <cell r="AI689">
            <v>133.26</v>
          </cell>
          <cell r="AJ689">
            <v>169.65</v>
          </cell>
          <cell r="AK689">
            <v>167.31</v>
          </cell>
          <cell r="AL689">
            <v>161.43</v>
          </cell>
          <cell r="AM689">
            <v>159.09</v>
          </cell>
          <cell r="AN689">
            <v>153.22</v>
          </cell>
          <cell r="AO689">
            <v>152.04</v>
          </cell>
          <cell r="AP689">
            <v>136.78</v>
          </cell>
          <cell r="AQ689">
            <v>135.61000000000001</v>
          </cell>
          <cell r="AR689">
            <v>134.43</v>
          </cell>
          <cell r="AS689">
            <v>130.91</v>
          </cell>
          <cell r="AT689">
            <v>130.91</v>
          </cell>
        </row>
        <row r="690">
          <cell r="A690">
            <v>871</v>
          </cell>
          <cell r="B690">
            <v>521.44000000000005</v>
          </cell>
          <cell r="C690">
            <v>469.36</v>
          </cell>
          <cell r="D690">
            <v>444.09</v>
          </cell>
          <cell r="E690">
            <v>402.02</v>
          </cell>
          <cell r="F690">
            <v>388.63</v>
          </cell>
          <cell r="G690">
            <v>354.41</v>
          </cell>
          <cell r="H690">
            <v>368.7</v>
          </cell>
          <cell r="I690">
            <v>338.94</v>
          </cell>
          <cell r="J690">
            <v>310.68</v>
          </cell>
          <cell r="K690">
            <v>363.03</v>
          </cell>
          <cell r="L690">
            <v>324.36</v>
          </cell>
          <cell r="M690">
            <v>305.01</v>
          </cell>
          <cell r="N690">
            <v>289.23</v>
          </cell>
          <cell r="O690">
            <v>243.12</v>
          </cell>
          <cell r="P690">
            <v>386.4</v>
          </cell>
          <cell r="Q690">
            <v>334.54</v>
          </cell>
          <cell r="R690">
            <v>297.73</v>
          </cell>
          <cell r="S690">
            <v>291.04000000000002</v>
          </cell>
          <cell r="T690">
            <v>277.66000000000003</v>
          </cell>
          <cell r="U690">
            <v>270.97000000000003</v>
          </cell>
          <cell r="V690">
            <v>289.37</v>
          </cell>
          <cell r="W690">
            <v>267.61</v>
          </cell>
          <cell r="X690">
            <v>254.23</v>
          </cell>
          <cell r="Y690">
            <v>242.52</v>
          </cell>
          <cell r="Z690">
            <v>240.84</v>
          </cell>
          <cell r="AA690">
            <v>227.46</v>
          </cell>
          <cell r="AB690">
            <v>181.19</v>
          </cell>
          <cell r="AC690">
            <v>178.4</v>
          </cell>
          <cell r="AD690">
            <v>164.46</v>
          </cell>
          <cell r="AE690">
            <v>158.88</v>
          </cell>
          <cell r="AF690">
            <v>179.79</v>
          </cell>
          <cell r="AG690">
            <v>175.61</v>
          </cell>
          <cell r="AH690">
            <v>163.06</v>
          </cell>
          <cell r="AI690">
            <v>151.91</v>
          </cell>
          <cell r="AJ690">
            <v>195.13</v>
          </cell>
          <cell r="AK690">
            <v>192.34</v>
          </cell>
          <cell r="AL690">
            <v>185.36</v>
          </cell>
          <cell r="AM690">
            <v>182.58</v>
          </cell>
          <cell r="AN690">
            <v>175.61</v>
          </cell>
          <cell r="AO690">
            <v>174.21</v>
          </cell>
          <cell r="AP690">
            <v>156.1</v>
          </cell>
          <cell r="AQ690">
            <v>154.69999999999999</v>
          </cell>
          <cell r="AR690">
            <v>153.30000000000001</v>
          </cell>
          <cell r="AS690">
            <v>149.12</v>
          </cell>
          <cell r="AT690">
            <v>149.12</v>
          </cell>
        </row>
        <row r="691">
          <cell r="A691">
            <v>873</v>
          </cell>
          <cell r="B691">
            <v>487.29</v>
          </cell>
          <cell r="C691">
            <v>443.45</v>
          </cell>
          <cell r="D691">
            <v>422.15</v>
          </cell>
          <cell r="E691">
            <v>370.32</v>
          </cell>
          <cell r="F691">
            <v>359.05</v>
          </cell>
          <cell r="G691">
            <v>330.24</v>
          </cell>
          <cell r="H691">
            <v>333.07</v>
          </cell>
          <cell r="I691">
            <v>308.01</v>
          </cell>
          <cell r="J691">
            <v>284.22000000000003</v>
          </cell>
          <cell r="K691">
            <v>324.99</v>
          </cell>
          <cell r="L691">
            <v>292.42</v>
          </cell>
          <cell r="M691">
            <v>276.13</v>
          </cell>
          <cell r="N691">
            <v>256.2</v>
          </cell>
          <cell r="O691">
            <v>217.36</v>
          </cell>
          <cell r="P691">
            <v>331.8</v>
          </cell>
          <cell r="Q691">
            <v>288.12</v>
          </cell>
          <cell r="R691">
            <v>257.12</v>
          </cell>
          <cell r="S691">
            <v>251.5</v>
          </cell>
          <cell r="T691">
            <v>240.22</v>
          </cell>
          <cell r="U691">
            <v>234.59</v>
          </cell>
          <cell r="V691">
            <v>250.08</v>
          </cell>
          <cell r="W691">
            <v>231.76</v>
          </cell>
          <cell r="X691">
            <v>220.49</v>
          </cell>
          <cell r="Y691">
            <v>210.62</v>
          </cell>
          <cell r="Z691">
            <v>209.22</v>
          </cell>
          <cell r="AA691">
            <v>197.95</v>
          </cell>
          <cell r="AB691">
            <v>157.91</v>
          </cell>
          <cell r="AC691">
            <v>155.57</v>
          </cell>
          <cell r="AD691">
            <v>143.82</v>
          </cell>
          <cell r="AE691">
            <v>139.13</v>
          </cell>
          <cell r="AF691">
            <v>156.74</v>
          </cell>
          <cell r="AG691">
            <v>153.22</v>
          </cell>
          <cell r="AH691">
            <v>142.65</v>
          </cell>
          <cell r="AI691">
            <v>133.26</v>
          </cell>
          <cell r="AJ691">
            <v>169.65</v>
          </cell>
          <cell r="AK691">
            <v>167.31</v>
          </cell>
          <cell r="AL691">
            <v>161.43</v>
          </cell>
          <cell r="AM691">
            <v>159.09</v>
          </cell>
          <cell r="AN691">
            <v>153.22</v>
          </cell>
          <cell r="AO691">
            <v>152.04</v>
          </cell>
          <cell r="AP691">
            <v>136.78</v>
          </cell>
          <cell r="AQ691">
            <v>135.61000000000001</v>
          </cell>
          <cell r="AR691">
            <v>134.43</v>
          </cell>
          <cell r="AS691">
            <v>130.91</v>
          </cell>
          <cell r="AT691">
            <v>130.91</v>
          </cell>
        </row>
        <row r="692">
          <cell r="A692">
            <v>874</v>
          </cell>
          <cell r="B692">
            <v>521.44000000000005</v>
          </cell>
          <cell r="C692">
            <v>469.36</v>
          </cell>
          <cell r="D692">
            <v>444.09</v>
          </cell>
          <cell r="E692">
            <v>402.02</v>
          </cell>
          <cell r="F692">
            <v>388.63</v>
          </cell>
          <cell r="G692">
            <v>354.41</v>
          </cell>
          <cell r="H692">
            <v>368.7</v>
          </cell>
          <cell r="I692">
            <v>338.94</v>
          </cell>
          <cell r="J692">
            <v>310.68</v>
          </cell>
          <cell r="K692">
            <v>363.03</v>
          </cell>
          <cell r="L692">
            <v>324.36</v>
          </cell>
          <cell r="M692">
            <v>305.01</v>
          </cell>
          <cell r="N692">
            <v>289.23</v>
          </cell>
          <cell r="O692">
            <v>243.12</v>
          </cell>
          <cell r="P692">
            <v>386.4</v>
          </cell>
          <cell r="Q692">
            <v>334.54</v>
          </cell>
          <cell r="R692">
            <v>297.73</v>
          </cell>
          <cell r="S692">
            <v>291.04000000000002</v>
          </cell>
          <cell r="T692">
            <v>277.66000000000003</v>
          </cell>
          <cell r="U692">
            <v>270.97000000000003</v>
          </cell>
          <cell r="V692">
            <v>289.37</v>
          </cell>
          <cell r="W692">
            <v>267.61</v>
          </cell>
          <cell r="X692">
            <v>254.23</v>
          </cell>
          <cell r="Y692">
            <v>242.52</v>
          </cell>
          <cell r="Z692">
            <v>240.84</v>
          </cell>
          <cell r="AA692">
            <v>227.46</v>
          </cell>
          <cell r="AB692">
            <v>181.19</v>
          </cell>
          <cell r="AC692">
            <v>178.4</v>
          </cell>
          <cell r="AD692">
            <v>164.46</v>
          </cell>
          <cell r="AE692">
            <v>158.88</v>
          </cell>
          <cell r="AF692">
            <v>179.79</v>
          </cell>
          <cell r="AG692">
            <v>175.61</v>
          </cell>
          <cell r="AH692">
            <v>163.06</v>
          </cell>
          <cell r="AI692">
            <v>151.91</v>
          </cell>
          <cell r="AJ692">
            <v>195.13</v>
          </cell>
          <cell r="AK692">
            <v>192.34</v>
          </cell>
          <cell r="AL692">
            <v>185.36</v>
          </cell>
          <cell r="AM692">
            <v>182.58</v>
          </cell>
          <cell r="AN692">
            <v>175.61</v>
          </cell>
          <cell r="AO692">
            <v>174.21</v>
          </cell>
          <cell r="AP692">
            <v>156.1</v>
          </cell>
          <cell r="AQ692">
            <v>154.69999999999999</v>
          </cell>
          <cell r="AR692">
            <v>153.30000000000001</v>
          </cell>
          <cell r="AS692">
            <v>149.12</v>
          </cell>
          <cell r="AT692">
            <v>149.12</v>
          </cell>
        </row>
        <row r="693">
          <cell r="A693">
            <v>875</v>
          </cell>
          <cell r="B693">
            <v>487.29</v>
          </cell>
          <cell r="C693">
            <v>443.45</v>
          </cell>
          <cell r="D693">
            <v>422.15</v>
          </cell>
          <cell r="E693">
            <v>370.32</v>
          </cell>
          <cell r="F693">
            <v>359.05</v>
          </cell>
          <cell r="G693">
            <v>330.24</v>
          </cell>
          <cell r="H693">
            <v>333.07</v>
          </cell>
          <cell r="I693">
            <v>308.01</v>
          </cell>
          <cell r="J693">
            <v>284.22000000000003</v>
          </cell>
          <cell r="K693">
            <v>324.99</v>
          </cell>
          <cell r="L693">
            <v>292.42</v>
          </cell>
          <cell r="M693">
            <v>276.13</v>
          </cell>
          <cell r="N693">
            <v>256.2</v>
          </cell>
          <cell r="O693">
            <v>217.36</v>
          </cell>
          <cell r="P693">
            <v>331.8</v>
          </cell>
          <cell r="Q693">
            <v>288.12</v>
          </cell>
          <cell r="R693">
            <v>257.12</v>
          </cell>
          <cell r="S693">
            <v>251.5</v>
          </cell>
          <cell r="T693">
            <v>240.22</v>
          </cell>
          <cell r="U693">
            <v>234.59</v>
          </cell>
          <cell r="V693">
            <v>250.08</v>
          </cell>
          <cell r="W693">
            <v>231.76</v>
          </cell>
          <cell r="X693">
            <v>220.49</v>
          </cell>
          <cell r="Y693">
            <v>210.62</v>
          </cell>
          <cell r="Z693">
            <v>209.22</v>
          </cell>
          <cell r="AA693">
            <v>197.95</v>
          </cell>
          <cell r="AB693">
            <v>157.91</v>
          </cell>
          <cell r="AC693">
            <v>155.57</v>
          </cell>
          <cell r="AD693">
            <v>143.82</v>
          </cell>
          <cell r="AE693">
            <v>139.13</v>
          </cell>
          <cell r="AF693">
            <v>156.74</v>
          </cell>
          <cell r="AG693">
            <v>153.22</v>
          </cell>
          <cell r="AH693">
            <v>142.65</v>
          </cell>
          <cell r="AI693">
            <v>133.26</v>
          </cell>
          <cell r="AJ693">
            <v>169.65</v>
          </cell>
          <cell r="AK693">
            <v>167.31</v>
          </cell>
          <cell r="AL693">
            <v>161.43</v>
          </cell>
          <cell r="AM693">
            <v>159.09</v>
          </cell>
          <cell r="AN693">
            <v>153.22</v>
          </cell>
          <cell r="AO693">
            <v>152.04</v>
          </cell>
          <cell r="AP693">
            <v>136.78</v>
          </cell>
          <cell r="AQ693">
            <v>135.61000000000001</v>
          </cell>
          <cell r="AR693">
            <v>134.43</v>
          </cell>
          <cell r="AS693">
            <v>130.91</v>
          </cell>
          <cell r="AT693">
            <v>130.91</v>
          </cell>
        </row>
        <row r="694">
          <cell r="A694">
            <v>876</v>
          </cell>
          <cell r="B694">
            <v>521.44000000000005</v>
          </cell>
          <cell r="C694">
            <v>469.36</v>
          </cell>
          <cell r="D694">
            <v>444.09</v>
          </cell>
          <cell r="E694">
            <v>402.02</v>
          </cell>
          <cell r="F694">
            <v>388.63</v>
          </cell>
          <cell r="G694">
            <v>354.41</v>
          </cell>
          <cell r="H694">
            <v>368.7</v>
          </cell>
          <cell r="I694">
            <v>338.94</v>
          </cell>
          <cell r="J694">
            <v>310.68</v>
          </cell>
          <cell r="K694">
            <v>363.03</v>
          </cell>
          <cell r="L694">
            <v>324.36</v>
          </cell>
          <cell r="M694">
            <v>305.01</v>
          </cell>
          <cell r="N694">
            <v>289.23</v>
          </cell>
          <cell r="O694">
            <v>243.12</v>
          </cell>
          <cell r="P694">
            <v>386.4</v>
          </cell>
          <cell r="Q694">
            <v>334.54</v>
          </cell>
          <cell r="R694">
            <v>297.73</v>
          </cell>
          <cell r="S694">
            <v>291.04000000000002</v>
          </cell>
          <cell r="T694">
            <v>277.66000000000003</v>
          </cell>
          <cell r="U694">
            <v>270.97000000000003</v>
          </cell>
          <cell r="V694">
            <v>289.37</v>
          </cell>
          <cell r="W694">
            <v>267.61</v>
          </cell>
          <cell r="X694">
            <v>254.23</v>
          </cell>
          <cell r="Y694">
            <v>242.52</v>
          </cell>
          <cell r="Z694">
            <v>240.84</v>
          </cell>
          <cell r="AA694">
            <v>227.46</v>
          </cell>
          <cell r="AB694">
            <v>181.19</v>
          </cell>
          <cell r="AC694">
            <v>178.4</v>
          </cell>
          <cell r="AD694">
            <v>164.46</v>
          </cell>
          <cell r="AE694">
            <v>158.88</v>
          </cell>
          <cell r="AF694">
            <v>179.79</v>
          </cell>
          <cell r="AG694">
            <v>175.61</v>
          </cell>
          <cell r="AH694">
            <v>163.06</v>
          </cell>
          <cell r="AI694">
            <v>151.91</v>
          </cell>
          <cell r="AJ694">
            <v>195.13</v>
          </cell>
          <cell r="AK694">
            <v>192.34</v>
          </cell>
          <cell r="AL694">
            <v>185.36</v>
          </cell>
          <cell r="AM694">
            <v>182.58</v>
          </cell>
          <cell r="AN694">
            <v>175.61</v>
          </cell>
          <cell r="AO694">
            <v>174.21</v>
          </cell>
          <cell r="AP694">
            <v>156.1</v>
          </cell>
          <cell r="AQ694">
            <v>154.69999999999999</v>
          </cell>
          <cell r="AR694">
            <v>153.30000000000001</v>
          </cell>
          <cell r="AS694">
            <v>149.12</v>
          </cell>
          <cell r="AT694">
            <v>149.12</v>
          </cell>
        </row>
        <row r="695">
          <cell r="A695">
            <v>878</v>
          </cell>
          <cell r="B695">
            <v>456.55</v>
          </cell>
          <cell r="C695">
            <v>410.96</v>
          </cell>
          <cell r="D695">
            <v>388.83</v>
          </cell>
          <cell r="E695">
            <v>351.99</v>
          </cell>
          <cell r="F695">
            <v>340.27</v>
          </cell>
          <cell r="G695">
            <v>310.3</v>
          </cell>
          <cell r="H695">
            <v>322.82</v>
          </cell>
          <cell r="I695">
            <v>296.76</v>
          </cell>
          <cell r="J695">
            <v>272.01</v>
          </cell>
          <cell r="K695">
            <v>317.85000000000002</v>
          </cell>
          <cell r="L695">
            <v>283.99</v>
          </cell>
          <cell r="M695">
            <v>267.06</v>
          </cell>
          <cell r="N695">
            <v>253.24</v>
          </cell>
          <cell r="O695">
            <v>212.87</v>
          </cell>
          <cell r="P695">
            <v>338.32</v>
          </cell>
          <cell r="Q695">
            <v>292.91000000000003</v>
          </cell>
          <cell r="R695">
            <v>260.68</v>
          </cell>
          <cell r="S695">
            <v>254.82</v>
          </cell>
          <cell r="T695">
            <v>243.11</v>
          </cell>
          <cell r="U695">
            <v>237.25</v>
          </cell>
          <cell r="V695">
            <v>253.36</v>
          </cell>
          <cell r="W695">
            <v>234.31</v>
          </cell>
          <cell r="X695">
            <v>222.59</v>
          </cell>
          <cell r="Y695">
            <v>212.34</v>
          </cell>
          <cell r="Z695">
            <v>210.88</v>
          </cell>
          <cell r="AA695">
            <v>199.15</v>
          </cell>
          <cell r="AB695">
            <v>158.63999999999999</v>
          </cell>
          <cell r="AC695">
            <v>156.19999999999999</v>
          </cell>
          <cell r="AD695">
            <v>143.99</v>
          </cell>
          <cell r="AE695">
            <v>139.11000000000001</v>
          </cell>
          <cell r="AF695">
            <v>157.41</v>
          </cell>
          <cell r="AG695">
            <v>153.76</v>
          </cell>
          <cell r="AH695">
            <v>142.77000000000001</v>
          </cell>
          <cell r="AI695">
            <v>133</v>
          </cell>
          <cell r="AJ695">
            <v>170.85</v>
          </cell>
          <cell r="AK695">
            <v>168.4</v>
          </cell>
          <cell r="AL695">
            <v>162.30000000000001</v>
          </cell>
          <cell r="AM695">
            <v>159.86000000000001</v>
          </cell>
          <cell r="AN695">
            <v>153.76</v>
          </cell>
          <cell r="AO695">
            <v>152.53</v>
          </cell>
          <cell r="AP695">
            <v>136.66999999999999</v>
          </cell>
          <cell r="AQ695">
            <v>135.44999999999999</v>
          </cell>
          <cell r="AR695">
            <v>134.22</v>
          </cell>
          <cell r="AS695">
            <v>130.56</v>
          </cell>
          <cell r="AT695">
            <v>130.56</v>
          </cell>
        </row>
        <row r="696">
          <cell r="A696">
            <v>879</v>
          </cell>
          <cell r="B696">
            <v>521.44000000000005</v>
          </cell>
          <cell r="C696">
            <v>469.36</v>
          </cell>
          <cell r="D696">
            <v>444.09</v>
          </cell>
          <cell r="E696">
            <v>402.02</v>
          </cell>
          <cell r="F696">
            <v>388.63</v>
          </cell>
          <cell r="G696">
            <v>354.41</v>
          </cell>
          <cell r="H696">
            <v>368.7</v>
          </cell>
          <cell r="I696">
            <v>338.94</v>
          </cell>
          <cell r="J696">
            <v>310.68</v>
          </cell>
          <cell r="K696">
            <v>363.03</v>
          </cell>
          <cell r="L696">
            <v>324.36</v>
          </cell>
          <cell r="M696">
            <v>305.01</v>
          </cell>
          <cell r="N696">
            <v>289.23</v>
          </cell>
          <cell r="O696">
            <v>243.12</v>
          </cell>
          <cell r="P696">
            <v>386.4</v>
          </cell>
          <cell r="Q696">
            <v>334.54</v>
          </cell>
          <cell r="R696">
            <v>297.73</v>
          </cell>
          <cell r="S696">
            <v>291.04000000000002</v>
          </cell>
          <cell r="T696">
            <v>277.66000000000003</v>
          </cell>
          <cell r="U696">
            <v>270.97000000000003</v>
          </cell>
          <cell r="V696">
            <v>289.37</v>
          </cell>
          <cell r="W696">
            <v>267.61</v>
          </cell>
          <cell r="X696">
            <v>254.23</v>
          </cell>
          <cell r="Y696">
            <v>242.52</v>
          </cell>
          <cell r="Z696">
            <v>240.84</v>
          </cell>
          <cell r="AA696">
            <v>227.46</v>
          </cell>
          <cell r="AB696">
            <v>181.19</v>
          </cell>
          <cell r="AC696">
            <v>178.4</v>
          </cell>
          <cell r="AD696">
            <v>164.46</v>
          </cell>
          <cell r="AE696">
            <v>158.88</v>
          </cell>
          <cell r="AF696">
            <v>179.79</v>
          </cell>
          <cell r="AG696">
            <v>175.61</v>
          </cell>
          <cell r="AH696">
            <v>163.06</v>
          </cell>
          <cell r="AI696">
            <v>151.91</v>
          </cell>
          <cell r="AJ696">
            <v>195.13</v>
          </cell>
          <cell r="AK696">
            <v>192.34</v>
          </cell>
          <cell r="AL696">
            <v>185.36</v>
          </cell>
          <cell r="AM696">
            <v>182.58</v>
          </cell>
          <cell r="AN696">
            <v>175.61</v>
          </cell>
          <cell r="AO696">
            <v>174.21</v>
          </cell>
          <cell r="AP696">
            <v>156.1</v>
          </cell>
          <cell r="AQ696">
            <v>154.69999999999999</v>
          </cell>
          <cell r="AR696">
            <v>153.30000000000001</v>
          </cell>
          <cell r="AS696">
            <v>149.12</v>
          </cell>
          <cell r="AT696">
            <v>149.12</v>
          </cell>
        </row>
        <row r="697">
          <cell r="A697">
            <v>880</v>
          </cell>
          <cell r="B697">
            <v>521.44000000000005</v>
          </cell>
          <cell r="C697">
            <v>469.36</v>
          </cell>
          <cell r="D697">
            <v>444.09</v>
          </cell>
          <cell r="E697">
            <v>402.02</v>
          </cell>
          <cell r="F697">
            <v>388.63</v>
          </cell>
          <cell r="G697">
            <v>354.41</v>
          </cell>
          <cell r="H697">
            <v>368.7</v>
          </cell>
          <cell r="I697">
            <v>338.94</v>
          </cell>
          <cell r="J697">
            <v>310.68</v>
          </cell>
          <cell r="K697">
            <v>363.03</v>
          </cell>
          <cell r="L697">
            <v>324.36</v>
          </cell>
          <cell r="M697">
            <v>305.01</v>
          </cell>
          <cell r="N697">
            <v>289.23</v>
          </cell>
          <cell r="O697">
            <v>243.12</v>
          </cell>
          <cell r="P697">
            <v>386.4</v>
          </cell>
          <cell r="Q697">
            <v>334.54</v>
          </cell>
          <cell r="R697">
            <v>297.73</v>
          </cell>
          <cell r="S697">
            <v>291.04000000000002</v>
          </cell>
          <cell r="T697">
            <v>277.66000000000003</v>
          </cell>
          <cell r="U697">
            <v>270.97000000000003</v>
          </cell>
          <cell r="V697">
            <v>289.37</v>
          </cell>
          <cell r="W697">
            <v>267.61</v>
          </cell>
          <cell r="X697">
            <v>254.23</v>
          </cell>
          <cell r="Y697">
            <v>242.52</v>
          </cell>
          <cell r="Z697">
            <v>240.84</v>
          </cell>
          <cell r="AA697">
            <v>227.46</v>
          </cell>
          <cell r="AB697">
            <v>181.19</v>
          </cell>
          <cell r="AC697">
            <v>178.4</v>
          </cell>
          <cell r="AD697">
            <v>164.46</v>
          </cell>
          <cell r="AE697">
            <v>158.88</v>
          </cell>
          <cell r="AF697">
            <v>179.79</v>
          </cell>
          <cell r="AG697">
            <v>175.61</v>
          </cell>
          <cell r="AH697">
            <v>163.06</v>
          </cell>
          <cell r="AI697">
            <v>151.91</v>
          </cell>
          <cell r="AJ697">
            <v>195.13</v>
          </cell>
          <cell r="AK697">
            <v>192.34</v>
          </cell>
          <cell r="AL697">
            <v>185.36</v>
          </cell>
          <cell r="AM697">
            <v>182.58</v>
          </cell>
          <cell r="AN697">
            <v>175.61</v>
          </cell>
          <cell r="AO697">
            <v>174.21</v>
          </cell>
          <cell r="AP697">
            <v>156.1</v>
          </cell>
          <cell r="AQ697">
            <v>154.69999999999999</v>
          </cell>
          <cell r="AR697">
            <v>153.30000000000001</v>
          </cell>
          <cell r="AS697">
            <v>149.12</v>
          </cell>
          <cell r="AT697">
            <v>149.12</v>
          </cell>
        </row>
        <row r="698">
          <cell r="A698">
            <v>881</v>
          </cell>
          <cell r="B698">
            <v>521.44000000000005</v>
          </cell>
          <cell r="C698">
            <v>469.36</v>
          </cell>
          <cell r="D698">
            <v>444.09</v>
          </cell>
          <cell r="E698">
            <v>402.02</v>
          </cell>
          <cell r="F698">
            <v>388.63</v>
          </cell>
          <cell r="G698">
            <v>354.41</v>
          </cell>
          <cell r="H698">
            <v>368.7</v>
          </cell>
          <cell r="I698">
            <v>338.94</v>
          </cell>
          <cell r="J698">
            <v>310.68</v>
          </cell>
          <cell r="K698">
            <v>363.03</v>
          </cell>
          <cell r="L698">
            <v>324.36</v>
          </cell>
          <cell r="M698">
            <v>305.01</v>
          </cell>
          <cell r="N698">
            <v>289.23</v>
          </cell>
          <cell r="O698">
            <v>243.12</v>
          </cell>
          <cell r="P698">
            <v>386.4</v>
          </cell>
          <cell r="Q698">
            <v>334.54</v>
          </cell>
          <cell r="R698">
            <v>297.73</v>
          </cell>
          <cell r="S698">
            <v>291.04000000000002</v>
          </cell>
          <cell r="T698">
            <v>277.66000000000003</v>
          </cell>
          <cell r="U698">
            <v>270.97000000000003</v>
          </cell>
          <cell r="V698">
            <v>289.37</v>
          </cell>
          <cell r="W698">
            <v>267.61</v>
          </cell>
          <cell r="X698">
            <v>254.23</v>
          </cell>
          <cell r="Y698">
            <v>242.52</v>
          </cell>
          <cell r="Z698">
            <v>240.84</v>
          </cell>
          <cell r="AA698">
            <v>227.46</v>
          </cell>
          <cell r="AB698">
            <v>181.19</v>
          </cell>
          <cell r="AC698">
            <v>178.4</v>
          </cell>
          <cell r="AD698">
            <v>164.46</v>
          </cell>
          <cell r="AE698">
            <v>158.88</v>
          </cell>
          <cell r="AF698">
            <v>179.79</v>
          </cell>
          <cell r="AG698">
            <v>175.61</v>
          </cell>
          <cell r="AH698">
            <v>163.06</v>
          </cell>
          <cell r="AI698">
            <v>151.91</v>
          </cell>
          <cell r="AJ698">
            <v>195.13</v>
          </cell>
          <cell r="AK698">
            <v>192.34</v>
          </cell>
          <cell r="AL698">
            <v>185.36</v>
          </cell>
          <cell r="AM698">
            <v>182.58</v>
          </cell>
          <cell r="AN698">
            <v>175.61</v>
          </cell>
          <cell r="AO698">
            <v>174.21</v>
          </cell>
          <cell r="AP698">
            <v>156.1</v>
          </cell>
          <cell r="AQ698">
            <v>154.69999999999999</v>
          </cell>
          <cell r="AR698">
            <v>153.30000000000001</v>
          </cell>
          <cell r="AS698">
            <v>149.12</v>
          </cell>
          <cell r="AT698">
            <v>149.12</v>
          </cell>
        </row>
        <row r="699">
          <cell r="A699">
            <v>882</v>
          </cell>
          <cell r="B699">
            <v>487.29</v>
          </cell>
          <cell r="C699">
            <v>443.45</v>
          </cell>
          <cell r="D699">
            <v>422.15</v>
          </cell>
          <cell r="E699">
            <v>370.32</v>
          </cell>
          <cell r="F699">
            <v>359.05</v>
          </cell>
          <cell r="G699">
            <v>330.24</v>
          </cell>
          <cell r="H699">
            <v>333.07</v>
          </cell>
          <cell r="I699">
            <v>308.01</v>
          </cell>
          <cell r="J699">
            <v>284.22000000000003</v>
          </cell>
          <cell r="K699">
            <v>324.99</v>
          </cell>
          <cell r="L699">
            <v>292.42</v>
          </cell>
          <cell r="M699">
            <v>276.13</v>
          </cell>
          <cell r="N699">
            <v>256.2</v>
          </cell>
          <cell r="O699">
            <v>217.36</v>
          </cell>
          <cell r="P699">
            <v>331.8</v>
          </cell>
          <cell r="Q699">
            <v>288.12</v>
          </cell>
          <cell r="R699">
            <v>257.12</v>
          </cell>
          <cell r="S699">
            <v>251.5</v>
          </cell>
          <cell r="T699">
            <v>240.22</v>
          </cell>
          <cell r="U699">
            <v>234.59</v>
          </cell>
          <cell r="V699">
            <v>250.08</v>
          </cell>
          <cell r="W699">
            <v>231.76</v>
          </cell>
          <cell r="X699">
            <v>220.49</v>
          </cell>
          <cell r="Y699">
            <v>210.62</v>
          </cell>
          <cell r="Z699">
            <v>209.22</v>
          </cell>
          <cell r="AA699">
            <v>197.95</v>
          </cell>
          <cell r="AB699">
            <v>157.91</v>
          </cell>
          <cell r="AC699">
            <v>155.57</v>
          </cell>
          <cell r="AD699">
            <v>143.82</v>
          </cell>
          <cell r="AE699">
            <v>139.13</v>
          </cell>
          <cell r="AF699">
            <v>156.74</v>
          </cell>
          <cell r="AG699">
            <v>153.22</v>
          </cell>
          <cell r="AH699">
            <v>142.65</v>
          </cell>
          <cell r="AI699">
            <v>133.26</v>
          </cell>
          <cell r="AJ699">
            <v>169.65</v>
          </cell>
          <cell r="AK699">
            <v>167.31</v>
          </cell>
          <cell r="AL699">
            <v>161.43</v>
          </cell>
          <cell r="AM699">
            <v>159.09</v>
          </cell>
          <cell r="AN699">
            <v>153.22</v>
          </cell>
          <cell r="AO699">
            <v>152.04</v>
          </cell>
          <cell r="AP699">
            <v>136.78</v>
          </cell>
          <cell r="AQ699">
            <v>135.61000000000001</v>
          </cell>
          <cell r="AR699">
            <v>134.43</v>
          </cell>
          <cell r="AS699">
            <v>130.91</v>
          </cell>
          <cell r="AT699">
            <v>130.91</v>
          </cell>
        </row>
        <row r="700">
          <cell r="A700">
            <v>883</v>
          </cell>
          <cell r="B700">
            <v>476.9</v>
          </cell>
          <cell r="C700">
            <v>429.26</v>
          </cell>
          <cell r="D700">
            <v>406.15</v>
          </cell>
          <cell r="E700">
            <v>367.68</v>
          </cell>
          <cell r="F700">
            <v>355.43</v>
          </cell>
          <cell r="G700">
            <v>324.14</v>
          </cell>
          <cell r="H700">
            <v>337.2</v>
          </cell>
          <cell r="I700">
            <v>309.98</v>
          </cell>
          <cell r="J700">
            <v>284.14</v>
          </cell>
          <cell r="K700">
            <v>332.02</v>
          </cell>
          <cell r="L700">
            <v>296.64999999999998</v>
          </cell>
          <cell r="M700">
            <v>278.95999999999998</v>
          </cell>
          <cell r="N700">
            <v>264.52999999999997</v>
          </cell>
          <cell r="O700">
            <v>222.35</v>
          </cell>
          <cell r="P700">
            <v>353.39</v>
          </cell>
          <cell r="Q700">
            <v>305.95</v>
          </cell>
          <cell r="R700">
            <v>272.3</v>
          </cell>
          <cell r="S700">
            <v>266.18</v>
          </cell>
          <cell r="T700">
            <v>253.94</v>
          </cell>
          <cell r="U700">
            <v>247.82</v>
          </cell>
          <cell r="V700">
            <v>264.64999999999998</v>
          </cell>
          <cell r="W700">
            <v>244.75</v>
          </cell>
          <cell r="X700">
            <v>232.51</v>
          </cell>
          <cell r="Y700">
            <v>221.81</v>
          </cell>
          <cell r="Z700">
            <v>220.27</v>
          </cell>
          <cell r="AA700">
            <v>208.03</v>
          </cell>
          <cell r="AB700">
            <v>165.71</v>
          </cell>
          <cell r="AC700">
            <v>163.16</v>
          </cell>
          <cell r="AD700">
            <v>150.41</v>
          </cell>
          <cell r="AE700">
            <v>145.31</v>
          </cell>
          <cell r="AF700">
            <v>164.43</v>
          </cell>
          <cell r="AG700">
            <v>160.61000000000001</v>
          </cell>
          <cell r="AH700">
            <v>149.13</v>
          </cell>
          <cell r="AI700">
            <v>138.93</v>
          </cell>
          <cell r="AJ700">
            <v>178.46</v>
          </cell>
          <cell r="AK700">
            <v>175.91</v>
          </cell>
          <cell r="AL700">
            <v>169.53</v>
          </cell>
          <cell r="AM700">
            <v>166.98</v>
          </cell>
          <cell r="AN700">
            <v>160.61000000000001</v>
          </cell>
          <cell r="AO700">
            <v>159.33000000000001</v>
          </cell>
          <cell r="AP700">
            <v>142.76</v>
          </cell>
          <cell r="AQ700">
            <v>141.47999999999999</v>
          </cell>
          <cell r="AR700">
            <v>140.19999999999999</v>
          </cell>
          <cell r="AS700">
            <v>136.38</v>
          </cell>
          <cell r="AT700">
            <v>136.38</v>
          </cell>
        </row>
        <row r="701">
          <cell r="A701">
            <v>884</v>
          </cell>
          <cell r="B701">
            <v>487.29</v>
          </cell>
          <cell r="C701">
            <v>443.45</v>
          </cell>
          <cell r="D701">
            <v>422.15</v>
          </cell>
          <cell r="E701">
            <v>370.32</v>
          </cell>
          <cell r="F701">
            <v>359.05</v>
          </cell>
          <cell r="G701">
            <v>330.24</v>
          </cell>
          <cell r="H701">
            <v>333.07</v>
          </cell>
          <cell r="I701">
            <v>308.01</v>
          </cell>
          <cell r="J701">
            <v>284.22000000000003</v>
          </cell>
          <cell r="K701">
            <v>324.99</v>
          </cell>
          <cell r="L701">
            <v>292.42</v>
          </cell>
          <cell r="M701">
            <v>276.13</v>
          </cell>
          <cell r="N701">
            <v>256.2</v>
          </cell>
          <cell r="O701">
            <v>217.36</v>
          </cell>
          <cell r="P701">
            <v>331.8</v>
          </cell>
          <cell r="Q701">
            <v>288.12</v>
          </cell>
          <cell r="R701">
            <v>257.12</v>
          </cell>
          <cell r="S701">
            <v>251.5</v>
          </cell>
          <cell r="T701">
            <v>240.22</v>
          </cell>
          <cell r="U701">
            <v>234.59</v>
          </cell>
          <cell r="V701">
            <v>250.08</v>
          </cell>
          <cell r="W701">
            <v>231.76</v>
          </cell>
          <cell r="X701">
            <v>220.49</v>
          </cell>
          <cell r="Y701">
            <v>210.62</v>
          </cell>
          <cell r="Z701">
            <v>209.22</v>
          </cell>
          <cell r="AA701">
            <v>197.95</v>
          </cell>
          <cell r="AB701">
            <v>157.91</v>
          </cell>
          <cell r="AC701">
            <v>155.57</v>
          </cell>
          <cell r="AD701">
            <v>143.82</v>
          </cell>
          <cell r="AE701">
            <v>139.13</v>
          </cell>
          <cell r="AF701">
            <v>156.74</v>
          </cell>
          <cell r="AG701">
            <v>153.22</v>
          </cell>
          <cell r="AH701">
            <v>142.65</v>
          </cell>
          <cell r="AI701">
            <v>133.26</v>
          </cell>
          <cell r="AJ701">
            <v>169.65</v>
          </cell>
          <cell r="AK701">
            <v>167.31</v>
          </cell>
          <cell r="AL701">
            <v>161.43</v>
          </cell>
          <cell r="AM701">
            <v>159.09</v>
          </cell>
          <cell r="AN701">
            <v>153.22</v>
          </cell>
          <cell r="AO701">
            <v>152.04</v>
          </cell>
          <cell r="AP701">
            <v>136.78</v>
          </cell>
          <cell r="AQ701">
            <v>135.61000000000001</v>
          </cell>
          <cell r="AR701">
            <v>134.43</v>
          </cell>
          <cell r="AS701">
            <v>130.91</v>
          </cell>
          <cell r="AT701">
            <v>130.91</v>
          </cell>
        </row>
        <row r="702">
          <cell r="A702">
            <v>886</v>
          </cell>
          <cell r="B702">
            <v>548.74</v>
          </cell>
          <cell r="C702">
            <v>493.94</v>
          </cell>
          <cell r="D702">
            <v>467.34</v>
          </cell>
          <cell r="E702">
            <v>423.08</v>
          </cell>
          <cell r="F702">
            <v>408.98</v>
          </cell>
          <cell r="G702">
            <v>372.97</v>
          </cell>
          <cell r="H702">
            <v>388</v>
          </cell>
          <cell r="I702">
            <v>356.69</v>
          </cell>
          <cell r="J702">
            <v>326.94</v>
          </cell>
          <cell r="K702">
            <v>382.04</v>
          </cell>
          <cell r="L702">
            <v>341.34</v>
          </cell>
          <cell r="M702">
            <v>320.99</v>
          </cell>
          <cell r="N702">
            <v>304.37</v>
          </cell>
          <cell r="O702">
            <v>255.85</v>
          </cell>
          <cell r="P702">
            <v>406.63</v>
          </cell>
          <cell r="Q702">
            <v>352.06</v>
          </cell>
          <cell r="R702">
            <v>313.32</v>
          </cell>
          <cell r="S702">
            <v>306.27999999999997</v>
          </cell>
          <cell r="T702">
            <v>292.2</v>
          </cell>
          <cell r="U702">
            <v>285.16000000000003</v>
          </cell>
          <cell r="V702">
            <v>304.51</v>
          </cell>
          <cell r="W702">
            <v>281.62</v>
          </cell>
          <cell r="X702">
            <v>267.54000000000002</v>
          </cell>
          <cell r="Y702">
            <v>255.23</v>
          </cell>
          <cell r="Z702">
            <v>253.45</v>
          </cell>
          <cell r="AA702">
            <v>239.38</v>
          </cell>
          <cell r="AB702">
            <v>190.67</v>
          </cell>
          <cell r="AC702">
            <v>187.74</v>
          </cell>
          <cell r="AD702">
            <v>173.07</v>
          </cell>
          <cell r="AE702">
            <v>167.2</v>
          </cell>
          <cell r="AF702">
            <v>189.2</v>
          </cell>
          <cell r="AG702">
            <v>184.81</v>
          </cell>
          <cell r="AH702">
            <v>171.6</v>
          </cell>
          <cell r="AI702">
            <v>159.86000000000001</v>
          </cell>
          <cell r="AJ702">
            <v>205.34</v>
          </cell>
          <cell r="AK702">
            <v>202.41</v>
          </cell>
          <cell r="AL702">
            <v>195.07</v>
          </cell>
          <cell r="AM702">
            <v>192.14</v>
          </cell>
          <cell r="AN702">
            <v>184.81</v>
          </cell>
          <cell r="AO702">
            <v>183.33</v>
          </cell>
          <cell r="AP702">
            <v>164.27</v>
          </cell>
          <cell r="AQ702">
            <v>162.80000000000001</v>
          </cell>
          <cell r="AR702">
            <v>161.32</v>
          </cell>
          <cell r="AS702">
            <v>156.93</v>
          </cell>
          <cell r="AT702">
            <v>156.93</v>
          </cell>
        </row>
        <row r="703">
          <cell r="A703">
            <v>887</v>
          </cell>
          <cell r="B703">
            <v>521.44000000000005</v>
          </cell>
          <cell r="C703">
            <v>469.36</v>
          </cell>
          <cell r="D703">
            <v>444.09</v>
          </cell>
          <cell r="E703">
            <v>402.02</v>
          </cell>
          <cell r="F703">
            <v>388.63</v>
          </cell>
          <cell r="G703">
            <v>354.41</v>
          </cell>
          <cell r="H703">
            <v>368.7</v>
          </cell>
          <cell r="I703">
            <v>338.94</v>
          </cell>
          <cell r="J703">
            <v>310.68</v>
          </cell>
          <cell r="K703">
            <v>363.03</v>
          </cell>
          <cell r="L703">
            <v>324.36</v>
          </cell>
          <cell r="M703">
            <v>305.01</v>
          </cell>
          <cell r="N703">
            <v>289.23</v>
          </cell>
          <cell r="O703">
            <v>243.12</v>
          </cell>
          <cell r="P703">
            <v>386.4</v>
          </cell>
          <cell r="Q703">
            <v>334.54</v>
          </cell>
          <cell r="R703">
            <v>297.73</v>
          </cell>
          <cell r="S703">
            <v>291.04000000000002</v>
          </cell>
          <cell r="T703">
            <v>277.66000000000003</v>
          </cell>
          <cell r="U703">
            <v>270.97000000000003</v>
          </cell>
          <cell r="V703">
            <v>289.37</v>
          </cell>
          <cell r="W703">
            <v>267.61</v>
          </cell>
          <cell r="X703">
            <v>254.23</v>
          </cell>
          <cell r="Y703">
            <v>242.52</v>
          </cell>
          <cell r="Z703">
            <v>240.84</v>
          </cell>
          <cell r="AA703">
            <v>227.46</v>
          </cell>
          <cell r="AB703">
            <v>181.19</v>
          </cell>
          <cell r="AC703">
            <v>178.4</v>
          </cell>
          <cell r="AD703">
            <v>164.46</v>
          </cell>
          <cell r="AE703">
            <v>158.88</v>
          </cell>
          <cell r="AF703">
            <v>179.79</v>
          </cell>
          <cell r="AG703">
            <v>175.61</v>
          </cell>
          <cell r="AH703">
            <v>163.06</v>
          </cell>
          <cell r="AI703">
            <v>151.91</v>
          </cell>
          <cell r="AJ703">
            <v>195.13</v>
          </cell>
          <cell r="AK703">
            <v>192.34</v>
          </cell>
          <cell r="AL703">
            <v>185.36</v>
          </cell>
          <cell r="AM703">
            <v>182.58</v>
          </cell>
          <cell r="AN703">
            <v>175.61</v>
          </cell>
          <cell r="AO703">
            <v>174.21</v>
          </cell>
          <cell r="AP703">
            <v>156.1</v>
          </cell>
          <cell r="AQ703">
            <v>154.69999999999999</v>
          </cell>
          <cell r="AR703">
            <v>153.30000000000001</v>
          </cell>
          <cell r="AS703">
            <v>149.12</v>
          </cell>
          <cell r="AT703">
            <v>149.12</v>
          </cell>
        </row>
        <row r="704">
          <cell r="A704">
            <v>889</v>
          </cell>
          <cell r="B704">
            <v>487.29</v>
          </cell>
          <cell r="C704">
            <v>443.45</v>
          </cell>
          <cell r="D704">
            <v>422.15</v>
          </cell>
          <cell r="E704">
            <v>370.32</v>
          </cell>
          <cell r="F704">
            <v>359.05</v>
          </cell>
          <cell r="G704">
            <v>330.24</v>
          </cell>
          <cell r="H704">
            <v>333.07</v>
          </cell>
          <cell r="I704">
            <v>308.01</v>
          </cell>
          <cell r="J704">
            <v>284.22000000000003</v>
          </cell>
          <cell r="K704">
            <v>324.99</v>
          </cell>
          <cell r="L704">
            <v>292.42</v>
          </cell>
          <cell r="M704">
            <v>276.13</v>
          </cell>
          <cell r="N704">
            <v>256.2</v>
          </cell>
          <cell r="O704">
            <v>217.36</v>
          </cell>
          <cell r="P704">
            <v>331.8</v>
          </cell>
          <cell r="Q704">
            <v>288.12</v>
          </cell>
          <cell r="R704">
            <v>257.12</v>
          </cell>
          <cell r="S704">
            <v>251.5</v>
          </cell>
          <cell r="T704">
            <v>240.22</v>
          </cell>
          <cell r="U704">
            <v>234.59</v>
          </cell>
          <cell r="V704">
            <v>250.08</v>
          </cell>
          <cell r="W704">
            <v>231.76</v>
          </cell>
          <cell r="X704">
            <v>220.49</v>
          </cell>
          <cell r="Y704">
            <v>210.62</v>
          </cell>
          <cell r="Z704">
            <v>209.22</v>
          </cell>
          <cell r="AA704">
            <v>197.95</v>
          </cell>
          <cell r="AB704">
            <v>157.91</v>
          </cell>
          <cell r="AC704">
            <v>155.57</v>
          </cell>
          <cell r="AD704">
            <v>143.82</v>
          </cell>
          <cell r="AE704">
            <v>139.13</v>
          </cell>
          <cell r="AF704">
            <v>156.74</v>
          </cell>
          <cell r="AG704">
            <v>153.22</v>
          </cell>
          <cell r="AH704">
            <v>142.65</v>
          </cell>
          <cell r="AI704">
            <v>133.26</v>
          </cell>
          <cell r="AJ704">
            <v>169.65</v>
          </cell>
          <cell r="AK704">
            <v>167.31</v>
          </cell>
          <cell r="AL704">
            <v>161.43</v>
          </cell>
          <cell r="AM704">
            <v>159.09</v>
          </cell>
          <cell r="AN704">
            <v>153.22</v>
          </cell>
          <cell r="AO704">
            <v>152.04</v>
          </cell>
          <cell r="AP704">
            <v>136.78</v>
          </cell>
          <cell r="AQ704">
            <v>135.61000000000001</v>
          </cell>
          <cell r="AR704">
            <v>134.43</v>
          </cell>
          <cell r="AS704">
            <v>130.91</v>
          </cell>
          <cell r="AT704">
            <v>130.91</v>
          </cell>
        </row>
        <row r="705">
          <cell r="A705">
            <v>902</v>
          </cell>
          <cell r="B705">
            <v>430.89</v>
          </cell>
          <cell r="C705">
            <v>392.11</v>
          </cell>
          <cell r="D705">
            <v>373.29</v>
          </cell>
          <cell r="E705">
            <v>327.45999999999998</v>
          </cell>
          <cell r="F705">
            <v>317.49</v>
          </cell>
          <cell r="G705">
            <v>292.02</v>
          </cell>
          <cell r="H705">
            <v>294.51</v>
          </cell>
          <cell r="I705">
            <v>272.36</v>
          </cell>
          <cell r="J705">
            <v>251.31</v>
          </cell>
          <cell r="K705">
            <v>287.38</v>
          </cell>
          <cell r="L705">
            <v>258.58</v>
          </cell>
          <cell r="M705">
            <v>244.17</v>
          </cell>
          <cell r="N705">
            <v>226.55</v>
          </cell>
          <cell r="O705">
            <v>192.21</v>
          </cell>
          <cell r="P705">
            <v>293.39</v>
          </cell>
          <cell r="Q705">
            <v>254.77</v>
          </cell>
          <cell r="R705">
            <v>227.36</v>
          </cell>
          <cell r="S705">
            <v>222.38</v>
          </cell>
          <cell r="T705">
            <v>212.41</v>
          </cell>
          <cell r="U705">
            <v>207.43</v>
          </cell>
          <cell r="V705">
            <v>221.14</v>
          </cell>
          <cell r="W705">
            <v>204.94</v>
          </cell>
          <cell r="X705">
            <v>194.96</v>
          </cell>
          <cell r="Y705">
            <v>186.25</v>
          </cell>
          <cell r="Z705">
            <v>185</v>
          </cell>
          <cell r="AA705">
            <v>175.04</v>
          </cell>
          <cell r="AB705">
            <v>139.63999999999999</v>
          </cell>
          <cell r="AC705">
            <v>137.56</v>
          </cell>
          <cell r="AD705">
            <v>127.18</v>
          </cell>
          <cell r="AE705">
            <v>123.02</v>
          </cell>
          <cell r="AF705">
            <v>138.6</v>
          </cell>
          <cell r="AG705">
            <v>135.47999999999999</v>
          </cell>
          <cell r="AH705">
            <v>126.14</v>
          </cell>
          <cell r="AI705">
            <v>117.84</v>
          </cell>
          <cell r="AJ705">
            <v>150.02000000000001</v>
          </cell>
          <cell r="AK705">
            <v>147.94</v>
          </cell>
          <cell r="AL705">
            <v>142.75</v>
          </cell>
          <cell r="AM705">
            <v>140.68</v>
          </cell>
          <cell r="AN705">
            <v>135.47999999999999</v>
          </cell>
          <cell r="AO705">
            <v>134.44</v>
          </cell>
          <cell r="AP705">
            <v>120.95</v>
          </cell>
          <cell r="AQ705">
            <v>119.91</v>
          </cell>
          <cell r="AR705">
            <v>118.87</v>
          </cell>
          <cell r="AS705">
            <v>115.76</v>
          </cell>
          <cell r="AT705">
            <v>115.76</v>
          </cell>
        </row>
        <row r="706">
          <cell r="A706">
            <v>909</v>
          </cell>
          <cell r="B706">
            <v>448.63</v>
          </cell>
          <cell r="C706">
            <v>403.83</v>
          </cell>
          <cell r="D706">
            <v>382.08</v>
          </cell>
          <cell r="E706">
            <v>345.89</v>
          </cell>
          <cell r="F706">
            <v>334.37</v>
          </cell>
          <cell r="G706">
            <v>304.93</v>
          </cell>
          <cell r="H706">
            <v>317.22000000000003</v>
          </cell>
          <cell r="I706">
            <v>291.62</v>
          </cell>
          <cell r="J706">
            <v>267.29000000000002</v>
          </cell>
          <cell r="K706">
            <v>312.33999999999997</v>
          </cell>
          <cell r="L706">
            <v>279.06</v>
          </cell>
          <cell r="M706">
            <v>262.43</v>
          </cell>
          <cell r="N706">
            <v>248.85</v>
          </cell>
          <cell r="O706">
            <v>209.17</v>
          </cell>
          <cell r="P706">
            <v>332.45</v>
          </cell>
          <cell r="Q706">
            <v>287.82</v>
          </cell>
          <cell r="R706">
            <v>256.16000000000003</v>
          </cell>
          <cell r="S706">
            <v>250.4</v>
          </cell>
          <cell r="T706">
            <v>238.9</v>
          </cell>
          <cell r="U706">
            <v>233.14</v>
          </cell>
          <cell r="V706">
            <v>248.96</v>
          </cell>
          <cell r="W706">
            <v>230.24</v>
          </cell>
          <cell r="X706">
            <v>218.74</v>
          </cell>
          <cell r="Y706">
            <v>208.66</v>
          </cell>
          <cell r="Z706">
            <v>207.22</v>
          </cell>
          <cell r="AA706">
            <v>195.71</v>
          </cell>
          <cell r="AB706">
            <v>155.88999999999999</v>
          </cell>
          <cell r="AC706">
            <v>153.49</v>
          </cell>
          <cell r="AD706">
            <v>141.5</v>
          </cell>
          <cell r="AE706">
            <v>136.69999999999999</v>
          </cell>
          <cell r="AF706">
            <v>154.68</v>
          </cell>
          <cell r="AG706">
            <v>151.09</v>
          </cell>
          <cell r="AH706">
            <v>140.29</v>
          </cell>
          <cell r="AI706">
            <v>130.69999999999999</v>
          </cell>
          <cell r="AJ706">
            <v>167.88</v>
          </cell>
          <cell r="AK706">
            <v>165.48</v>
          </cell>
          <cell r="AL706">
            <v>159.47999999999999</v>
          </cell>
          <cell r="AM706">
            <v>157.08000000000001</v>
          </cell>
          <cell r="AN706">
            <v>151.09</v>
          </cell>
          <cell r="AO706">
            <v>149.88999999999999</v>
          </cell>
          <cell r="AP706">
            <v>134.30000000000001</v>
          </cell>
          <cell r="AQ706">
            <v>133.1</v>
          </cell>
          <cell r="AR706">
            <v>131.88999999999999</v>
          </cell>
          <cell r="AS706">
            <v>128.30000000000001</v>
          </cell>
          <cell r="AT706">
            <v>128.30000000000001</v>
          </cell>
        </row>
        <row r="707">
          <cell r="A707">
            <v>929</v>
          </cell>
          <cell r="B707">
            <v>486.27</v>
          </cell>
          <cell r="C707">
            <v>442.52</v>
          </cell>
          <cell r="D707">
            <v>421.27</v>
          </cell>
          <cell r="E707">
            <v>369.56</v>
          </cell>
          <cell r="F707">
            <v>358.3</v>
          </cell>
          <cell r="G707">
            <v>329.54</v>
          </cell>
          <cell r="H707">
            <v>332.37</v>
          </cell>
          <cell r="I707">
            <v>307.37</v>
          </cell>
          <cell r="J707">
            <v>283.62</v>
          </cell>
          <cell r="K707">
            <v>324.31</v>
          </cell>
          <cell r="L707">
            <v>291.81</v>
          </cell>
          <cell r="M707">
            <v>275.55</v>
          </cell>
          <cell r="N707">
            <v>255.66</v>
          </cell>
          <cell r="O707">
            <v>216.91</v>
          </cell>
          <cell r="P707">
            <v>331.1</v>
          </cell>
          <cell r="Q707">
            <v>287.52</v>
          </cell>
          <cell r="R707">
            <v>256.60000000000002</v>
          </cell>
          <cell r="S707">
            <v>250.97</v>
          </cell>
          <cell r="T707">
            <v>239.72</v>
          </cell>
          <cell r="U707">
            <v>234.1</v>
          </cell>
          <cell r="V707">
            <v>249.56</v>
          </cell>
          <cell r="W707">
            <v>231.28</v>
          </cell>
          <cell r="X707">
            <v>220.03</v>
          </cell>
          <cell r="Y707">
            <v>210.19</v>
          </cell>
          <cell r="Z707">
            <v>208.78</v>
          </cell>
          <cell r="AA707">
            <v>197.54</v>
          </cell>
          <cell r="AB707">
            <v>157.58000000000001</v>
          </cell>
          <cell r="AC707">
            <v>155.24</v>
          </cell>
          <cell r="AD707">
            <v>143.52000000000001</v>
          </cell>
          <cell r="AE707">
            <v>138.84</v>
          </cell>
          <cell r="AF707">
            <v>156.41</v>
          </cell>
          <cell r="AG707">
            <v>152.9</v>
          </cell>
          <cell r="AH707">
            <v>142.35</v>
          </cell>
          <cell r="AI707">
            <v>132.97999999999999</v>
          </cell>
          <cell r="AJ707">
            <v>169.3</v>
          </cell>
          <cell r="AK707">
            <v>166.96</v>
          </cell>
          <cell r="AL707">
            <v>161.1</v>
          </cell>
          <cell r="AM707">
            <v>158.76</v>
          </cell>
          <cell r="AN707">
            <v>152.9</v>
          </cell>
          <cell r="AO707">
            <v>151.72</v>
          </cell>
          <cell r="AP707">
            <v>136.5</v>
          </cell>
          <cell r="AQ707">
            <v>135.32</v>
          </cell>
          <cell r="AR707">
            <v>134.15</v>
          </cell>
          <cell r="AS707">
            <v>130.63999999999999</v>
          </cell>
          <cell r="AT707">
            <v>130.63999999999999</v>
          </cell>
        </row>
        <row r="708">
          <cell r="A708">
            <v>930</v>
          </cell>
          <cell r="B708">
            <v>486.27</v>
          </cell>
          <cell r="C708">
            <v>442.52</v>
          </cell>
          <cell r="D708">
            <v>421.27</v>
          </cell>
          <cell r="E708">
            <v>369.56</v>
          </cell>
          <cell r="F708">
            <v>358.3</v>
          </cell>
          <cell r="G708">
            <v>329.54</v>
          </cell>
          <cell r="H708">
            <v>332.37</v>
          </cell>
          <cell r="I708">
            <v>307.37</v>
          </cell>
          <cell r="J708">
            <v>283.62</v>
          </cell>
          <cell r="K708">
            <v>324.31</v>
          </cell>
          <cell r="L708">
            <v>291.81</v>
          </cell>
          <cell r="M708">
            <v>275.55</v>
          </cell>
          <cell r="N708">
            <v>255.66</v>
          </cell>
          <cell r="O708">
            <v>216.91</v>
          </cell>
          <cell r="P708">
            <v>331.1</v>
          </cell>
          <cell r="Q708">
            <v>287.52</v>
          </cell>
          <cell r="R708">
            <v>256.60000000000002</v>
          </cell>
          <cell r="S708">
            <v>250.97</v>
          </cell>
          <cell r="T708">
            <v>239.72</v>
          </cell>
          <cell r="U708">
            <v>234.1</v>
          </cell>
          <cell r="V708">
            <v>249.56</v>
          </cell>
          <cell r="W708">
            <v>231.28</v>
          </cell>
          <cell r="X708">
            <v>220.03</v>
          </cell>
          <cell r="Y708">
            <v>210.19</v>
          </cell>
          <cell r="Z708">
            <v>208.78</v>
          </cell>
          <cell r="AA708">
            <v>197.54</v>
          </cell>
          <cell r="AB708">
            <v>157.58000000000001</v>
          </cell>
          <cell r="AC708">
            <v>155.24</v>
          </cell>
          <cell r="AD708">
            <v>143.52000000000001</v>
          </cell>
          <cell r="AE708">
            <v>138.84</v>
          </cell>
          <cell r="AF708">
            <v>156.41</v>
          </cell>
          <cell r="AG708">
            <v>152.9</v>
          </cell>
          <cell r="AH708">
            <v>142.35</v>
          </cell>
          <cell r="AI708">
            <v>132.97999999999999</v>
          </cell>
          <cell r="AJ708">
            <v>169.3</v>
          </cell>
          <cell r="AK708">
            <v>166.96</v>
          </cell>
          <cell r="AL708">
            <v>161.1</v>
          </cell>
          <cell r="AM708">
            <v>158.76</v>
          </cell>
          <cell r="AN708">
            <v>152.9</v>
          </cell>
          <cell r="AO708">
            <v>151.72</v>
          </cell>
          <cell r="AP708">
            <v>136.5</v>
          </cell>
          <cell r="AQ708">
            <v>135.32</v>
          </cell>
          <cell r="AR708">
            <v>134.15</v>
          </cell>
          <cell r="AS708">
            <v>130.63999999999999</v>
          </cell>
          <cell r="AT708">
            <v>130.63999999999999</v>
          </cell>
        </row>
        <row r="709">
          <cell r="A709">
            <v>954</v>
          </cell>
          <cell r="B709">
            <v>483.96</v>
          </cell>
          <cell r="C709">
            <v>435.63</v>
          </cell>
          <cell r="D709">
            <v>412.17</v>
          </cell>
          <cell r="E709">
            <v>373.13</v>
          </cell>
          <cell r="F709">
            <v>360.7</v>
          </cell>
          <cell r="G709">
            <v>328.95</v>
          </cell>
          <cell r="H709">
            <v>342.21</v>
          </cell>
          <cell r="I709">
            <v>314.58</v>
          </cell>
          <cell r="J709">
            <v>288.35000000000002</v>
          </cell>
          <cell r="K709">
            <v>336.94</v>
          </cell>
          <cell r="L709">
            <v>301.04000000000002</v>
          </cell>
          <cell r="M709">
            <v>283.10000000000002</v>
          </cell>
          <cell r="N709">
            <v>268.45</v>
          </cell>
          <cell r="O709">
            <v>225.65</v>
          </cell>
          <cell r="P709">
            <v>358.63</v>
          </cell>
          <cell r="Q709">
            <v>310.49</v>
          </cell>
          <cell r="R709">
            <v>276.33999999999997</v>
          </cell>
          <cell r="S709">
            <v>270.12</v>
          </cell>
          <cell r="T709">
            <v>257.7</v>
          </cell>
          <cell r="U709">
            <v>251.5</v>
          </cell>
          <cell r="V709">
            <v>268.56</v>
          </cell>
          <cell r="W709">
            <v>248.38</v>
          </cell>
          <cell r="X709">
            <v>235.96</v>
          </cell>
          <cell r="Y709">
            <v>225.1</v>
          </cell>
          <cell r="Z709">
            <v>223.54</v>
          </cell>
          <cell r="AA709">
            <v>211.12</v>
          </cell>
          <cell r="AB709">
            <v>168.17</v>
          </cell>
          <cell r="AC709">
            <v>165.58</v>
          </cell>
          <cell r="AD709">
            <v>152.63999999999999</v>
          </cell>
          <cell r="AE709">
            <v>147.46</v>
          </cell>
          <cell r="AF709">
            <v>166.87</v>
          </cell>
          <cell r="AG709">
            <v>162.99</v>
          </cell>
          <cell r="AH709">
            <v>151.34</v>
          </cell>
          <cell r="AI709">
            <v>140.99</v>
          </cell>
          <cell r="AJ709">
            <v>181.1</v>
          </cell>
          <cell r="AK709">
            <v>178.52</v>
          </cell>
          <cell r="AL709">
            <v>172.04</v>
          </cell>
          <cell r="AM709">
            <v>169.45</v>
          </cell>
          <cell r="AN709">
            <v>162.99</v>
          </cell>
          <cell r="AO709">
            <v>161.69</v>
          </cell>
          <cell r="AP709">
            <v>144.88</v>
          </cell>
          <cell r="AQ709">
            <v>143.58000000000001</v>
          </cell>
          <cell r="AR709">
            <v>142.28</v>
          </cell>
          <cell r="AS709">
            <v>138.4</v>
          </cell>
          <cell r="AT709">
            <v>138.4</v>
          </cell>
        </row>
        <row r="710">
          <cell r="A710">
            <v>956</v>
          </cell>
          <cell r="B710">
            <v>486.27</v>
          </cell>
          <cell r="C710">
            <v>442.52</v>
          </cell>
          <cell r="D710">
            <v>421.27</v>
          </cell>
          <cell r="E710">
            <v>369.56</v>
          </cell>
          <cell r="F710">
            <v>358.3</v>
          </cell>
          <cell r="G710">
            <v>329.54</v>
          </cell>
          <cell r="H710">
            <v>332.37</v>
          </cell>
          <cell r="I710">
            <v>307.37</v>
          </cell>
          <cell r="J710">
            <v>283.62</v>
          </cell>
          <cell r="K710">
            <v>324.31</v>
          </cell>
          <cell r="L710">
            <v>291.81</v>
          </cell>
          <cell r="M710">
            <v>275.55</v>
          </cell>
          <cell r="N710">
            <v>255.66</v>
          </cell>
          <cell r="O710">
            <v>216.91</v>
          </cell>
          <cell r="P710">
            <v>331.1</v>
          </cell>
          <cell r="Q710">
            <v>287.52</v>
          </cell>
          <cell r="R710">
            <v>256.60000000000002</v>
          </cell>
          <cell r="S710">
            <v>250.97</v>
          </cell>
          <cell r="T710">
            <v>239.72</v>
          </cell>
          <cell r="U710">
            <v>234.1</v>
          </cell>
          <cell r="V710">
            <v>249.56</v>
          </cell>
          <cell r="W710">
            <v>231.28</v>
          </cell>
          <cell r="X710">
            <v>220.03</v>
          </cell>
          <cell r="Y710">
            <v>210.19</v>
          </cell>
          <cell r="Z710">
            <v>208.78</v>
          </cell>
          <cell r="AA710">
            <v>197.54</v>
          </cell>
          <cell r="AB710">
            <v>157.58000000000001</v>
          </cell>
          <cell r="AC710">
            <v>155.24</v>
          </cell>
          <cell r="AD710">
            <v>143.52000000000001</v>
          </cell>
          <cell r="AE710">
            <v>138.84</v>
          </cell>
          <cell r="AF710">
            <v>156.41</v>
          </cell>
          <cell r="AG710">
            <v>152.9</v>
          </cell>
          <cell r="AH710">
            <v>142.35</v>
          </cell>
          <cell r="AI710">
            <v>132.97999999999999</v>
          </cell>
          <cell r="AJ710">
            <v>169.3</v>
          </cell>
          <cell r="AK710">
            <v>166.96</v>
          </cell>
          <cell r="AL710">
            <v>161.1</v>
          </cell>
          <cell r="AM710">
            <v>158.76</v>
          </cell>
          <cell r="AN710">
            <v>152.9</v>
          </cell>
          <cell r="AO710">
            <v>151.72</v>
          </cell>
          <cell r="AP710">
            <v>136.5</v>
          </cell>
          <cell r="AQ710">
            <v>135.32</v>
          </cell>
          <cell r="AR710">
            <v>134.15</v>
          </cell>
          <cell r="AS710">
            <v>130.63999999999999</v>
          </cell>
          <cell r="AT710">
            <v>130.63999999999999</v>
          </cell>
        </row>
        <row r="711">
          <cell r="A711">
            <v>958</v>
          </cell>
          <cell r="B711">
            <v>483.96</v>
          </cell>
          <cell r="C711">
            <v>435.63</v>
          </cell>
          <cell r="D711">
            <v>412.17</v>
          </cell>
          <cell r="E711">
            <v>373.13</v>
          </cell>
          <cell r="F711">
            <v>360.7</v>
          </cell>
          <cell r="G711">
            <v>328.95</v>
          </cell>
          <cell r="H711">
            <v>342.21</v>
          </cell>
          <cell r="I711">
            <v>314.58</v>
          </cell>
          <cell r="J711">
            <v>288.35000000000002</v>
          </cell>
          <cell r="K711">
            <v>336.94</v>
          </cell>
          <cell r="L711">
            <v>301.04000000000002</v>
          </cell>
          <cell r="M711">
            <v>283.10000000000002</v>
          </cell>
          <cell r="N711">
            <v>268.45</v>
          </cell>
          <cell r="O711">
            <v>225.65</v>
          </cell>
          <cell r="P711">
            <v>358.63</v>
          </cell>
          <cell r="Q711">
            <v>310.49</v>
          </cell>
          <cell r="R711">
            <v>276.33999999999997</v>
          </cell>
          <cell r="S711">
            <v>270.12</v>
          </cell>
          <cell r="T711">
            <v>257.7</v>
          </cell>
          <cell r="U711">
            <v>251.5</v>
          </cell>
          <cell r="V711">
            <v>268.56</v>
          </cell>
          <cell r="W711">
            <v>248.38</v>
          </cell>
          <cell r="X711">
            <v>235.96</v>
          </cell>
          <cell r="Y711">
            <v>225.1</v>
          </cell>
          <cell r="Z711">
            <v>223.54</v>
          </cell>
          <cell r="AA711">
            <v>211.12</v>
          </cell>
          <cell r="AB711">
            <v>168.17</v>
          </cell>
          <cell r="AC711">
            <v>165.58</v>
          </cell>
          <cell r="AD711">
            <v>152.63999999999999</v>
          </cell>
          <cell r="AE711">
            <v>147.46</v>
          </cell>
          <cell r="AF711">
            <v>166.87</v>
          </cell>
          <cell r="AG711">
            <v>162.99</v>
          </cell>
          <cell r="AH711">
            <v>151.34</v>
          </cell>
          <cell r="AI711">
            <v>140.99</v>
          </cell>
          <cell r="AJ711">
            <v>181.1</v>
          </cell>
          <cell r="AK711">
            <v>178.52</v>
          </cell>
          <cell r="AL711">
            <v>172.04</v>
          </cell>
          <cell r="AM711">
            <v>169.45</v>
          </cell>
          <cell r="AN711">
            <v>162.99</v>
          </cell>
          <cell r="AO711">
            <v>161.69</v>
          </cell>
          <cell r="AP711">
            <v>144.88</v>
          </cell>
          <cell r="AQ711">
            <v>143.58000000000001</v>
          </cell>
          <cell r="AR711">
            <v>142.28</v>
          </cell>
          <cell r="AS711">
            <v>138.4</v>
          </cell>
          <cell r="AT711">
            <v>138.4</v>
          </cell>
        </row>
        <row r="712">
          <cell r="A712">
            <v>959</v>
          </cell>
          <cell r="B712">
            <v>486.27</v>
          </cell>
          <cell r="C712">
            <v>442.52</v>
          </cell>
          <cell r="D712">
            <v>421.27</v>
          </cell>
          <cell r="E712">
            <v>369.56</v>
          </cell>
          <cell r="F712">
            <v>358.3</v>
          </cell>
          <cell r="G712">
            <v>329.54</v>
          </cell>
          <cell r="H712">
            <v>332.37</v>
          </cell>
          <cell r="I712">
            <v>307.37</v>
          </cell>
          <cell r="J712">
            <v>283.62</v>
          </cell>
          <cell r="K712">
            <v>324.31</v>
          </cell>
          <cell r="L712">
            <v>291.81</v>
          </cell>
          <cell r="M712">
            <v>275.55</v>
          </cell>
          <cell r="N712">
            <v>255.66</v>
          </cell>
          <cell r="O712">
            <v>216.91</v>
          </cell>
          <cell r="P712">
            <v>331.1</v>
          </cell>
          <cell r="Q712">
            <v>287.52</v>
          </cell>
          <cell r="R712">
            <v>256.60000000000002</v>
          </cell>
          <cell r="S712">
            <v>250.97</v>
          </cell>
          <cell r="T712">
            <v>239.72</v>
          </cell>
          <cell r="U712">
            <v>234.1</v>
          </cell>
          <cell r="V712">
            <v>249.56</v>
          </cell>
          <cell r="W712">
            <v>231.28</v>
          </cell>
          <cell r="X712">
            <v>220.03</v>
          </cell>
          <cell r="Y712">
            <v>210.19</v>
          </cell>
          <cell r="Z712">
            <v>208.78</v>
          </cell>
          <cell r="AA712">
            <v>197.54</v>
          </cell>
          <cell r="AB712">
            <v>157.58000000000001</v>
          </cell>
          <cell r="AC712">
            <v>155.24</v>
          </cell>
          <cell r="AD712">
            <v>143.52000000000001</v>
          </cell>
          <cell r="AE712">
            <v>138.84</v>
          </cell>
          <cell r="AF712">
            <v>156.41</v>
          </cell>
          <cell r="AG712">
            <v>152.9</v>
          </cell>
          <cell r="AH712">
            <v>142.35</v>
          </cell>
          <cell r="AI712">
            <v>132.97999999999999</v>
          </cell>
          <cell r="AJ712">
            <v>169.3</v>
          </cell>
          <cell r="AK712">
            <v>166.96</v>
          </cell>
          <cell r="AL712">
            <v>161.1</v>
          </cell>
          <cell r="AM712">
            <v>158.76</v>
          </cell>
          <cell r="AN712">
            <v>152.9</v>
          </cell>
          <cell r="AO712">
            <v>151.72</v>
          </cell>
          <cell r="AP712">
            <v>136.5</v>
          </cell>
          <cell r="AQ712">
            <v>135.32</v>
          </cell>
          <cell r="AR712">
            <v>134.15</v>
          </cell>
          <cell r="AS712">
            <v>130.63999999999999</v>
          </cell>
          <cell r="AT712">
            <v>130.63999999999999</v>
          </cell>
        </row>
        <row r="713">
          <cell r="A713">
            <v>961</v>
          </cell>
          <cell r="B713">
            <v>483.96</v>
          </cell>
          <cell r="C713">
            <v>435.63</v>
          </cell>
          <cell r="D713">
            <v>412.17</v>
          </cell>
          <cell r="E713">
            <v>373.13</v>
          </cell>
          <cell r="F713">
            <v>360.7</v>
          </cell>
          <cell r="G713">
            <v>328.95</v>
          </cell>
          <cell r="H713">
            <v>342.21</v>
          </cell>
          <cell r="I713">
            <v>314.58</v>
          </cell>
          <cell r="J713">
            <v>288.35000000000002</v>
          </cell>
          <cell r="K713">
            <v>336.94</v>
          </cell>
          <cell r="L713">
            <v>301.04000000000002</v>
          </cell>
          <cell r="M713">
            <v>283.10000000000002</v>
          </cell>
          <cell r="N713">
            <v>268.45</v>
          </cell>
          <cell r="O713">
            <v>225.65</v>
          </cell>
          <cell r="P713">
            <v>358.63</v>
          </cell>
          <cell r="Q713">
            <v>310.49</v>
          </cell>
          <cell r="R713">
            <v>276.33999999999997</v>
          </cell>
          <cell r="S713">
            <v>270.12</v>
          </cell>
          <cell r="T713">
            <v>257.7</v>
          </cell>
          <cell r="U713">
            <v>251.5</v>
          </cell>
          <cell r="V713">
            <v>268.56</v>
          </cell>
          <cell r="W713">
            <v>248.38</v>
          </cell>
          <cell r="X713">
            <v>235.96</v>
          </cell>
          <cell r="Y713">
            <v>225.1</v>
          </cell>
          <cell r="Z713">
            <v>223.54</v>
          </cell>
          <cell r="AA713">
            <v>211.12</v>
          </cell>
          <cell r="AB713">
            <v>168.17</v>
          </cell>
          <cell r="AC713">
            <v>165.58</v>
          </cell>
          <cell r="AD713">
            <v>152.63999999999999</v>
          </cell>
          <cell r="AE713">
            <v>147.46</v>
          </cell>
          <cell r="AF713">
            <v>166.87</v>
          </cell>
          <cell r="AG713">
            <v>162.99</v>
          </cell>
          <cell r="AH713">
            <v>151.34</v>
          </cell>
          <cell r="AI713">
            <v>140.99</v>
          </cell>
          <cell r="AJ713">
            <v>181.1</v>
          </cell>
          <cell r="AK713">
            <v>178.52</v>
          </cell>
          <cell r="AL713">
            <v>172.04</v>
          </cell>
          <cell r="AM713">
            <v>169.45</v>
          </cell>
          <cell r="AN713">
            <v>162.99</v>
          </cell>
          <cell r="AO713">
            <v>161.69</v>
          </cell>
          <cell r="AP713">
            <v>144.88</v>
          </cell>
          <cell r="AQ713">
            <v>143.58000000000001</v>
          </cell>
          <cell r="AR713">
            <v>142.28</v>
          </cell>
          <cell r="AS713">
            <v>138.4</v>
          </cell>
          <cell r="AT713">
            <v>138.4</v>
          </cell>
        </row>
        <row r="714">
          <cell r="A714">
            <v>966</v>
          </cell>
          <cell r="B714">
            <v>486.27</v>
          </cell>
          <cell r="C714">
            <v>442.52</v>
          </cell>
          <cell r="D714">
            <v>421.27</v>
          </cell>
          <cell r="E714">
            <v>369.56</v>
          </cell>
          <cell r="F714">
            <v>358.3</v>
          </cell>
          <cell r="G714">
            <v>329.54</v>
          </cell>
          <cell r="H714">
            <v>332.37</v>
          </cell>
          <cell r="I714">
            <v>307.37</v>
          </cell>
          <cell r="J714">
            <v>283.62</v>
          </cell>
          <cell r="K714">
            <v>324.31</v>
          </cell>
          <cell r="L714">
            <v>291.81</v>
          </cell>
          <cell r="M714">
            <v>275.55</v>
          </cell>
          <cell r="N714">
            <v>255.66</v>
          </cell>
          <cell r="O714">
            <v>216.91</v>
          </cell>
          <cell r="P714">
            <v>331.1</v>
          </cell>
          <cell r="Q714">
            <v>287.52</v>
          </cell>
          <cell r="R714">
            <v>256.60000000000002</v>
          </cell>
          <cell r="S714">
            <v>250.97</v>
          </cell>
          <cell r="T714">
            <v>239.72</v>
          </cell>
          <cell r="U714">
            <v>234.1</v>
          </cell>
          <cell r="V714">
            <v>249.56</v>
          </cell>
          <cell r="W714">
            <v>231.28</v>
          </cell>
          <cell r="X714">
            <v>220.03</v>
          </cell>
          <cell r="Y714">
            <v>210.19</v>
          </cell>
          <cell r="Z714">
            <v>208.78</v>
          </cell>
          <cell r="AA714">
            <v>197.54</v>
          </cell>
          <cell r="AB714">
            <v>157.58000000000001</v>
          </cell>
          <cell r="AC714">
            <v>155.24</v>
          </cell>
          <cell r="AD714">
            <v>143.52000000000001</v>
          </cell>
          <cell r="AE714">
            <v>138.84</v>
          </cell>
          <cell r="AF714">
            <v>156.41</v>
          </cell>
          <cell r="AG714">
            <v>152.9</v>
          </cell>
          <cell r="AH714">
            <v>142.35</v>
          </cell>
          <cell r="AI714">
            <v>132.97999999999999</v>
          </cell>
          <cell r="AJ714">
            <v>169.3</v>
          </cell>
          <cell r="AK714">
            <v>166.96</v>
          </cell>
          <cell r="AL714">
            <v>161.1</v>
          </cell>
          <cell r="AM714">
            <v>158.76</v>
          </cell>
          <cell r="AN714">
            <v>152.9</v>
          </cell>
          <cell r="AO714">
            <v>151.72</v>
          </cell>
          <cell r="AP714">
            <v>136.5</v>
          </cell>
          <cell r="AQ714">
            <v>135.32</v>
          </cell>
          <cell r="AR714">
            <v>134.15</v>
          </cell>
          <cell r="AS714">
            <v>130.63999999999999</v>
          </cell>
          <cell r="AT714">
            <v>130.63999999999999</v>
          </cell>
        </row>
        <row r="715">
          <cell r="A715">
            <v>974</v>
          </cell>
          <cell r="B715">
            <v>442.77</v>
          </cell>
          <cell r="C715">
            <v>402.93</v>
          </cell>
          <cell r="D715">
            <v>383.59</v>
          </cell>
          <cell r="E715">
            <v>336.5</v>
          </cell>
          <cell r="F715">
            <v>326.25</v>
          </cell>
          <cell r="G715">
            <v>300.06</v>
          </cell>
          <cell r="H715">
            <v>302.64</v>
          </cell>
          <cell r="I715">
            <v>279.87</v>
          </cell>
          <cell r="J715">
            <v>258.25</v>
          </cell>
          <cell r="K715">
            <v>295.3</v>
          </cell>
          <cell r="L715">
            <v>265.7</v>
          </cell>
          <cell r="M715">
            <v>250.91</v>
          </cell>
          <cell r="N715">
            <v>232.79</v>
          </cell>
          <cell r="O715">
            <v>197.5</v>
          </cell>
          <cell r="P715">
            <v>301.49</v>
          </cell>
          <cell r="Q715">
            <v>261.8</v>
          </cell>
          <cell r="R715">
            <v>233.64</v>
          </cell>
          <cell r="S715">
            <v>228.52</v>
          </cell>
          <cell r="T715">
            <v>218.28</v>
          </cell>
          <cell r="U715">
            <v>213.16</v>
          </cell>
          <cell r="V715">
            <v>227.23</v>
          </cell>
          <cell r="W715">
            <v>210.59</v>
          </cell>
          <cell r="X715">
            <v>200.35</v>
          </cell>
          <cell r="Y715">
            <v>191.39</v>
          </cell>
          <cell r="Z715">
            <v>190.1</v>
          </cell>
          <cell r="AA715">
            <v>179.87</v>
          </cell>
          <cell r="AB715">
            <v>143.49</v>
          </cell>
          <cell r="AC715">
            <v>141.36000000000001</v>
          </cell>
          <cell r="AD715">
            <v>130.69</v>
          </cell>
          <cell r="AE715">
            <v>126.42</v>
          </cell>
          <cell r="AF715">
            <v>142.41999999999999</v>
          </cell>
          <cell r="AG715">
            <v>139.22</v>
          </cell>
          <cell r="AH715">
            <v>129.61000000000001</v>
          </cell>
          <cell r="AI715">
            <v>121.09</v>
          </cell>
          <cell r="AJ715">
            <v>154.15</v>
          </cell>
          <cell r="AK715">
            <v>152.02000000000001</v>
          </cell>
          <cell r="AL715">
            <v>146.69</v>
          </cell>
          <cell r="AM715">
            <v>144.56</v>
          </cell>
          <cell r="AN715">
            <v>139.22</v>
          </cell>
          <cell r="AO715">
            <v>138.15</v>
          </cell>
          <cell r="AP715">
            <v>124.29</v>
          </cell>
          <cell r="AQ715">
            <v>123.22</v>
          </cell>
          <cell r="AR715">
            <v>122.15</v>
          </cell>
          <cell r="AS715">
            <v>118.95</v>
          </cell>
          <cell r="AT715">
            <v>118.95</v>
          </cell>
        </row>
        <row r="716">
          <cell r="A716">
            <v>979</v>
          </cell>
          <cell r="B716">
            <v>442.77</v>
          </cell>
          <cell r="C716">
            <v>402.93</v>
          </cell>
          <cell r="D716">
            <v>383.59</v>
          </cell>
          <cell r="E716">
            <v>336.5</v>
          </cell>
          <cell r="F716">
            <v>326.25</v>
          </cell>
          <cell r="G716">
            <v>300.06</v>
          </cell>
          <cell r="H716">
            <v>302.64</v>
          </cell>
          <cell r="I716">
            <v>279.87</v>
          </cell>
          <cell r="J716">
            <v>258.25</v>
          </cell>
          <cell r="K716">
            <v>295.3</v>
          </cell>
          <cell r="L716">
            <v>265.7</v>
          </cell>
          <cell r="M716">
            <v>250.91</v>
          </cell>
          <cell r="N716">
            <v>232.79</v>
          </cell>
          <cell r="O716">
            <v>197.5</v>
          </cell>
          <cell r="P716">
            <v>301.49</v>
          </cell>
          <cell r="Q716">
            <v>261.8</v>
          </cell>
          <cell r="R716">
            <v>233.64</v>
          </cell>
          <cell r="S716">
            <v>228.52</v>
          </cell>
          <cell r="T716">
            <v>218.28</v>
          </cell>
          <cell r="U716">
            <v>213.16</v>
          </cell>
          <cell r="V716">
            <v>227.23</v>
          </cell>
          <cell r="W716">
            <v>210.59</v>
          </cell>
          <cell r="X716">
            <v>200.35</v>
          </cell>
          <cell r="Y716">
            <v>191.39</v>
          </cell>
          <cell r="Z716">
            <v>190.1</v>
          </cell>
          <cell r="AA716">
            <v>179.87</v>
          </cell>
          <cell r="AB716">
            <v>143.49</v>
          </cell>
          <cell r="AC716">
            <v>141.36000000000001</v>
          </cell>
          <cell r="AD716">
            <v>130.69</v>
          </cell>
          <cell r="AE716">
            <v>126.42</v>
          </cell>
          <cell r="AF716">
            <v>142.41999999999999</v>
          </cell>
          <cell r="AG716">
            <v>139.22</v>
          </cell>
          <cell r="AH716">
            <v>129.61000000000001</v>
          </cell>
          <cell r="AI716">
            <v>121.09</v>
          </cell>
          <cell r="AJ716">
            <v>154.15</v>
          </cell>
          <cell r="AK716">
            <v>152.02000000000001</v>
          </cell>
          <cell r="AL716">
            <v>146.69</v>
          </cell>
          <cell r="AM716">
            <v>144.56</v>
          </cell>
          <cell r="AN716">
            <v>139.22</v>
          </cell>
          <cell r="AO716">
            <v>138.15</v>
          </cell>
          <cell r="AP716">
            <v>124.29</v>
          </cell>
          <cell r="AQ716">
            <v>123.22</v>
          </cell>
          <cell r="AR716">
            <v>122.15</v>
          </cell>
          <cell r="AS716">
            <v>118.95</v>
          </cell>
          <cell r="AT716">
            <v>118.95</v>
          </cell>
        </row>
        <row r="717">
          <cell r="A717">
            <v>981</v>
          </cell>
          <cell r="B717">
            <v>472.23</v>
          </cell>
          <cell r="C717">
            <v>425.07</v>
          </cell>
          <cell r="D717">
            <v>402.18</v>
          </cell>
          <cell r="E717">
            <v>364.09</v>
          </cell>
          <cell r="F717">
            <v>351.96</v>
          </cell>
          <cell r="G717">
            <v>320.97000000000003</v>
          </cell>
          <cell r="H717">
            <v>333.91</v>
          </cell>
          <cell r="I717">
            <v>306.97000000000003</v>
          </cell>
          <cell r="J717">
            <v>281.36</v>
          </cell>
          <cell r="K717">
            <v>328.77</v>
          </cell>
          <cell r="L717">
            <v>293.75</v>
          </cell>
          <cell r="M717">
            <v>276.24</v>
          </cell>
          <cell r="N717">
            <v>261.94</v>
          </cell>
          <cell r="O717">
            <v>220.18</v>
          </cell>
          <cell r="P717">
            <v>349.93</v>
          </cell>
          <cell r="Q717">
            <v>302.95999999999998</v>
          </cell>
          <cell r="R717">
            <v>269.64</v>
          </cell>
          <cell r="S717">
            <v>263.58</v>
          </cell>
          <cell r="T717">
            <v>251.46</v>
          </cell>
          <cell r="U717">
            <v>245.4</v>
          </cell>
          <cell r="V717">
            <v>262.06</v>
          </cell>
          <cell r="W717">
            <v>242.35</v>
          </cell>
          <cell r="X717">
            <v>230.23</v>
          </cell>
          <cell r="Y717">
            <v>219.64</v>
          </cell>
          <cell r="Z717">
            <v>218.12</v>
          </cell>
          <cell r="AA717">
            <v>206</v>
          </cell>
          <cell r="AB717">
            <v>164.09</v>
          </cell>
          <cell r="AC717">
            <v>161.57</v>
          </cell>
          <cell r="AD717">
            <v>148.94</v>
          </cell>
          <cell r="AE717">
            <v>143.88999999999999</v>
          </cell>
          <cell r="AF717">
            <v>162.82</v>
          </cell>
          <cell r="AG717">
            <v>159.04</v>
          </cell>
          <cell r="AH717">
            <v>147.66999999999999</v>
          </cell>
          <cell r="AI717">
            <v>137.57</v>
          </cell>
          <cell r="AJ717">
            <v>176.72</v>
          </cell>
          <cell r="AK717">
            <v>174.19</v>
          </cell>
          <cell r="AL717">
            <v>167.87</v>
          </cell>
          <cell r="AM717">
            <v>165.35</v>
          </cell>
          <cell r="AN717">
            <v>159.04</v>
          </cell>
          <cell r="AO717">
            <v>157.77000000000001</v>
          </cell>
          <cell r="AP717">
            <v>141.37</v>
          </cell>
          <cell r="AQ717">
            <v>140.1</v>
          </cell>
          <cell r="AR717">
            <v>138.83000000000001</v>
          </cell>
          <cell r="AS717">
            <v>135.05000000000001</v>
          </cell>
          <cell r="AT717">
            <v>135.05000000000001</v>
          </cell>
        </row>
        <row r="718">
          <cell r="A718">
            <v>982</v>
          </cell>
          <cell r="B718">
            <v>456.37</v>
          </cell>
          <cell r="C718">
            <v>410.78</v>
          </cell>
          <cell r="D718">
            <v>388.67</v>
          </cell>
          <cell r="E718">
            <v>351.85</v>
          </cell>
          <cell r="F718">
            <v>340.13</v>
          </cell>
          <cell r="G718">
            <v>310.19</v>
          </cell>
          <cell r="H718">
            <v>322.69</v>
          </cell>
          <cell r="I718">
            <v>296.64999999999998</v>
          </cell>
          <cell r="J718">
            <v>271.89999999999998</v>
          </cell>
          <cell r="K718">
            <v>317.72000000000003</v>
          </cell>
          <cell r="L718">
            <v>283.88</v>
          </cell>
          <cell r="M718">
            <v>266.95</v>
          </cell>
          <cell r="N718">
            <v>253.14</v>
          </cell>
          <cell r="O718">
            <v>212.78</v>
          </cell>
          <cell r="P718">
            <v>338.17</v>
          </cell>
          <cell r="Q718">
            <v>292.79000000000002</v>
          </cell>
          <cell r="R718">
            <v>260.58</v>
          </cell>
          <cell r="S718">
            <v>254.72</v>
          </cell>
          <cell r="T718">
            <v>243.01</v>
          </cell>
          <cell r="U718">
            <v>237.16</v>
          </cell>
          <cell r="V718">
            <v>253.25</v>
          </cell>
          <cell r="W718">
            <v>234.22</v>
          </cell>
          <cell r="X718">
            <v>222.5</v>
          </cell>
          <cell r="Y718">
            <v>212.26</v>
          </cell>
          <cell r="Z718">
            <v>210.79</v>
          </cell>
          <cell r="AA718">
            <v>199.08</v>
          </cell>
          <cell r="AB718">
            <v>158.58000000000001</v>
          </cell>
          <cell r="AC718">
            <v>156.13999999999999</v>
          </cell>
          <cell r="AD718">
            <v>143.94</v>
          </cell>
          <cell r="AE718">
            <v>139.06</v>
          </cell>
          <cell r="AF718">
            <v>157.35</v>
          </cell>
          <cell r="AG718">
            <v>153.69999999999999</v>
          </cell>
          <cell r="AH718">
            <v>142.71</v>
          </cell>
          <cell r="AI718">
            <v>132.94999999999999</v>
          </cell>
          <cell r="AJ718">
            <v>170.78</v>
          </cell>
          <cell r="AK718">
            <v>168.34</v>
          </cell>
          <cell r="AL718">
            <v>162.22999999999999</v>
          </cell>
          <cell r="AM718">
            <v>159.79</v>
          </cell>
          <cell r="AN718">
            <v>153.69999999999999</v>
          </cell>
          <cell r="AO718">
            <v>152.47</v>
          </cell>
          <cell r="AP718">
            <v>136.62</v>
          </cell>
          <cell r="AQ718">
            <v>135.38999999999999</v>
          </cell>
          <cell r="AR718">
            <v>134.16999999999999</v>
          </cell>
          <cell r="AS718">
            <v>130.51</v>
          </cell>
          <cell r="AT718">
            <v>130.51</v>
          </cell>
        </row>
        <row r="719">
          <cell r="A719">
            <v>984</v>
          </cell>
          <cell r="B719">
            <v>434.07</v>
          </cell>
          <cell r="C719">
            <v>395</v>
          </cell>
          <cell r="D719">
            <v>376.04</v>
          </cell>
          <cell r="E719">
            <v>329.87</v>
          </cell>
          <cell r="F719">
            <v>319.83</v>
          </cell>
          <cell r="G719">
            <v>294.16000000000003</v>
          </cell>
          <cell r="H719">
            <v>296.69</v>
          </cell>
          <cell r="I719">
            <v>274.37</v>
          </cell>
          <cell r="J719">
            <v>253.17</v>
          </cell>
          <cell r="K719">
            <v>289.5</v>
          </cell>
          <cell r="L719">
            <v>260.49</v>
          </cell>
          <cell r="M719">
            <v>245.98</v>
          </cell>
          <cell r="N719">
            <v>228.21</v>
          </cell>
          <cell r="O719">
            <v>193.62</v>
          </cell>
          <cell r="P719">
            <v>295.56</v>
          </cell>
          <cell r="Q719">
            <v>256.66000000000003</v>
          </cell>
          <cell r="R719">
            <v>229.04</v>
          </cell>
          <cell r="S719">
            <v>224.03</v>
          </cell>
          <cell r="T719">
            <v>213.98</v>
          </cell>
          <cell r="U719">
            <v>208.97</v>
          </cell>
          <cell r="V719">
            <v>222.77</v>
          </cell>
          <cell r="W719">
            <v>206.45</v>
          </cell>
          <cell r="X719">
            <v>196.4</v>
          </cell>
          <cell r="Y719">
            <v>187.62</v>
          </cell>
          <cell r="Z719">
            <v>186.37</v>
          </cell>
          <cell r="AA719">
            <v>176.34</v>
          </cell>
          <cell r="AB719">
            <v>140.66</v>
          </cell>
          <cell r="AC719">
            <v>138.58000000000001</v>
          </cell>
          <cell r="AD719">
            <v>128.12</v>
          </cell>
          <cell r="AE719">
            <v>123.93</v>
          </cell>
          <cell r="AF719">
            <v>139.62</v>
          </cell>
          <cell r="AG719">
            <v>136.47999999999999</v>
          </cell>
          <cell r="AH719">
            <v>127.07</v>
          </cell>
          <cell r="AI719">
            <v>118.71</v>
          </cell>
          <cell r="AJ719">
            <v>151.12</v>
          </cell>
          <cell r="AK719">
            <v>149.03</v>
          </cell>
          <cell r="AL719">
            <v>143.80000000000001</v>
          </cell>
          <cell r="AM719">
            <v>141.71</v>
          </cell>
          <cell r="AN719">
            <v>136.47999999999999</v>
          </cell>
          <cell r="AO719">
            <v>135.43</v>
          </cell>
          <cell r="AP719">
            <v>121.84</v>
          </cell>
          <cell r="AQ719">
            <v>120.8</v>
          </cell>
          <cell r="AR719">
            <v>119.75</v>
          </cell>
          <cell r="AS719">
            <v>116.61</v>
          </cell>
          <cell r="AT719">
            <v>116.61</v>
          </cell>
        </row>
        <row r="720">
          <cell r="A720">
            <v>985</v>
          </cell>
          <cell r="B720">
            <v>456.37</v>
          </cell>
          <cell r="C720">
            <v>410.78</v>
          </cell>
          <cell r="D720">
            <v>388.67</v>
          </cell>
          <cell r="E720">
            <v>351.85</v>
          </cell>
          <cell r="F720">
            <v>340.13</v>
          </cell>
          <cell r="G720">
            <v>310.19</v>
          </cell>
          <cell r="H720">
            <v>322.69</v>
          </cell>
          <cell r="I720">
            <v>296.64999999999998</v>
          </cell>
          <cell r="J720">
            <v>271.89999999999998</v>
          </cell>
          <cell r="K720">
            <v>317.72000000000003</v>
          </cell>
          <cell r="L720">
            <v>283.88</v>
          </cell>
          <cell r="M720">
            <v>266.95</v>
          </cell>
          <cell r="N720">
            <v>253.14</v>
          </cell>
          <cell r="O720">
            <v>212.78</v>
          </cell>
          <cell r="P720">
            <v>338.17</v>
          </cell>
          <cell r="Q720">
            <v>292.79000000000002</v>
          </cell>
          <cell r="R720">
            <v>260.58</v>
          </cell>
          <cell r="S720">
            <v>254.72</v>
          </cell>
          <cell r="T720">
            <v>243.01</v>
          </cell>
          <cell r="U720">
            <v>237.16</v>
          </cell>
          <cell r="V720">
            <v>253.25</v>
          </cell>
          <cell r="W720">
            <v>234.22</v>
          </cell>
          <cell r="X720">
            <v>222.5</v>
          </cell>
          <cell r="Y720">
            <v>212.26</v>
          </cell>
          <cell r="Z720">
            <v>210.79</v>
          </cell>
          <cell r="AA720">
            <v>199.08</v>
          </cell>
          <cell r="AB720">
            <v>158.58000000000001</v>
          </cell>
          <cell r="AC720">
            <v>156.13999999999999</v>
          </cell>
          <cell r="AD720">
            <v>143.94</v>
          </cell>
          <cell r="AE720">
            <v>139.06</v>
          </cell>
          <cell r="AF720">
            <v>157.35</v>
          </cell>
          <cell r="AG720">
            <v>153.69999999999999</v>
          </cell>
          <cell r="AH720">
            <v>142.71</v>
          </cell>
          <cell r="AI720">
            <v>132.94999999999999</v>
          </cell>
          <cell r="AJ720">
            <v>170.78</v>
          </cell>
          <cell r="AK720">
            <v>168.34</v>
          </cell>
          <cell r="AL720">
            <v>162.22999999999999</v>
          </cell>
          <cell r="AM720">
            <v>159.79</v>
          </cell>
          <cell r="AN720">
            <v>153.69999999999999</v>
          </cell>
          <cell r="AO720">
            <v>152.47</v>
          </cell>
          <cell r="AP720">
            <v>136.62</v>
          </cell>
          <cell r="AQ720">
            <v>135.38999999999999</v>
          </cell>
          <cell r="AR720">
            <v>134.16999999999999</v>
          </cell>
          <cell r="AS720">
            <v>130.51</v>
          </cell>
          <cell r="AT720">
            <v>130.51</v>
          </cell>
        </row>
        <row r="721">
          <cell r="A721">
            <v>986</v>
          </cell>
          <cell r="B721">
            <v>456.37</v>
          </cell>
          <cell r="C721">
            <v>410.78</v>
          </cell>
          <cell r="D721">
            <v>388.67</v>
          </cell>
          <cell r="E721">
            <v>351.85</v>
          </cell>
          <cell r="F721">
            <v>340.13</v>
          </cell>
          <cell r="G721">
            <v>310.19</v>
          </cell>
          <cell r="H721">
            <v>322.69</v>
          </cell>
          <cell r="I721">
            <v>296.64999999999998</v>
          </cell>
          <cell r="J721">
            <v>271.89999999999998</v>
          </cell>
          <cell r="K721">
            <v>317.72000000000003</v>
          </cell>
          <cell r="L721">
            <v>283.88</v>
          </cell>
          <cell r="M721">
            <v>266.95</v>
          </cell>
          <cell r="N721">
            <v>253.14</v>
          </cell>
          <cell r="O721">
            <v>212.78</v>
          </cell>
          <cell r="P721">
            <v>338.17</v>
          </cell>
          <cell r="Q721">
            <v>292.79000000000002</v>
          </cell>
          <cell r="R721">
            <v>260.58</v>
          </cell>
          <cell r="S721">
            <v>254.72</v>
          </cell>
          <cell r="T721">
            <v>243.01</v>
          </cell>
          <cell r="U721">
            <v>237.16</v>
          </cell>
          <cell r="V721">
            <v>253.25</v>
          </cell>
          <cell r="W721">
            <v>234.22</v>
          </cell>
          <cell r="X721">
            <v>222.5</v>
          </cell>
          <cell r="Y721">
            <v>212.26</v>
          </cell>
          <cell r="Z721">
            <v>210.79</v>
          </cell>
          <cell r="AA721">
            <v>199.08</v>
          </cell>
          <cell r="AB721">
            <v>158.58000000000001</v>
          </cell>
          <cell r="AC721">
            <v>156.13999999999999</v>
          </cell>
          <cell r="AD721">
            <v>143.94</v>
          </cell>
          <cell r="AE721">
            <v>139.06</v>
          </cell>
          <cell r="AF721">
            <v>157.35</v>
          </cell>
          <cell r="AG721">
            <v>153.69999999999999</v>
          </cell>
          <cell r="AH721">
            <v>142.71</v>
          </cell>
          <cell r="AI721">
            <v>132.94999999999999</v>
          </cell>
          <cell r="AJ721">
            <v>170.78</v>
          </cell>
          <cell r="AK721">
            <v>168.34</v>
          </cell>
          <cell r="AL721">
            <v>162.22999999999999</v>
          </cell>
          <cell r="AM721">
            <v>159.79</v>
          </cell>
          <cell r="AN721">
            <v>153.69999999999999</v>
          </cell>
          <cell r="AO721">
            <v>152.47</v>
          </cell>
          <cell r="AP721">
            <v>136.62</v>
          </cell>
          <cell r="AQ721">
            <v>135.38999999999999</v>
          </cell>
          <cell r="AR721">
            <v>134.16999999999999</v>
          </cell>
          <cell r="AS721">
            <v>130.51</v>
          </cell>
          <cell r="AT721">
            <v>130.51</v>
          </cell>
        </row>
        <row r="722">
          <cell r="A722">
            <v>992</v>
          </cell>
          <cell r="B722">
            <v>530.02</v>
          </cell>
          <cell r="C722">
            <v>477.09</v>
          </cell>
          <cell r="D722">
            <v>451.39</v>
          </cell>
          <cell r="E722">
            <v>408.64</v>
          </cell>
          <cell r="F722">
            <v>395.02</v>
          </cell>
          <cell r="G722">
            <v>360.25</v>
          </cell>
          <cell r="H722">
            <v>374.77</v>
          </cell>
          <cell r="I722">
            <v>344.52</v>
          </cell>
          <cell r="J722">
            <v>315.79000000000002</v>
          </cell>
          <cell r="K722">
            <v>369</v>
          </cell>
          <cell r="L722">
            <v>329.69</v>
          </cell>
          <cell r="M722">
            <v>310.04000000000002</v>
          </cell>
          <cell r="N722">
            <v>293.99</v>
          </cell>
          <cell r="O722">
            <v>247.12</v>
          </cell>
          <cell r="P722">
            <v>392.76</v>
          </cell>
          <cell r="Q722">
            <v>340.04</v>
          </cell>
          <cell r="R722">
            <v>302.63</v>
          </cell>
          <cell r="S722">
            <v>295.83999999999997</v>
          </cell>
          <cell r="T722">
            <v>282.23</v>
          </cell>
          <cell r="U722">
            <v>275.42</v>
          </cell>
          <cell r="V722">
            <v>294.12</v>
          </cell>
          <cell r="W722">
            <v>272.02</v>
          </cell>
          <cell r="X722">
            <v>258.41000000000003</v>
          </cell>
          <cell r="Y722">
            <v>246.52</v>
          </cell>
          <cell r="Z722">
            <v>244.81</v>
          </cell>
          <cell r="AA722">
            <v>231.2</v>
          </cell>
          <cell r="AB722">
            <v>184.17</v>
          </cell>
          <cell r="AC722">
            <v>181.34</v>
          </cell>
          <cell r="AD722">
            <v>167.17</v>
          </cell>
          <cell r="AE722">
            <v>161.5</v>
          </cell>
          <cell r="AF722">
            <v>182.75</v>
          </cell>
          <cell r="AG722">
            <v>178.5</v>
          </cell>
          <cell r="AH722">
            <v>165.74</v>
          </cell>
          <cell r="AI722">
            <v>154.41</v>
          </cell>
          <cell r="AJ722">
            <v>198.34</v>
          </cell>
          <cell r="AK722">
            <v>195.51</v>
          </cell>
          <cell r="AL722">
            <v>188.42</v>
          </cell>
          <cell r="AM722">
            <v>185.58</v>
          </cell>
          <cell r="AN722">
            <v>178.5</v>
          </cell>
          <cell r="AO722">
            <v>177.08</v>
          </cell>
          <cell r="AP722">
            <v>158.66999999999999</v>
          </cell>
          <cell r="AQ722">
            <v>157.24</v>
          </cell>
          <cell r="AR722">
            <v>155.82</v>
          </cell>
          <cell r="AS722">
            <v>151.58000000000001</v>
          </cell>
          <cell r="AT722">
            <v>151.58000000000001</v>
          </cell>
        </row>
        <row r="723">
          <cell r="A723">
            <v>1033</v>
          </cell>
          <cell r="B723">
            <v>460.33</v>
          </cell>
          <cell r="C723">
            <v>414.35</v>
          </cell>
          <cell r="D723">
            <v>392.04</v>
          </cell>
          <cell r="E723">
            <v>354.91</v>
          </cell>
          <cell r="F723">
            <v>343.08</v>
          </cell>
          <cell r="G723">
            <v>312.88</v>
          </cell>
          <cell r="H723">
            <v>325.49</v>
          </cell>
          <cell r="I723">
            <v>299.22000000000003</v>
          </cell>
          <cell r="J723">
            <v>274.26</v>
          </cell>
          <cell r="K723">
            <v>320.48</v>
          </cell>
          <cell r="L723">
            <v>286.33999999999997</v>
          </cell>
          <cell r="M723">
            <v>269.27</v>
          </cell>
          <cell r="N723">
            <v>255.33</v>
          </cell>
          <cell r="O723">
            <v>214.63</v>
          </cell>
          <cell r="P723">
            <v>341.11</v>
          </cell>
          <cell r="Q723">
            <v>295.32</v>
          </cell>
          <cell r="R723">
            <v>262.83999999999997</v>
          </cell>
          <cell r="S723">
            <v>256.93</v>
          </cell>
          <cell r="T723">
            <v>245.11</v>
          </cell>
          <cell r="U723">
            <v>239.21</v>
          </cell>
          <cell r="V723">
            <v>255.44</v>
          </cell>
          <cell r="W723">
            <v>236.24</v>
          </cell>
          <cell r="X723">
            <v>224.42</v>
          </cell>
          <cell r="Y723">
            <v>214.1</v>
          </cell>
          <cell r="Z723">
            <v>212.62</v>
          </cell>
          <cell r="AA723">
            <v>200.81</v>
          </cell>
          <cell r="AB723">
            <v>159.94999999999999</v>
          </cell>
          <cell r="AC723">
            <v>157.49</v>
          </cell>
          <cell r="AD723">
            <v>145.18</v>
          </cell>
          <cell r="AE723">
            <v>140.26</v>
          </cell>
          <cell r="AF723">
            <v>158.72</v>
          </cell>
          <cell r="AG723">
            <v>155.03</v>
          </cell>
          <cell r="AH723">
            <v>143.94999999999999</v>
          </cell>
          <cell r="AI723">
            <v>134.1</v>
          </cell>
          <cell r="AJ723">
            <v>172.26</v>
          </cell>
          <cell r="AK723">
            <v>169.8</v>
          </cell>
          <cell r="AL723">
            <v>163.63999999999999</v>
          </cell>
          <cell r="AM723">
            <v>161.18</v>
          </cell>
          <cell r="AN723">
            <v>155.03</v>
          </cell>
          <cell r="AO723">
            <v>153.79</v>
          </cell>
          <cell r="AP723">
            <v>137.80000000000001</v>
          </cell>
          <cell r="AQ723">
            <v>136.57</v>
          </cell>
          <cell r="AR723">
            <v>135.33000000000001</v>
          </cell>
          <cell r="AS723">
            <v>131.63999999999999</v>
          </cell>
          <cell r="AT723">
            <v>131.63999999999999</v>
          </cell>
        </row>
        <row r="724">
          <cell r="A724">
            <v>1103</v>
          </cell>
          <cell r="B724">
            <v>424.69</v>
          </cell>
          <cell r="C724">
            <v>386.48</v>
          </cell>
          <cell r="D724">
            <v>367.92</v>
          </cell>
          <cell r="E724">
            <v>322.76</v>
          </cell>
          <cell r="F724">
            <v>312.93</v>
          </cell>
          <cell r="G724">
            <v>287.81</v>
          </cell>
          <cell r="H724">
            <v>290.27999999999997</v>
          </cell>
          <cell r="I724">
            <v>268.45</v>
          </cell>
          <cell r="J724">
            <v>247.7</v>
          </cell>
          <cell r="K724">
            <v>283.25</v>
          </cell>
          <cell r="L724">
            <v>254.85</v>
          </cell>
          <cell r="M724">
            <v>240.66</v>
          </cell>
          <cell r="N724">
            <v>223.29</v>
          </cell>
          <cell r="O724">
            <v>189.44</v>
          </cell>
          <cell r="P724">
            <v>289.18</v>
          </cell>
          <cell r="Q724">
            <v>251.11</v>
          </cell>
          <cell r="R724">
            <v>224.1</v>
          </cell>
          <cell r="S724">
            <v>219.18</v>
          </cell>
          <cell r="T724">
            <v>209.36</v>
          </cell>
          <cell r="U724">
            <v>204.44</v>
          </cell>
          <cell r="V724">
            <v>217.96</v>
          </cell>
          <cell r="W724">
            <v>201.98</v>
          </cell>
          <cell r="X724">
            <v>192.17</v>
          </cell>
          <cell r="Y724">
            <v>183.58</v>
          </cell>
          <cell r="Z724">
            <v>182.34</v>
          </cell>
          <cell r="AA724">
            <v>172.52</v>
          </cell>
          <cell r="AB724">
            <v>137.63</v>
          </cell>
          <cell r="AC724">
            <v>135.59</v>
          </cell>
          <cell r="AD724">
            <v>125.35</v>
          </cell>
          <cell r="AE724">
            <v>121.26</v>
          </cell>
          <cell r="AF724">
            <v>136.6</v>
          </cell>
          <cell r="AG724">
            <v>133.53</v>
          </cell>
          <cell r="AH724">
            <v>124.32</v>
          </cell>
          <cell r="AI724">
            <v>116.14</v>
          </cell>
          <cell r="AJ724">
            <v>147.86000000000001</v>
          </cell>
          <cell r="AK724">
            <v>145.81</v>
          </cell>
          <cell r="AL724">
            <v>140.69999999999999</v>
          </cell>
          <cell r="AM724">
            <v>138.65</v>
          </cell>
          <cell r="AN724">
            <v>133.53</v>
          </cell>
          <cell r="AO724">
            <v>132.51</v>
          </cell>
          <cell r="AP724">
            <v>119.21</v>
          </cell>
          <cell r="AQ724">
            <v>118.19</v>
          </cell>
          <cell r="AR724">
            <v>117.16</v>
          </cell>
          <cell r="AS724">
            <v>114.09</v>
          </cell>
          <cell r="AT724">
            <v>114.09</v>
          </cell>
        </row>
        <row r="725">
          <cell r="A725">
            <v>1104</v>
          </cell>
          <cell r="B725">
            <v>424.69</v>
          </cell>
          <cell r="C725">
            <v>386.48</v>
          </cell>
          <cell r="D725">
            <v>367.92</v>
          </cell>
          <cell r="E725">
            <v>322.76</v>
          </cell>
          <cell r="F725">
            <v>312.93</v>
          </cell>
          <cell r="G725">
            <v>287.81</v>
          </cell>
          <cell r="H725">
            <v>290.27999999999997</v>
          </cell>
          <cell r="I725">
            <v>268.45</v>
          </cell>
          <cell r="J725">
            <v>247.7</v>
          </cell>
          <cell r="K725">
            <v>283.25</v>
          </cell>
          <cell r="L725">
            <v>254.85</v>
          </cell>
          <cell r="M725">
            <v>240.66</v>
          </cell>
          <cell r="N725">
            <v>223.29</v>
          </cell>
          <cell r="O725">
            <v>189.44</v>
          </cell>
          <cell r="P725">
            <v>289.18</v>
          </cell>
          <cell r="Q725">
            <v>251.11</v>
          </cell>
          <cell r="R725">
            <v>224.1</v>
          </cell>
          <cell r="S725">
            <v>219.18</v>
          </cell>
          <cell r="T725">
            <v>209.36</v>
          </cell>
          <cell r="U725">
            <v>204.44</v>
          </cell>
          <cell r="V725">
            <v>217.96</v>
          </cell>
          <cell r="W725">
            <v>201.98</v>
          </cell>
          <cell r="X725">
            <v>192.17</v>
          </cell>
          <cell r="Y725">
            <v>183.58</v>
          </cell>
          <cell r="Z725">
            <v>182.34</v>
          </cell>
          <cell r="AA725">
            <v>172.52</v>
          </cell>
          <cell r="AB725">
            <v>137.63</v>
          </cell>
          <cell r="AC725">
            <v>135.59</v>
          </cell>
          <cell r="AD725">
            <v>125.35</v>
          </cell>
          <cell r="AE725">
            <v>121.26</v>
          </cell>
          <cell r="AF725">
            <v>136.6</v>
          </cell>
          <cell r="AG725">
            <v>133.53</v>
          </cell>
          <cell r="AH725">
            <v>124.32</v>
          </cell>
          <cell r="AI725">
            <v>116.14</v>
          </cell>
          <cell r="AJ725">
            <v>147.86000000000001</v>
          </cell>
          <cell r="AK725">
            <v>145.81</v>
          </cell>
          <cell r="AL725">
            <v>140.69999999999999</v>
          </cell>
          <cell r="AM725">
            <v>138.65</v>
          </cell>
          <cell r="AN725">
            <v>133.53</v>
          </cell>
          <cell r="AO725">
            <v>132.51</v>
          </cell>
          <cell r="AP725">
            <v>119.21</v>
          </cell>
          <cell r="AQ725">
            <v>118.19</v>
          </cell>
          <cell r="AR725">
            <v>117.16</v>
          </cell>
          <cell r="AS725">
            <v>114.09</v>
          </cell>
          <cell r="AT725">
            <v>114.09</v>
          </cell>
        </row>
        <row r="726">
          <cell r="A726">
            <v>1105</v>
          </cell>
          <cell r="B726">
            <v>424.69</v>
          </cell>
          <cell r="C726">
            <v>386.48</v>
          </cell>
          <cell r="D726">
            <v>367.92</v>
          </cell>
          <cell r="E726">
            <v>322.76</v>
          </cell>
          <cell r="F726">
            <v>312.93</v>
          </cell>
          <cell r="G726">
            <v>287.81</v>
          </cell>
          <cell r="H726">
            <v>290.27999999999997</v>
          </cell>
          <cell r="I726">
            <v>268.45</v>
          </cell>
          <cell r="J726">
            <v>247.7</v>
          </cell>
          <cell r="K726">
            <v>283.25</v>
          </cell>
          <cell r="L726">
            <v>254.85</v>
          </cell>
          <cell r="M726">
            <v>240.66</v>
          </cell>
          <cell r="N726">
            <v>223.29</v>
          </cell>
          <cell r="O726">
            <v>189.44</v>
          </cell>
          <cell r="P726">
            <v>289.18</v>
          </cell>
          <cell r="Q726">
            <v>251.11</v>
          </cell>
          <cell r="R726">
            <v>224.1</v>
          </cell>
          <cell r="S726">
            <v>219.18</v>
          </cell>
          <cell r="T726">
            <v>209.36</v>
          </cell>
          <cell r="U726">
            <v>204.44</v>
          </cell>
          <cell r="V726">
            <v>217.96</v>
          </cell>
          <cell r="W726">
            <v>201.98</v>
          </cell>
          <cell r="X726">
            <v>192.17</v>
          </cell>
          <cell r="Y726">
            <v>183.58</v>
          </cell>
          <cell r="Z726">
            <v>182.34</v>
          </cell>
          <cell r="AA726">
            <v>172.52</v>
          </cell>
          <cell r="AB726">
            <v>137.63</v>
          </cell>
          <cell r="AC726">
            <v>135.59</v>
          </cell>
          <cell r="AD726">
            <v>125.35</v>
          </cell>
          <cell r="AE726">
            <v>121.26</v>
          </cell>
          <cell r="AF726">
            <v>136.6</v>
          </cell>
          <cell r="AG726">
            <v>133.53</v>
          </cell>
          <cell r="AH726">
            <v>124.32</v>
          </cell>
          <cell r="AI726">
            <v>116.14</v>
          </cell>
          <cell r="AJ726">
            <v>147.86000000000001</v>
          </cell>
          <cell r="AK726">
            <v>145.81</v>
          </cell>
          <cell r="AL726">
            <v>140.69999999999999</v>
          </cell>
          <cell r="AM726">
            <v>138.65</v>
          </cell>
          <cell r="AN726">
            <v>133.53</v>
          </cell>
          <cell r="AO726">
            <v>132.51</v>
          </cell>
          <cell r="AP726">
            <v>119.21</v>
          </cell>
          <cell r="AQ726">
            <v>118.19</v>
          </cell>
          <cell r="AR726">
            <v>117.16</v>
          </cell>
          <cell r="AS726">
            <v>114.09</v>
          </cell>
          <cell r="AT726">
            <v>114.09</v>
          </cell>
        </row>
        <row r="727">
          <cell r="A727">
            <v>1106</v>
          </cell>
          <cell r="B727">
            <v>424.69</v>
          </cell>
          <cell r="C727">
            <v>386.48</v>
          </cell>
          <cell r="D727">
            <v>367.92</v>
          </cell>
          <cell r="E727">
            <v>322.76</v>
          </cell>
          <cell r="F727">
            <v>312.93</v>
          </cell>
          <cell r="G727">
            <v>287.81</v>
          </cell>
          <cell r="H727">
            <v>290.27999999999997</v>
          </cell>
          <cell r="I727">
            <v>268.45</v>
          </cell>
          <cell r="J727">
            <v>247.7</v>
          </cell>
          <cell r="K727">
            <v>283.25</v>
          </cell>
          <cell r="L727">
            <v>254.85</v>
          </cell>
          <cell r="M727">
            <v>240.66</v>
          </cell>
          <cell r="N727">
            <v>223.29</v>
          </cell>
          <cell r="O727">
            <v>189.44</v>
          </cell>
          <cell r="P727">
            <v>289.18</v>
          </cell>
          <cell r="Q727">
            <v>251.11</v>
          </cell>
          <cell r="R727">
            <v>224.1</v>
          </cell>
          <cell r="S727">
            <v>219.18</v>
          </cell>
          <cell r="T727">
            <v>209.36</v>
          </cell>
          <cell r="U727">
            <v>204.44</v>
          </cell>
          <cell r="V727">
            <v>217.96</v>
          </cell>
          <cell r="W727">
            <v>201.98</v>
          </cell>
          <cell r="X727">
            <v>192.17</v>
          </cell>
          <cell r="Y727">
            <v>183.58</v>
          </cell>
          <cell r="Z727">
            <v>182.34</v>
          </cell>
          <cell r="AA727">
            <v>172.52</v>
          </cell>
          <cell r="AB727">
            <v>137.63</v>
          </cell>
          <cell r="AC727">
            <v>135.59</v>
          </cell>
          <cell r="AD727">
            <v>125.35</v>
          </cell>
          <cell r="AE727">
            <v>121.26</v>
          </cell>
          <cell r="AF727">
            <v>136.6</v>
          </cell>
          <cell r="AG727">
            <v>133.53</v>
          </cell>
          <cell r="AH727">
            <v>124.32</v>
          </cell>
          <cell r="AI727">
            <v>116.14</v>
          </cell>
          <cell r="AJ727">
            <v>147.86000000000001</v>
          </cell>
          <cell r="AK727">
            <v>145.81</v>
          </cell>
          <cell r="AL727">
            <v>140.69999999999999</v>
          </cell>
          <cell r="AM727">
            <v>138.65</v>
          </cell>
          <cell r="AN727">
            <v>133.53</v>
          </cell>
          <cell r="AO727">
            <v>132.51</v>
          </cell>
          <cell r="AP727">
            <v>119.21</v>
          </cell>
          <cell r="AQ727">
            <v>118.19</v>
          </cell>
          <cell r="AR727">
            <v>117.16</v>
          </cell>
          <cell r="AS727">
            <v>114.09</v>
          </cell>
          <cell r="AT727">
            <v>114.09</v>
          </cell>
        </row>
        <row r="728">
          <cell r="A728">
            <v>1109</v>
          </cell>
          <cell r="B728">
            <v>424.69</v>
          </cell>
          <cell r="C728">
            <v>386.48</v>
          </cell>
          <cell r="D728">
            <v>367.92</v>
          </cell>
          <cell r="E728">
            <v>322.76</v>
          </cell>
          <cell r="F728">
            <v>312.93</v>
          </cell>
          <cell r="G728">
            <v>287.81</v>
          </cell>
          <cell r="H728">
            <v>290.27999999999997</v>
          </cell>
          <cell r="I728">
            <v>268.45</v>
          </cell>
          <cell r="J728">
            <v>247.7</v>
          </cell>
          <cell r="K728">
            <v>283.25</v>
          </cell>
          <cell r="L728">
            <v>254.85</v>
          </cell>
          <cell r="M728">
            <v>240.66</v>
          </cell>
          <cell r="N728">
            <v>223.29</v>
          </cell>
          <cell r="O728">
            <v>189.44</v>
          </cell>
          <cell r="P728">
            <v>289.18</v>
          </cell>
          <cell r="Q728">
            <v>251.11</v>
          </cell>
          <cell r="R728">
            <v>224.1</v>
          </cell>
          <cell r="S728">
            <v>219.18</v>
          </cell>
          <cell r="T728">
            <v>209.36</v>
          </cell>
          <cell r="U728">
            <v>204.44</v>
          </cell>
          <cell r="V728">
            <v>217.96</v>
          </cell>
          <cell r="W728">
            <v>201.98</v>
          </cell>
          <cell r="X728">
            <v>192.17</v>
          </cell>
          <cell r="Y728">
            <v>183.58</v>
          </cell>
          <cell r="Z728">
            <v>182.34</v>
          </cell>
          <cell r="AA728">
            <v>172.52</v>
          </cell>
          <cell r="AB728">
            <v>137.63</v>
          </cell>
          <cell r="AC728">
            <v>135.59</v>
          </cell>
          <cell r="AD728">
            <v>125.35</v>
          </cell>
          <cell r="AE728">
            <v>121.26</v>
          </cell>
          <cell r="AF728">
            <v>136.6</v>
          </cell>
          <cell r="AG728">
            <v>133.53</v>
          </cell>
          <cell r="AH728">
            <v>124.32</v>
          </cell>
          <cell r="AI728">
            <v>116.14</v>
          </cell>
          <cell r="AJ728">
            <v>147.86000000000001</v>
          </cell>
          <cell r="AK728">
            <v>145.81</v>
          </cell>
          <cell r="AL728">
            <v>140.69999999999999</v>
          </cell>
          <cell r="AM728">
            <v>138.65</v>
          </cell>
          <cell r="AN728">
            <v>133.53</v>
          </cell>
          <cell r="AO728">
            <v>132.51</v>
          </cell>
          <cell r="AP728">
            <v>119.21</v>
          </cell>
          <cell r="AQ728">
            <v>118.19</v>
          </cell>
          <cell r="AR728">
            <v>117.16</v>
          </cell>
          <cell r="AS728">
            <v>114.09</v>
          </cell>
          <cell r="AT728">
            <v>114.09</v>
          </cell>
        </row>
        <row r="729">
          <cell r="A729">
            <v>1116</v>
          </cell>
          <cell r="B729">
            <v>424.69</v>
          </cell>
          <cell r="C729">
            <v>386.48</v>
          </cell>
          <cell r="D729">
            <v>367.92</v>
          </cell>
          <cell r="E729">
            <v>322.76</v>
          </cell>
          <cell r="F729">
            <v>312.93</v>
          </cell>
          <cell r="G729">
            <v>287.81</v>
          </cell>
          <cell r="H729">
            <v>290.27999999999997</v>
          </cell>
          <cell r="I729">
            <v>268.45</v>
          </cell>
          <cell r="J729">
            <v>247.7</v>
          </cell>
          <cell r="K729">
            <v>283.25</v>
          </cell>
          <cell r="L729">
            <v>254.85</v>
          </cell>
          <cell r="M729">
            <v>240.66</v>
          </cell>
          <cell r="N729">
            <v>223.29</v>
          </cell>
          <cell r="O729">
            <v>189.44</v>
          </cell>
          <cell r="P729">
            <v>289.18</v>
          </cell>
          <cell r="Q729">
            <v>251.11</v>
          </cell>
          <cell r="R729">
            <v>224.1</v>
          </cell>
          <cell r="S729">
            <v>219.18</v>
          </cell>
          <cell r="T729">
            <v>209.36</v>
          </cell>
          <cell r="U729">
            <v>204.44</v>
          </cell>
          <cell r="V729">
            <v>217.96</v>
          </cell>
          <cell r="W729">
            <v>201.98</v>
          </cell>
          <cell r="X729">
            <v>192.17</v>
          </cell>
          <cell r="Y729">
            <v>183.58</v>
          </cell>
          <cell r="Z729">
            <v>182.34</v>
          </cell>
          <cell r="AA729">
            <v>172.52</v>
          </cell>
          <cell r="AB729">
            <v>137.63</v>
          </cell>
          <cell r="AC729">
            <v>135.59</v>
          </cell>
          <cell r="AD729">
            <v>125.35</v>
          </cell>
          <cell r="AE729">
            <v>121.26</v>
          </cell>
          <cell r="AF729">
            <v>136.6</v>
          </cell>
          <cell r="AG729">
            <v>133.53</v>
          </cell>
          <cell r="AH729">
            <v>124.32</v>
          </cell>
          <cell r="AI729">
            <v>116.14</v>
          </cell>
          <cell r="AJ729">
            <v>147.86000000000001</v>
          </cell>
          <cell r="AK729">
            <v>145.81</v>
          </cell>
          <cell r="AL729">
            <v>140.69999999999999</v>
          </cell>
          <cell r="AM729">
            <v>138.65</v>
          </cell>
          <cell r="AN729">
            <v>133.53</v>
          </cell>
          <cell r="AO729">
            <v>132.51</v>
          </cell>
          <cell r="AP729">
            <v>119.21</v>
          </cell>
          <cell r="AQ729">
            <v>118.19</v>
          </cell>
          <cell r="AR729">
            <v>117.16</v>
          </cell>
          <cell r="AS729">
            <v>114.09</v>
          </cell>
          <cell r="AT729">
            <v>114.09</v>
          </cell>
        </row>
        <row r="730">
          <cell r="A730">
            <v>1119</v>
          </cell>
          <cell r="B730">
            <v>424.69</v>
          </cell>
          <cell r="C730">
            <v>386.48</v>
          </cell>
          <cell r="D730">
            <v>367.92</v>
          </cell>
          <cell r="E730">
            <v>322.76</v>
          </cell>
          <cell r="F730">
            <v>312.93</v>
          </cell>
          <cell r="G730">
            <v>287.81</v>
          </cell>
          <cell r="H730">
            <v>290.27999999999997</v>
          </cell>
          <cell r="I730">
            <v>268.45</v>
          </cell>
          <cell r="J730">
            <v>247.7</v>
          </cell>
          <cell r="K730">
            <v>283.25</v>
          </cell>
          <cell r="L730">
            <v>254.85</v>
          </cell>
          <cell r="M730">
            <v>240.66</v>
          </cell>
          <cell r="N730">
            <v>223.29</v>
          </cell>
          <cell r="O730">
            <v>189.44</v>
          </cell>
          <cell r="P730">
            <v>289.18</v>
          </cell>
          <cell r="Q730">
            <v>251.11</v>
          </cell>
          <cell r="R730">
            <v>224.1</v>
          </cell>
          <cell r="S730">
            <v>219.18</v>
          </cell>
          <cell r="T730">
            <v>209.36</v>
          </cell>
          <cell r="U730">
            <v>204.44</v>
          </cell>
          <cell r="V730">
            <v>217.96</v>
          </cell>
          <cell r="W730">
            <v>201.98</v>
          </cell>
          <cell r="X730">
            <v>192.17</v>
          </cell>
          <cell r="Y730">
            <v>183.58</v>
          </cell>
          <cell r="Z730">
            <v>182.34</v>
          </cell>
          <cell r="AA730">
            <v>172.52</v>
          </cell>
          <cell r="AB730">
            <v>137.63</v>
          </cell>
          <cell r="AC730">
            <v>135.59</v>
          </cell>
          <cell r="AD730">
            <v>125.35</v>
          </cell>
          <cell r="AE730">
            <v>121.26</v>
          </cell>
          <cell r="AF730">
            <v>136.6</v>
          </cell>
          <cell r="AG730">
            <v>133.53</v>
          </cell>
          <cell r="AH730">
            <v>124.32</v>
          </cell>
          <cell r="AI730">
            <v>116.14</v>
          </cell>
          <cell r="AJ730">
            <v>147.86000000000001</v>
          </cell>
          <cell r="AK730">
            <v>145.81</v>
          </cell>
          <cell r="AL730">
            <v>140.69999999999999</v>
          </cell>
          <cell r="AM730">
            <v>138.65</v>
          </cell>
          <cell r="AN730">
            <v>133.53</v>
          </cell>
          <cell r="AO730">
            <v>132.51</v>
          </cell>
          <cell r="AP730">
            <v>119.21</v>
          </cell>
          <cell r="AQ730">
            <v>118.19</v>
          </cell>
          <cell r="AR730">
            <v>117.16</v>
          </cell>
          <cell r="AS730">
            <v>114.09</v>
          </cell>
          <cell r="AT730">
            <v>114.09</v>
          </cell>
        </row>
        <row r="731">
          <cell r="A731">
            <v>1120</v>
          </cell>
          <cell r="B731">
            <v>424.69</v>
          </cell>
          <cell r="C731">
            <v>386.48</v>
          </cell>
          <cell r="D731">
            <v>367.92</v>
          </cell>
          <cell r="E731">
            <v>322.76</v>
          </cell>
          <cell r="F731">
            <v>312.93</v>
          </cell>
          <cell r="G731">
            <v>287.81</v>
          </cell>
          <cell r="H731">
            <v>290.27999999999997</v>
          </cell>
          <cell r="I731">
            <v>268.45</v>
          </cell>
          <cell r="J731">
            <v>247.7</v>
          </cell>
          <cell r="K731">
            <v>283.25</v>
          </cell>
          <cell r="L731">
            <v>254.85</v>
          </cell>
          <cell r="M731">
            <v>240.66</v>
          </cell>
          <cell r="N731">
            <v>223.29</v>
          </cell>
          <cell r="O731">
            <v>189.44</v>
          </cell>
          <cell r="P731">
            <v>289.18</v>
          </cell>
          <cell r="Q731">
            <v>251.11</v>
          </cell>
          <cell r="R731">
            <v>224.1</v>
          </cell>
          <cell r="S731">
            <v>219.18</v>
          </cell>
          <cell r="T731">
            <v>209.36</v>
          </cell>
          <cell r="U731">
            <v>204.44</v>
          </cell>
          <cell r="V731">
            <v>217.96</v>
          </cell>
          <cell r="W731">
            <v>201.98</v>
          </cell>
          <cell r="X731">
            <v>192.17</v>
          </cell>
          <cell r="Y731">
            <v>183.58</v>
          </cell>
          <cell r="Z731">
            <v>182.34</v>
          </cell>
          <cell r="AA731">
            <v>172.52</v>
          </cell>
          <cell r="AB731">
            <v>137.63</v>
          </cell>
          <cell r="AC731">
            <v>135.59</v>
          </cell>
          <cell r="AD731">
            <v>125.35</v>
          </cell>
          <cell r="AE731">
            <v>121.26</v>
          </cell>
          <cell r="AF731">
            <v>136.6</v>
          </cell>
          <cell r="AG731">
            <v>133.53</v>
          </cell>
          <cell r="AH731">
            <v>124.32</v>
          </cell>
          <cell r="AI731">
            <v>116.14</v>
          </cell>
          <cell r="AJ731">
            <v>147.86000000000001</v>
          </cell>
          <cell r="AK731">
            <v>145.81</v>
          </cell>
          <cell r="AL731">
            <v>140.69999999999999</v>
          </cell>
          <cell r="AM731">
            <v>138.65</v>
          </cell>
          <cell r="AN731">
            <v>133.53</v>
          </cell>
          <cell r="AO731">
            <v>132.51</v>
          </cell>
          <cell r="AP731">
            <v>119.21</v>
          </cell>
          <cell r="AQ731">
            <v>118.19</v>
          </cell>
          <cell r="AR731">
            <v>117.16</v>
          </cell>
          <cell r="AS731">
            <v>114.09</v>
          </cell>
          <cell r="AT731">
            <v>114.09</v>
          </cell>
        </row>
        <row r="732">
          <cell r="A732">
            <v>1124</v>
          </cell>
          <cell r="B732">
            <v>424.69</v>
          </cell>
          <cell r="C732">
            <v>386.48</v>
          </cell>
          <cell r="D732">
            <v>367.92</v>
          </cell>
          <cell r="E732">
            <v>322.76</v>
          </cell>
          <cell r="F732">
            <v>312.93</v>
          </cell>
          <cell r="G732">
            <v>287.81</v>
          </cell>
          <cell r="H732">
            <v>290.27999999999997</v>
          </cell>
          <cell r="I732">
            <v>268.45</v>
          </cell>
          <cell r="J732">
            <v>247.7</v>
          </cell>
          <cell r="K732">
            <v>283.25</v>
          </cell>
          <cell r="L732">
            <v>254.85</v>
          </cell>
          <cell r="M732">
            <v>240.66</v>
          </cell>
          <cell r="N732">
            <v>223.29</v>
          </cell>
          <cell r="O732">
            <v>189.44</v>
          </cell>
          <cell r="P732">
            <v>289.18</v>
          </cell>
          <cell r="Q732">
            <v>251.11</v>
          </cell>
          <cell r="R732">
            <v>224.1</v>
          </cell>
          <cell r="S732">
            <v>219.18</v>
          </cell>
          <cell r="T732">
            <v>209.36</v>
          </cell>
          <cell r="U732">
            <v>204.44</v>
          </cell>
          <cell r="V732">
            <v>217.96</v>
          </cell>
          <cell r="W732">
            <v>201.98</v>
          </cell>
          <cell r="X732">
            <v>192.17</v>
          </cell>
          <cell r="Y732">
            <v>183.58</v>
          </cell>
          <cell r="Z732">
            <v>182.34</v>
          </cell>
          <cell r="AA732">
            <v>172.52</v>
          </cell>
          <cell r="AB732">
            <v>137.63</v>
          </cell>
          <cell r="AC732">
            <v>135.59</v>
          </cell>
          <cell r="AD732">
            <v>125.35</v>
          </cell>
          <cell r="AE732">
            <v>121.26</v>
          </cell>
          <cell r="AF732">
            <v>136.6</v>
          </cell>
          <cell r="AG732">
            <v>133.53</v>
          </cell>
          <cell r="AH732">
            <v>124.32</v>
          </cell>
          <cell r="AI732">
            <v>116.14</v>
          </cell>
          <cell r="AJ732">
            <v>147.86000000000001</v>
          </cell>
          <cell r="AK732">
            <v>145.81</v>
          </cell>
          <cell r="AL732">
            <v>140.69999999999999</v>
          </cell>
          <cell r="AM732">
            <v>138.65</v>
          </cell>
          <cell r="AN732">
            <v>133.53</v>
          </cell>
          <cell r="AO732">
            <v>132.51</v>
          </cell>
          <cell r="AP732">
            <v>119.21</v>
          </cell>
          <cell r="AQ732">
            <v>118.19</v>
          </cell>
          <cell r="AR732">
            <v>117.16</v>
          </cell>
          <cell r="AS732">
            <v>114.09</v>
          </cell>
          <cell r="AT732">
            <v>114.09</v>
          </cell>
        </row>
        <row r="733">
          <cell r="A733">
            <v>1125</v>
          </cell>
          <cell r="B733">
            <v>426.11</v>
          </cell>
          <cell r="C733">
            <v>383.54</v>
          </cell>
          <cell r="D733">
            <v>362.89</v>
          </cell>
          <cell r="E733">
            <v>328.52</v>
          </cell>
          <cell r="F733">
            <v>317.57</v>
          </cell>
          <cell r="G733">
            <v>289.62</v>
          </cell>
          <cell r="H733">
            <v>301.29000000000002</v>
          </cell>
          <cell r="I733">
            <v>276.97000000000003</v>
          </cell>
          <cell r="J733">
            <v>253.87</v>
          </cell>
          <cell r="K733">
            <v>296.66000000000003</v>
          </cell>
          <cell r="L733">
            <v>265.05</v>
          </cell>
          <cell r="M733">
            <v>249.25</v>
          </cell>
          <cell r="N733">
            <v>236.35</v>
          </cell>
          <cell r="O733">
            <v>198.66</v>
          </cell>
          <cell r="P733">
            <v>315.76</v>
          </cell>
          <cell r="Q733">
            <v>273.37</v>
          </cell>
          <cell r="R733">
            <v>243.3</v>
          </cell>
          <cell r="S733">
            <v>237.83</v>
          </cell>
          <cell r="T733">
            <v>226.9</v>
          </cell>
          <cell r="U733">
            <v>221.42</v>
          </cell>
          <cell r="V733">
            <v>236.46</v>
          </cell>
          <cell r="W733">
            <v>218.68</v>
          </cell>
          <cell r="X733">
            <v>207.74</v>
          </cell>
          <cell r="Y733">
            <v>198.18</v>
          </cell>
          <cell r="Z733">
            <v>196.81</v>
          </cell>
          <cell r="AA733">
            <v>185.88</v>
          </cell>
          <cell r="AB733">
            <v>148.06</v>
          </cell>
          <cell r="AC733">
            <v>145.78</v>
          </cell>
          <cell r="AD733">
            <v>134.38999999999999</v>
          </cell>
          <cell r="AE733">
            <v>129.83000000000001</v>
          </cell>
          <cell r="AF733">
            <v>146.91999999999999</v>
          </cell>
          <cell r="AG733">
            <v>143.5</v>
          </cell>
          <cell r="AH733">
            <v>133.25</v>
          </cell>
          <cell r="AI733">
            <v>124.13</v>
          </cell>
          <cell r="AJ733">
            <v>159.44999999999999</v>
          </cell>
          <cell r="AK733">
            <v>157.16999999999999</v>
          </cell>
          <cell r="AL733">
            <v>151.47</v>
          </cell>
          <cell r="AM733">
            <v>149.19999999999999</v>
          </cell>
          <cell r="AN733">
            <v>143.5</v>
          </cell>
          <cell r="AO733">
            <v>142.36000000000001</v>
          </cell>
          <cell r="AP733">
            <v>127.56</v>
          </cell>
          <cell r="AQ733">
            <v>126.41</v>
          </cell>
          <cell r="AR733">
            <v>125.27</v>
          </cell>
          <cell r="AS733">
            <v>121.86</v>
          </cell>
          <cell r="AT733">
            <v>121.86</v>
          </cell>
        </row>
        <row r="734">
          <cell r="A734">
            <v>1128</v>
          </cell>
          <cell r="B734">
            <v>424.69</v>
          </cell>
          <cell r="C734">
            <v>386.48</v>
          </cell>
          <cell r="D734">
            <v>367.92</v>
          </cell>
          <cell r="E734">
            <v>322.76</v>
          </cell>
          <cell r="F734">
            <v>312.93</v>
          </cell>
          <cell r="G734">
            <v>287.81</v>
          </cell>
          <cell r="H734">
            <v>290.27999999999997</v>
          </cell>
          <cell r="I734">
            <v>268.45</v>
          </cell>
          <cell r="J734">
            <v>247.7</v>
          </cell>
          <cell r="K734">
            <v>283.25</v>
          </cell>
          <cell r="L734">
            <v>254.85</v>
          </cell>
          <cell r="M734">
            <v>240.66</v>
          </cell>
          <cell r="N734">
            <v>223.29</v>
          </cell>
          <cell r="O734">
            <v>189.44</v>
          </cell>
          <cell r="P734">
            <v>289.18</v>
          </cell>
          <cell r="Q734">
            <v>251.11</v>
          </cell>
          <cell r="R734">
            <v>224.1</v>
          </cell>
          <cell r="S734">
            <v>219.18</v>
          </cell>
          <cell r="T734">
            <v>209.36</v>
          </cell>
          <cell r="U734">
            <v>204.44</v>
          </cell>
          <cell r="V734">
            <v>217.96</v>
          </cell>
          <cell r="W734">
            <v>201.98</v>
          </cell>
          <cell r="X734">
            <v>192.17</v>
          </cell>
          <cell r="Y734">
            <v>183.58</v>
          </cell>
          <cell r="Z734">
            <v>182.34</v>
          </cell>
          <cell r="AA734">
            <v>172.52</v>
          </cell>
          <cell r="AB734">
            <v>137.63</v>
          </cell>
          <cell r="AC734">
            <v>135.59</v>
          </cell>
          <cell r="AD734">
            <v>125.35</v>
          </cell>
          <cell r="AE734">
            <v>121.26</v>
          </cell>
          <cell r="AF734">
            <v>136.6</v>
          </cell>
          <cell r="AG734">
            <v>133.53</v>
          </cell>
          <cell r="AH734">
            <v>124.32</v>
          </cell>
          <cell r="AI734">
            <v>116.14</v>
          </cell>
          <cell r="AJ734">
            <v>147.86000000000001</v>
          </cell>
          <cell r="AK734">
            <v>145.81</v>
          </cell>
          <cell r="AL734">
            <v>140.69999999999999</v>
          </cell>
          <cell r="AM734">
            <v>138.65</v>
          </cell>
          <cell r="AN734">
            <v>133.53</v>
          </cell>
          <cell r="AO734">
            <v>132.51</v>
          </cell>
          <cell r="AP734">
            <v>119.21</v>
          </cell>
          <cell r="AQ734">
            <v>118.19</v>
          </cell>
          <cell r="AR734">
            <v>117.16</v>
          </cell>
          <cell r="AS734">
            <v>114.09</v>
          </cell>
          <cell r="AT734">
            <v>114.09</v>
          </cell>
        </row>
        <row r="735">
          <cell r="A735">
            <v>1140</v>
          </cell>
          <cell r="B735">
            <v>447.75</v>
          </cell>
          <cell r="C735">
            <v>403.03</v>
          </cell>
          <cell r="D735">
            <v>381.32</v>
          </cell>
          <cell r="E735">
            <v>345.21</v>
          </cell>
          <cell r="F735">
            <v>333.7</v>
          </cell>
          <cell r="G735">
            <v>304.33</v>
          </cell>
          <cell r="H735">
            <v>316.58999999999997</v>
          </cell>
          <cell r="I735">
            <v>291.05</v>
          </cell>
          <cell r="J735">
            <v>266.77</v>
          </cell>
          <cell r="K735">
            <v>311.72000000000003</v>
          </cell>
          <cell r="L735">
            <v>278.52</v>
          </cell>
          <cell r="M735">
            <v>261.91000000000003</v>
          </cell>
          <cell r="N735">
            <v>248.35</v>
          </cell>
          <cell r="O735">
            <v>208.76</v>
          </cell>
          <cell r="P735">
            <v>331.79</v>
          </cell>
          <cell r="Q735">
            <v>287.26</v>
          </cell>
          <cell r="R735">
            <v>255.66</v>
          </cell>
          <cell r="S735">
            <v>249.91</v>
          </cell>
          <cell r="T735">
            <v>238.42</v>
          </cell>
          <cell r="U735">
            <v>232.67</v>
          </cell>
          <cell r="V735">
            <v>248.47</v>
          </cell>
          <cell r="W735">
            <v>229.79</v>
          </cell>
          <cell r="X735">
            <v>218.29</v>
          </cell>
          <cell r="Y735">
            <v>208.25</v>
          </cell>
          <cell r="Z735">
            <v>206.81</v>
          </cell>
          <cell r="AA735">
            <v>195.31</v>
          </cell>
          <cell r="AB735">
            <v>155.58000000000001</v>
          </cell>
          <cell r="AC735">
            <v>153.19</v>
          </cell>
          <cell r="AD735">
            <v>141.22</v>
          </cell>
          <cell r="AE735">
            <v>136.43</v>
          </cell>
          <cell r="AF735">
            <v>154.38</v>
          </cell>
          <cell r="AG735">
            <v>150.79</v>
          </cell>
          <cell r="AH735">
            <v>140.02000000000001</v>
          </cell>
          <cell r="AI735">
            <v>130.44</v>
          </cell>
          <cell r="AJ735">
            <v>167.55</v>
          </cell>
          <cell r="AK735">
            <v>165.16</v>
          </cell>
          <cell r="AL735">
            <v>159.16999999999999</v>
          </cell>
          <cell r="AM735">
            <v>156.77000000000001</v>
          </cell>
          <cell r="AN735">
            <v>150.79</v>
          </cell>
          <cell r="AO735">
            <v>149.59</v>
          </cell>
          <cell r="AP735">
            <v>134.03</v>
          </cell>
          <cell r="AQ735">
            <v>132.83000000000001</v>
          </cell>
          <cell r="AR735">
            <v>131.63</v>
          </cell>
          <cell r="AS735">
            <v>128.05000000000001</v>
          </cell>
          <cell r="AT735">
            <v>128.05000000000001</v>
          </cell>
        </row>
        <row r="736">
          <cell r="A736">
            <v>1146</v>
          </cell>
          <cell r="B736">
            <v>402.79</v>
          </cell>
          <cell r="C736">
            <v>362.57</v>
          </cell>
          <cell r="D736">
            <v>343.04</v>
          </cell>
          <cell r="E736">
            <v>310.55</v>
          </cell>
          <cell r="F736">
            <v>300.2</v>
          </cell>
          <cell r="G736">
            <v>273.77</v>
          </cell>
          <cell r="H736">
            <v>284.81</v>
          </cell>
          <cell r="I736">
            <v>261.82</v>
          </cell>
          <cell r="J736">
            <v>239.99</v>
          </cell>
          <cell r="K736">
            <v>280.43</v>
          </cell>
          <cell r="L736">
            <v>250.55</v>
          </cell>
          <cell r="M736">
            <v>235.61</v>
          </cell>
          <cell r="N736">
            <v>223.42</v>
          </cell>
          <cell r="O736">
            <v>187.8</v>
          </cell>
          <cell r="P736">
            <v>298.48</v>
          </cell>
          <cell r="Q736">
            <v>258.42</v>
          </cell>
          <cell r="R736">
            <v>229.99</v>
          </cell>
          <cell r="S736">
            <v>224.82</v>
          </cell>
          <cell r="T736">
            <v>214.49</v>
          </cell>
          <cell r="U736">
            <v>209.32</v>
          </cell>
          <cell r="V736">
            <v>223.52</v>
          </cell>
          <cell r="W736">
            <v>206.72</v>
          </cell>
          <cell r="X736">
            <v>196.38</v>
          </cell>
          <cell r="Y736">
            <v>187.34</v>
          </cell>
          <cell r="Z736">
            <v>186.05</v>
          </cell>
          <cell r="AA736">
            <v>175.7</v>
          </cell>
          <cell r="AB736">
            <v>139.96</v>
          </cell>
          <cell r="AC736">
            <v>137.81</v>
          </cell>
          <cell r="AD736">
            <v>127.04</v>
          </cell>
          <cell r="AE736">
            <v>122.73</v>
          </cell>
          <cell r="AF736">
            <v>138.88</v>
          </cell>
          <cell r="AG736">
            <v>135.66</v>
          </cell>
          <cell r="AH736">
            <v>125.96</v>
          </cell>
          <cell r="AI736">
            <v>117.34</v>
          </cell>
          <cell r="AJ736">
            <v>150.72999999999999</v>
          </cell>
          <cell r="AK736">
            <v>148.58000000000001</v>
          </cell>
          <cell r="AL736">
            <v>143.19</v>
          </cell>
          <cell r="AM736">
            <v>141.04</v>
          </cell>
          <cell r="AN736">
            <v>135.66</v>
          </cell>
          <cell r="AO736">
            <v>134.57</v>
          </cell>
          <cell r="AP736">
            <v>120.58</v>
          </cell>
          <cell r="AQ736">
            <v>119.5</v>
          </cell>
          <cell r="AR736">
            <v>118.42</v>
          </cell>
          <cell r="AS736">
            <v>115.19</v>
          </cell>
          <cell r="AT736">
            <v>115.19</v>
          </cell>
        </row>
        <row r="737">
          <cell r="A737">
            <v>1147</v>
          </cell>
          <cell r="B737">
            <v>424.69</v>
          </cell>
          <cell r="C737">
            <v>386.48</v>
          </cell>
          <cell r="D737">
            <v>367.92</v>
          </cell>
          <cell r="E737">
            <v>322.76</v>
          </cell>
          <cell r="F737">
            <v>312.93</v>
          </cell>
          <cell r="G737">
            <v>287.81</v>
          </cell>
          <cell r="H737">
            <v>290.27999999999997</v>
          </cell>
          <cell r="I737">
            <v>268.45</v>
          </cell>
          <cell r="J737">
            <v>247.7</v>
          </cell>
          <cell r="K737">
            <v>283.25</v>
          </cell>
          <cell r="L737">
            <v>254.85</v>
          </cell>
          <cell r="M737">
            <v>240.66</v>
          </cell>
          <cell r="N737">
            <v>223.29</v>
          </cell>
          <cell r="O737">
            <v>189.44</v>
          </cell>
          <cell r="P737">
            <v>289.18</v>
          </cell>
          <cell r="Q737">
            <v>251.11</v>
          </cell>
          <cell r="R737">
            <v>224.1</v>
          </cell>
          <cell r="S737">
            <v>219.18</v>
          </cell>
          <cell r="T737">
            <v>209.36</v>
          </cell>
          <cell r="U737">
            <v>204.44</v>
          </cell>
          <cell r="V737">
            <v>217.96</v>
          </cell>
          <cell r="W737">
            <v>201.98</v>
          </cell>
          <cell r="X737">
            <v>192.17</v>
          </cell>
          <cell r="Y737">
            <v>183.58</v>
          </cell>
          <cell r="Z737">
            <v>182.34</v>
          </cell>
          <cell r="AA737">
            <v>172.52</v>
          </cell>
          <cell r="AB737">
            <v>137.63</v>
          </cell>
          <cell r="AC737">
            <v>135.59</v>
          </cell>
          <cell r="AD737">
            <v>125.35</v>
          </cell>
          <cell r="AE737">
            <v>121.26</v>
          </cell>
          <cell r="AF737">
            <v>136.6</v>
          </cell>
          <cell r="AG737">
            <v>133.53</v>
          </cell>
          <cell r="AH737">
            <v>124.32</v>
          </cell>
          <cell r="AI737">
            <v>116.14</v>
          </cell>
          <cell r="AJ737">
            <v>147.86000000000001</v>
          </cell>
          <cell r="AK737">
            <v>145.81</v>
          </cell>
          <cell r="AL737">
            <v>140.69999999999999</v>
          </cell>
          <cell r="AM737">
            <v>138.65</v>
          </cell>
          <cell r="AN737">
            <v>133.53</v>
          </cell>
          <cell r="AO737">
            <v>132.51</v>
          </cell>
          <cell r="AP737">
            <v>119.21</v>
          </cell>
          <cell r="AQ737">
            <v>118.19</v>
          </cell>
          <cell r="AR737">
            <v>117.16</v>
          </cell>
          <cell r="AS737">
            <v>114.09</v>
          </cell>
          <cell r="AT737">
            <v>114.09</v>
          </cell>
        </row>
        <row r="738">
          <cell r="A738">
            <v>1148</v>
          </cell>
          <cell r="B738">
            <v>424.69</v>
          </cell>
          <cell r="C738">
            <v>386.48</v>
          </cell>
          <cell r="D738">
            <v>367.92</v>
          </cell>
          <cell r="E738">
            <v>322.76</v>
          </cell>
          <cell r="F738">
            <v>312.93</v>
          </cell>
          <cell r="G738">
            <v>287.81</v>
          </cell>
          <cell r="H738">
            <v>290.27999999999997</v>
          </cell>
          <cell r="I738">
            <v>268.45</v>
          </cell>
          <cell r="J738">
            <v>247.7</v>
          </cell>
          <cell r="K738">
            <v>283.25</v>
          </cell>
          <cell r="L738">
            <v>254.85</v>
          </cell>
          <cell r="M738">
            <v>240.66</v>
          </cell>
          <cell r="N738">
            <v>223.29</v>
          </cell>
          <cell r="O738">
            <v>189.44</v>
          </cell>
          <cell r="P738">
            <v>289.18</v>
          </cell>
          <cell r="Q738">
            <v>251.11</v>
          </cell>
          <cell r="R738">
            <v>224.1</v>
          </cell>
          <cell r="S738">
            <v>219.18</v>
          </cell>
          <cell r="T738">
            <v>209.36</v>
          </cell>
          <cell r="U738">
            <v>204.44</v>
          </cell>
          <cell r="V738">
            <v>217.96</v>
          </cell>
          <cell r="W738">
            <v>201.98</v>
          </cell>
          <cell r="X738">
            <v>192.17</v>
          </cell>
          <cell r="Y738">
            <v>183.58</v>
          </cell>
          <cell r="Z738">
            <v>182.34</v>
          </cell>
          <cell r="AA738">
            <v>172.52</v>
          </cell>
          <cell r="AB738">
            <v>137.63</v>
          </cell>
          <cell r="AC738">
            <v>135.59</v>
          </cell>
          <cell r="AD738">
            <v>125.35</v>
          </cell>
          <cell r="AE738">
            <v>121.26</v>
          </cell>
          <cell r="AF738">
            <v>136.6</v>
          </cell>
          <cell r="AG738">
            <v>133.53</v>
          </cell>
          <cell r="AH738">
            <v>124.32</v>
          </cell>
          <cell r="AI738">
            <v>116.14</v>
          </cell>
          <cell r="AJ738">
            <v>147.86000000000001</v>
          </cell>
          <cell r="AK738">
            <v>145.81</v>
          </cell>
          <cell r="AL738">
            <v>140.69999999999999</v>
          </cell>
          <cell r="AM738">
            <v>138.65</v>
          </cell>
          <cell r="AN738">
            <v>133.53</v>
          </cell>
          <cell r="AO738">
            <v>132.51</v>
          </cell>
          <cell r="AP738">
            <v>119.21</v>
          </cell>
          <cell r="AQ738">
            <v>118.19</v>
          </cell>
          <cell r="AR738">
            <v>117.16</v>
          </cell>
          <cell r="AS738">
            <v>114.09</v>
          </cell>
          <cell r="AT738">
            <v>114.09</v>
          </cell>
        </row>
        <row r="739">
          <cell r="A739">
            <v>1149</v>
          </cell>
          <cell r="B739">
            <v>424.69</v>
          </cell>
          <cell r="C739">
            <v>386.48</v>
          </cell>
          <cell r="D739">
            <v>367.92</v>
          </cell>
          <cell r="E739">
            <v>322.76</v>
          </cell>
          <cell r="F739">
            <v>312.93</v>
          </cell>
          <cell r="G739">
            <v>287.81</v>
          </cell>
          <cell r="H739">
            <v>290.27999999999997</v>
          </cell>
          <cell r="I739">
            <v>268.45</v>
          </cell>
          <cell r="J739">
            <v>247.7</v>
          </cell>
          <cell r="K739">
            <v>283.25</v>
          </cell>
          <cell r="L739">
            <v>254.85</v>
          </cell>
          <cell r="M739">
            <v>240.66</v>
          </cell>
          <cell r="N739">
            <v>223.29</v>
          </cell>
          <cell r="O739">
            <v>189.44</v>
          </cell>
          <cell r="P739">
            <v>289.18</v>
          </cell>
          <cell r="Q739">
            <v>251.11</v>
          </cell>
          <cell r="R739">
            <v>224.1</v>
          </cell>
          <cell r="S739">
            <v>219.18</v>
          </cell>
          <cell r="T739">
            <v>209.36</v>
          </cell>
          <cell r="U739">
            <v>204.44</v>
          </cell>
          <cell r="V739">
            <v>217.96</v>
          </cell>
          <cell r="W739">
            <v>201.98</v>
          </cell>
          <cell r="X739">
            <v>192.17</v>
          </cell>
          <cell r="Y739">
            <v>183.58</v>
          </cell>
          <cell r="Z739">
            <v>182.34</v>
          </cell>
          <cell r="AA739">
            <v>172.52</v>
          </cell>
          <cell r="AB739">
            <v>137.63</v>
          </cell>
          <cell r="AC739">
            <v>135.59</v>
          </cell>
          <cell r="AD739">
            <v>125.35</v>
          </cell>
          <cell r="AE739">
            <v>121.26</v>
          </cell>
          <cell r="AF739">
            <v>136.6</v>
          </cell>
          <cell r="AG739">
            <v>133.53</v>
          </cell>
          <cell r="AH739">
            <v>124.32</v>
          </cell>
          <cell r="AI739">
            <v>116.14</v>
          </cell>
          <cell r="AJ739">
            <v>147.86000000000001</v>
          </cell>
          <cell r="AK739">
            <v>145.81</v>
          </cell>
          <cell r="AL739">
            <v>140.69999999999999</v>
          </cell>
          <cell r="AM739">
            <v>138.65</v>
          </cell>
          <cell r="AN739">
            <v>133.53</v>
          </cell>
          <cell r="AO739">
            <v>132.51</v>
          </cell>
          <cell r="AP739">
            <v>119.21</v>
          </cell>
          <cell r="AQ739">
            <v>118.19</v>
          </cell>
          <cell r="AR739">
            <v>117.16</v>
          </cell>
          <cell r="AS739">
            <v>114.09</v>
          </cell>
          <cell r="AT739">
            <v>114.09</v>
          </cell>
        </row>
        <row r="740">
          <cell r="A740">
            <v>1155</v>
          </cell>
          <cell r="B740">
            <v>424.69</v>
          </cell>
          <cell r="C740">
            <v>386.48</v>
          </cell>
          <cell r="D740">
            <v>367.92</v>
          </cell>
          <cell r="E740">
            <v>322.76</v>
          </cell>
          <cell r="F740">
            <v>312.93</v>
          </cell>
          <cell r="G740">
            <v>287.81</v>
          </cell>
          <cell r="H740">
            <v>290.27999999999997</v>
          </cell>
          <cell r="I740">
            <v>268.45</v>
          </cell>
          <cell r="J740">
            <v>247.7</v>
          </cell>
          <cell r="K740">
            <v>283.25</v>
          </cell>
          <cell r="L740">
            <v>254.85</v>
          </cell>
          <cell r="M740">
            <v>240.66</v>
          </cell>
          <cell r="N740">
            <v>223.29</v>
          </cell>
          <cell r="O740">
            <v>189.44</v>
          </cell>
          <cell r="P740">
            <v>289.18</v>
          </cell>
          <cell r="Q740">
            <v>251.11</v>
          </cell>
          <cell r="R740">
            <v>224.1</v>
          </cell>
          <cell r="S740">
            <v>219.18</v>
          </cell>
          <cell r="T740">
            <v>209.36</v>
          </cell>
          <cell r="U740">
            <v>204.44</v>
          </cell>
          <cell r="V740">
            <v>217.96</v>
          </cell>
          <cell r="W740">
            <v>201.98</v>
          </cell>
          <cell r="X740">
            <v>192.17</v>
          </cell>
          <cell r="Y740">
            <v>183.58</v>
          </cell>
          <cell r="Z740">
            <v>182.34</v>
          </cell>
          <cell r="AA740">
            <v>172.52</v>
          </cell>
          <cell r="AB740">
            <v>137.63</v>
          </cell>
          <cell r="AC740">
            <v>135.59</v>
          </cell>
          <cell r="AD740">
            <v>125.35</v>
          </cell>
          <cell r="AE740">
            <v>121.26</v>
          </cell>
          <cell r="AF740">
            <v>136.6</v>
          </cell>
          <cell r="AG740">
            <v>133.53</v>
          </cell>
          <cell r="AH740">
            <v>124.32</v>
          </cell>
          <cell r="AI740">
            <v>116.14</v>
          </cell>
          <cell r="AJ740">
            <v>147.86000000000001</v>
          </cell>
          <cell r="AK740">
            <v>145.81</v>
          </cell>
          <cell r="AL740">
            <v>140.69999999999999</v>
          </cell>
          <cell r="AM740">
            <v>138.65</v>
          </cell>
          <cell r="AN740">
            <v>133.53</v>
          </cell>
          <cell r="AO740">
            <v>132.51</v>
          </cell>
          <cell r="AP740">
            <v>119.21</v>
          </cell>
          <cell r="AQ740">
            <v>118.19</v>
          </cell>
          <cell r="AR740">
            <v>117.16</v>
          </cell>
          <cell r="AS740">
            <v>114.09</v>
          </cell>
          <cell r="AT740">
            <v>114.09</v>
          </cell>
        </row>
        <row r="741">
          <cell r="A741">
            <v>1158</v>
          </cell>
          <cell r="B741">
            <v>424.69</v>
          </cell>
          <cell r="C741">
            <v>386.48</v>
          </cell>
          <cell r="D741">
            <v>367.92</v>
          </cell>
          <cell r="E741">
            <v>322.76</v>
          </cell>
          <cell r="F741">
            <v>312.93</v>
          </cell>
          <cell r="G741">
            <v>287.81</v>
          </cell>
          <cell r="H741">
            <v>290.27999999999997</v>
          </cell>
          <cell r="I741">
            <v>268.45</v>
          </cell>
          <cell r="J741">
            <v>247.7</v>
          </cell>
          <cell r="K741">
            <v>283.25</v>
          </cell>
          <cell r="L741">
            <v>254.85</v>
          </cell>
          <cell r="M741">
            <v>240.66</v>
          </cell>
          <cell r="N741">
            <v>223.29</v>
          </cell>
          <cell r="O741">
            <v>189.44</v>
          </cell>
          <cell r="P741">
            <v>289.18</v>
          </cell>
          <cell r="Q741">
            <v>251.11</v>
          </cell>
          <cell r="R741">
            <v>224.1</v>
          </cell>
          <cell r="S741">
            <v>219.18</v>
          </cell>
          <cell r="T741">
            <v>209.36</v>
          </cell>
          <cell r="U741">
            <v>204.44</v>
          </cell>
          <cell r="V741">
            <v>217.96</v>
          </cell>
          <cell r="W741">
            <v>201.98</v>
          </cell>
          <cell r="X741">
            <v>192.17</v>
          </cell>
          <cell r="Y741">
            <v>183.58</v>
          </cell>
          <cell r="Z741">
            <v>182.34</v>
          </cell>
          <cell r="AA741">
            <v>172.52</v>
          </cell>
          <cell r="AB741">
            <v>137.63</v>
          </cell>
          <cell r="AC741">
            <v>135.59</v>
          </cell>
          <cell r="AD741">
            <v>125.35</v>
          </cell>
          <cell r="AE741">
            <v>121.26</v>
          </cell>
          <cell r="AF741">
            <v>136.6</v>
          </cell>
          <cell r="AG741">
            <v>133.53</v>
          </cell>
          <cell r="AH741">
            <v>124.32</v>
          </cell>
          <cell r="AI741">
            <v>116.14</v>
          </cell>
          <cell r="AJ741">
            <v>147.86000000000001</v>
          </cell>
          <cell r="AK741">
            <v>145.81</v>
          </cell>
          <cell r="AL741">
            <v>140.69999999999999</v>
          </cell>
          <cell r="AM741">
            <v>138.65</v>
          </cell>
          <cell r="AN741">
            <v>133.53</v>
          </cell>
          <cell r="AO741">
            <v>132.51</v>
          </cell>
          <cell r="AP741">
            <v>119.21</v>
          </cell>
          <cell r="AQ741">
            <v>118.19</v>
          </cell>
          <cell r="AR741">
            <v>117.16</v>
          </cell>
          <cell r="AS741">
            <v>114.09</v>
          </cell>
          <cell r="AT741">
            <v>114.09</v>
          </cell>
        </row>
        <row r="742">
          <cell r="A742">
            <v>1159</v>
          </cell>
          <cell r="B742">
            <v>424.69</v>
          </cell>
          <cell r="C742">
            <v>386.48</v>
          </cell>
          <cell r="D742">
            <v>367.92</v>
          </cell>
          <cell r="E742">
            <v>322.76</v>
          </cell>
          <cell r="F742">
            <v>312.93</v>
          </cell>
          <cell r="G742">
            <v>287.81</v>
          </cell>
          <cell r="H742">
            <v>290.27999999999997</v>
          </cell>
          <cell r="I742">
            <v>268.45</v>
          </cell>
          <cell r="J742">
            <v>247.7</v>
          </cell>
          <cell r="K742">
            <v>283.25</v>
          </cell>
          <cell r="L742">
            <v>254.85</v>
          </cell>
          <cell r="M742">
            <v>240.66</v>
          </cell>
          <cell r="N742">
            <v>223.29</v>
          </cell>
          <cell r="O742">
            <v>189.44</v>
          </cell>
          <cell r="P742">
            <v>289.18</v>
          </cell>
          <cell r="Q742">
            <v>251.11</v>
          </cell>
          <cell r="R742">
            <v>224.1</v>
          </cell>
          <cell r="S742">
            <v>219.18</v>
          </cell>
          <cell r="T742">
            <v>209.36</v>
          </cell>
          <cell r="U742">
            <v>204.44</v>
          </cell>
          <cell r="V742">
            <v>217.96</v>
          </cell>
          <cell r="W742">
            <v>201.98</v>
          </cell>
          <cell r="X742">
            <v>192.17</v>
          </cell>
          <cell r="Y742">
            <v>183.58</v>
          </cell>
          <cell r="Z742">
            <v>182.34</v>
          </cell>
          <cell r="AA742">
            <v>172.52</v>
          </cell>
          <cell r="AB742">
            <v>137.63</v>
          </cell>
          <cell r="AC742">
            <v>135.59</v>
          </cell>
          <cell r="AD742">
            <v>125.35</v>
          </cell>
          <cell r="AE742">
            <v>121.26</v>
          </cell>
          <cell r="AF742">
            <v>136.6</v>
          </cell>
          <cell r="AG742">
            <v>133.53</v>
          </cell>
          <cell r="AH742">
            <v>124.32</v>
          </cell>
          <cell r="AI742">
            <v>116.14</v>
          </cell>
          <cell r="AJ742">
            <v>147.86000000000001</v>
          </cell>
          <cell r="AK742">
            <v>145.81</v>
          </cell>
          <cell r="AL742">
            <v>140.69999999999999</v>
          </cell>
          <cell r="AM742">
            <v>138.65</v>
          </cell>
          <cell r="AN742">
            <v>133.53</v>
          </cell>
          <cell r="AO742">
            <v>132.51</v>
          </cell>
          <cell r="AP742">
            <v>119.21</v>
          </cell>
          <cell r="AQ742">
            <v>118.19</v>
          </cell>
          <cell r="AR742">
            <v>117.16</v>
          </cell>
          <cell r="AS742">
            <v>114.09</v>
          </cell>
          <cell r="AT742">
            <v>114.09</v>
          </cell>
        </row>
        <row r="743">
          <cell r="A743">
            <v>1172</v>
          </cell>
          <cell r="B743">
            <v>425.07</v>
          </cell>
          <cell r="C743">
            <v>382.62</v>
          </cell>
          <cell r="D743">
            <v>362.01</v>
          </cell>
          <cell r="E743">
            <v>327.72</v>
          </cell>
          <cell r="F743">
            <v>316.8</v>
          </cell>
          <cell r="G743">
            <v>288.91000000000003</v>
          </cell>
          <cell r="H743">
            <v>300.56</v>
          </cell>
          <cell r="I743">
            <v>276.3</v>
          </cell>
          <cell r="J743">
            <v>253.25</v>
          </cell>
          <cell r="K743">
            <v>295.93</v>
          </cell>
          <cell r="L743">
            <v>264.41000000000003</v>
          </cell>
          <cell r="M743">
            <v>248.64</v>
          </cell>
          <cell r="N743">
            <v>235.77</v>
          </cell>
          <cell r="O743">
            <v>198.18</v>
          </cell>
          <cell r="P743">
            <v>314.99</v>
          </cell>
          <cell r="Q743">
            <v>272.7</v>
          </cell>
          <cell r="R743">
            <v>242.7</v>
          </cell>
          <cell r="S743">
            <v>237.25</v>
          </cell>
          <cell r="T743">
            <v>226.34</v>
          </cell>
          <cell r="U743">
            <v>220.88</v>
          </cell>
          <cell r="V743">
            <v>235.88</v>
          </cell>
          <cell r="W743">
            <v>218.15</v>
          </cell>
          <cell r="X743">
            <v>207.24</v>
          </cell>
          <cell r="Y743">
            <v>197.7</v>
          </cell>
          <cell r="Z743">
            <v>196.33</v>
          </cell>
          <cell r="AA743">
            <v>185.42</v>
          </cell>
          <cell r="AB743">
            <v>147.69999999999999</v>
          </cell>
          <cell r="AC743">
            <v>145.43</v>
          </cell>
          <cell r="AD743">
            <v>134.06</v>
          </cell>
          <cell r="AE743">
            <v>129.52000000000001</v>
          </cell>
          <cell r="AF743">
            <v>146.56</v>
          </cell>
          <cell r="AG743">
            <v>143.16</v>
          </cell>
          <cell r="AH743">
            <v>132.91999999999999</v>
          </cell>
          <cell r="AI743">
            <v>123.83</v>
          </cell>
          <cell r="AJ743">
            <v>159.06</v>
          </cell>
          <cell r="AK743">
            <v>156.79</v>
          </cell>
          <cell r="AL743">
            <v>151.11000000000001</v>
          </cell>
          <cell r="AM743">
            <v>148.83000000000001</v>
          </cell>
          <cell r="AN743">
            <v>143.16</v>
          </cell>
          <cell r="AO743">
            <v>142.01</v>
          </cell>
          <cell r="AP743">
            <v>127.25</v>
          </cell>
          <cell r="AQ743">
            <v>126.11</v>
          </cell>
          <cell r="AR743">
            <v>124.96</v>
          </cell>
          <cell r="AS743">
            <v>121.56</v>
          </cell>
          <cell r="AT743">
            <v>121.56</v>
          </cell>
        </row>
        <row r="744">
          <cell r="A744">
            <v>1176</v>
          </cell>
          <cell r="B744">
            <v>424.69</v>
          </cell>
          <cell r="C744">
            <v>386.48</v>
          </cell>
          <cell r="D744">
            <v>367.92</v>
          </cell>
          <cell r="E744">
            <v>322.76</v>
          </cell>
          <cell r="F744">
            <v>312.93</v>
          </cell>
          <cell r="G744">
            <v>287.81</v>
          </cell>
          <cell r="H744">
            <v>290.27999999999997</v>
          </cell>
          <cell r="I744">
            <v>268.45</v>
          </cell>
          <cell r="J744">
            <v>247.7</v>
          </cell>
          <cell r="K744">
            <v>283.25</v>
          </cell>
          <cell r="L744">
            <v>254.85</v>
          </cell>
          <cell r="M744">
            <v>240.66</v>
          </cell>
          <cell r="N744">
            <v>223.29</v>
          </cell>
          <cell r="O744">
            <v>189.44</v>
          </cell>
          <cell r="P744">
            <v>289.18</v>
          </cell>
          <cell r="Q744">
            <v>251.11</v>
          </cell>
          <cell r="R744">
            <v>224.1</v>
          </cell>
          <cell r="S744">
            <v>219.18</v>
          </cell>
          <cell r="T744">
            <v>209.36</v>
          </cell>
          <cell r="U744">
            <v>204.44</v>
          </cell>
          <cell r="V744">
            <v>217.96</v>
          </cell>
          <cell r="W744">
            <v>201.98</v>
          </cell>
          <cell r="X744">
            <v>192.17</v>
          </cell>
          <cell r="Y744">
            <v>183.58</v>
          </cell>
          <cell r="Z744">
            <v>182.34</v>
          </cell>
          <cell r="AA744">
            <v>172.52</v>
          </cell>
          <cell r="AB744">
            <v>137.63</v>
          </cell>
          <cell r="AC744">
            <v>135.59</v>
          </cell>
          <cell r="AD744">
            <v>125.35</v>
          </cell>
          <cell r="AE744">
            <v>121.26</v>
          </cell>
          <cell r="AF744">
            <v>136.6</v>
          </cell>
          <cell r="AG744">
            <v>133.53</v>
          </cell>
          <cell r="AH744">
            <v>124.32</v>
          </cell>
          <cell r="AI744">
            <v>116.14</v>
          </cell>
          <cell r="AJ744">
            <v>147.86000000000001</v>
          </cell>
          <cell r="AK744">
            <v>145.81</v>
          </cell>
          <cell r="AL744">
            <v>140.69999999999999</v>
          </cell>
          <cell r="AM744">
            <v>138.65</v>
          </cell>
          <cell r="AN744">
            <v>133.53</v>
          </cell>
          <cell r="AO744">
            <v>132.51</v>
          </cell>
          <cell r="AP744">
            <v>119.21</v>
          </cell>
          <cell r="AQ744">
            <v>118.19</v>
          </cell>
          <cell r="AR744">
            <v>117.16</v>
          </cell>
          <cell r="AS744">
            <v>114.09</v>
          </cell>
          <cell r="AT744">
            <v>114.09</v>
          </cell>
        </row>
        <row r="745">
          <cell r="A745">
            <v>1188</v>
          </cell>
          <cell r="B745">
            <v>424.69</v>
          </cell>
          <cell r="C745">
            <v>386.48</v>
          </cell>
          <cell r="D745">
            <v>367.92</v>
          </cell>
          <cell r="E745">
            <v>322.76</v>
          </cell>
          <cell r="F745">
            <v>312.93</v>
          </cell>
          <cell r="G745">
            <v>287.81</v>
          </cell>
          <cell r="H745">
            <v>290.27999999999997</v>
          </cell>
          <cell r="I745">
            <v>268.45</v>
          </cell>
          <cell r="J745">
            <v>247.7</v>
          </cell>
          <cell r="K745">
            <v>283.25</v>
          </cell>
          <cell r="L745">
            <v>254.85</v>
          </cell>
          <cell r="M745">
            <v>240.66</v>
          </cell>
          <cell r="N745">
            <v>223.29</v>
          </cell>
          <cell r="O745">
            <v>189.44</v>
          </cell>
          <cell r="P745">
            <v>289.18</v>
          </cell>
          <cell r="Q745">
            <v>251.11</v>
          </cell>
          <cell r="R745">
            <v>224.1</v>
          </cell>
          <cell r="S745">
            <v>219.18</v>
          </cell>
          <cell r="T745">
            <v>209.36</v>
          </cell>
          <cell r="U745">
            <v>204.44</v>
          </cell>
          <cell r="V745">
            <v>217.96</v>
          </cell>
          <cell r="W745">
            <v>201.98</v>
          </cell>
          <cell r="X745">
            <v>192.17</v>
          </cell>
          <cell r="Y745">
            <v>183.58</v>
          </cell>
          <cell r="Z745">
            <v>182.34</v>
          </cell>
          <cell r="AA745">
            <v>172.52</v>
          </cell>
          <cell r="AB745">
            <v>137.63</v>
          </cell>
          <cell r="AC745">
            <v>135.59</v>
          </cell>
          <cell r="AD745">
            <v>125.35</v>
          </cell>
          <cell r="AE745">
            <v>121.26</v>
          </cell>
          <cell r="AF745">
            <v>136.6</v>
          </cell>
          <cell r="AG745">
            <v>133.53</v>
          </cell>
          <cell r="AH745">
            <v>124.32</v>
          </cell>
          <cell r="AI745">
            <v>116.14</v>
          </cell>
          <cell r="AJ745">
            <v>147.86000000000001</v>
          </cell>
          <cell r="AK745">
            <v>145.81</v>
          </cell>
          <cell r="AL745">
            <v>140.69999999999999</v>
          </cell>
          <cell r="AM745">
            <v>138.65</v>
          </cell>
          <cell r="AN745">
            <v>133.53</v>
          </cell>
          <cell r="AO745">
            <v>132.51</v>
          </cell>
          <cell r="AP745">
            <v>119.21</v>
          </cell>
          <cell r="AQ745">
            <v>118.19</v>
          </cell>
          <cell r="AR745">
            <v>117.16</v>
          </cell>
          <cell r="AS745">
            <v>114.09</v>
          </cell>
          <cell r="AT745">
            <v>114.09</v>
          </cell>
        </row>
        <row r="746">
          <cell r="A746">
            <v>1210</v>
          </cell>
          <cell r="B746">
            <v>473.87</v>
          </cell>
          <cell r="C746">
            <v>426.54</v>
          </cell>
          <cell r="D746">
            <v>403.56</v>
          </cell>
          <cell r="E746">
            <v>365.34</v>
          </cell>
          <cell r="F746">
            <v>353.18</v>
          </cell>
          <cell r="G746">
            <v>322.07</v>
          </cell>
          <cell r="H746">
            <v>335.06</v>
          </cell>
          <cell r="I746">
            <v>308.02</v>
          </cell>
          <cell r="J746">
            <v>282.33</v>
          </cell>
          <cell r="K746">
            <v>329.91</v>
          </cell>
          <cell r="L746">
            <v>294.76</v>
          </cell>
          <cell r="M746">
            <v>277.19</v>
          </cell>
          <cell r="N746">
            <v>262.83999999999997</v>
          </cell>
          <cell r="O746">
            <v>220.93</v>
          </cell>
          <cell r="P746">
            <v>351.14</v>
          </cell>
          <cell r="Q746">
            <v>304.01</v>
          </cell>
          <cell r="R746">
            <v>270.56</v>
          </cell>
          <cell r="S746">
            <v>264.49</v>
          </cell>
          <cell r="T746">
            <v>252.32</v>
          </cell>
          <cell r="U746">
            <v>246.24</v>
          </cell>
          <cell r="V746">
            <v>262.95999999999998</v>
          </cell>
          <cell r="W746">
            <v>243.19</v>
          </cell>
          <cell r="X746">
            <v>231.04</v>
          </cell>
          <cell r="Y746">
            <v>220.39</v>
          </cell>
          <cell r="Z746">
            <v>218.87</v>
          </cell>
          <cell r="AA746">
            <v>206.71</v>
          </cell>
          <cell r="AB746">
            <v>164.66</v>
          </cell>
          <cell r="AC746">
            <v>162.12</v>
          </cell>
          <cell r="AD746">
            <v>149.44999999999999</v>
          </cell>
          <cell r="AE746">
            <v>144.38999999999999</v>
          </cell>
          <cell r="AF746">
            <v>163.38</v>
          </cell>
          <cell r="AG746">
            <v>159.59</v>
          </cell>
          <cell r="AH746">
            <v>148.18</v>
          </cell>
          <cell r="AI746">
            <v>138.05000000000001</v>
          </cell>
          <cell r="AJ746">
            <v>177.32</v>
          </cell>
          <cell r="AK746">
            <v>174.79</v>
          </cell>
          <cell r="AL746">
            <v>168.45</v>
          </cell>
          <cell r="AM746">
            <v>165.92</v>
          </cell>
          <cell r="AN746">
            <v>159.59</v>
          </cell>
          <cell r="AO746">
            <v>158.32</v>
          </cell>
          <cell r="AP746">
            <v>141.85</v>
          </cell>
          <cell r="AQ746">
            <v>140.58000000000001</v>
          </cell>
          <cell r="AR746">
            <v>139.31</v>
          </cell>
          <cell r="AS746">
            <v>135.51</v>
          </cell>
          <cell r="AT746">
            <v>135.51</v>
          </cell>
        </row>
        <row r="747">
          <cell r="A747">
            <v>1211</v>
          </cell>
          <cell r="B747">
            <v>456.22</v>
          </cell>
          <cell r="C747">
            <v>410.66</v>
          </cell>
          <cell r="D747">
            <v>388.54</v>
          </cell>
          <cell r="E747">
            <v>351.74</v>
          </cell>
          <cell r="F747">
            <v>340.02</v>
          </cell>
          <cell r="G747">
            <v>310.08</v>
          </cell>
          <cell r="H747">
            <v>322.58999999999997</v>
          </cell>
          <cell r="I747">
            <v>296.55</v>
          </cell>
          <cell r="J747">
            <v>271.82</v>
          </cell>
          <cell r="K747">
            <v>317.62</v>
          </cell>
          <cell r="L747">
            <v>283.79000000000002</v>
          </cell>
          <cell r="M747">
            <v>266.87</v>
          </cell>
          <cell r="N747">
            <v>253.06</v>
          </cell>
          <cell r="O747">
            <v>212.71</v>
          </cell>
          <cell r="P747">
            <v>338.06</v>
          </cell>
          <cell r="Q747">
            <v>292.69</v>
          </cell>
          <cell r="R747">
            <v>260.5</v>
          </cell>
          <cell r="S747">
            <v>254.64</v>
          </cell>
          <cell r="T747">
            <v>242.93</v>
          </cell>
          <cell r="U747">
            <v>237.07</v>
          </cell>
          <cell r="V747">
            <v>253.16</v>
          </cell>
          <cell r="W747">
            <v>234.13</v>
          </cell>
          <cell r="X747">
            <v>222.43</v>
          </cell>
          <cell r="Y747">
            <v>212.18</v>
          </cell>
          <cell r="Z747">
            <v>210.72</v>
          </cell>
          <cell r="AA747">
            <v>199.01</v>
          </cell>
          <cell r="AB747">
            <v>158.52000000000001</v>
          </cell>
          <cell r="AC747">
            <v>156.09</v>
          </cell>
          <cell r="AD747">
            <v>143.88999999999999</v>
          </cell>
          <cell r="AE747">
            <v>139.01</v>
          </cell>
          <cell r="AF747">
            <v>157.30000000000001</v>
          </cell>
          <cell r="AG747">
            <v>153.65</v>
          </cell>
          <cell r="AH747">
            <v>142.66</v>
          </cell>
          <cell r="AI747">
            <v>132.91</v>
          </cell>
          <cell r="AJ747">
            <v>170.72</v>
          </cell>
          <cell r="AK747">
            <v>168.28</v>
          </cell>
          <cell r="AL747">
            <v>162.18</v>
          </cell>
          <cell r="AM747">
            <v>159.74</v>
          </cell>
          <cell r="AN747">
            <v>153.65</v>
          </cell>
          <cell r="AO747">
            <v>152.41999999999999</v>
          </cell>
          <cell r="AP747">
            <v>136.57</v>
          </cell>
          <cell r="AQ747">
            <v>135.35</v>
          </cell>
          <cell r="AR747">
            <v>134.12</v>
          </cell>
          <cell r="AS747">
            <v>130.47</v>
          </cell>
          <cell r="AT747">
            <v>130.47</v>
          </cell>
        </row>
        <row r="748">
          <cell r="A748">
            <v>1213</v>
          </cell>
          <cell r="B748">
            <v>436.46</v>
          </cell>
          <cell r="C748">
            <v>397.18</v>
          </cell>
          <cell r="D748">
            <v>378.11</v>
          </cell>
          <cell r="E748">
            <v>331.7</v>
          </cell>
          <cell r="F748">
            <v>321.58999999999997</v>
          </cell>
          <cell r="G748">
            <v>295.77999999999997</v>
          </cell>
          <cell r="H748">
            <v>298.32</v>
          </cell>
          <cell r="I748">
            <v>275.88</v>
          </cell>
          <cell r="J748">
            <v>254.56</v>
          </cell>
          <cell r="K748">
            <v>291.08999999999997</v>
          </cell>
          <cell r="L748">
            <v>261.92</v>
          </cell>
          <cell r="M748">
            <v>247.33</v>
          </cell>
          <cell r="N748">
            <v>229.47</v>
          </cell>
          <cell r="O748">
            <v>194.68</v>
          </cell>
          <cell r="P748">
            <v>297.18</v>
          </cell>
          <cell r="Q748">
            <v>258.07</v>
          </cell>
          <cell r="R748">
            <v>230.3</v>
          </cell>
          <cell r="S748">
            <v>225.26</v>
          </cell>
          <cell r="T748">
            <v>215.16</v>
          </cell>
          <cell r="U748">
            <v>210.11</v>
          </cell>
          <cell r="V748">
            <v>223.99</v>
          </cell>
          <cell r="W748">
            <v>207.59</v>
          </cell>
          <cell r="X748">
            <v>197.48</v>
          </cell>
          <cell r="Y748">
            <v>188.65</v>
          </cell>
          <cell r="Z748">
            <v>187.39</v>
          </cell>
          <cell r="AA748">
            <v>177.31</v>
          </cell>
          <cell r="AB748">
            <v>141.44</v>
          </cell>
          <cell r="AC748">
            <v>139.34</v>
          </cell>
          <cell r="AD748">
            <v>128.82</v>
          </cell>
          <cell r="AE748">
            <v>124.61</v>
          </cell>
          <cell r="AF748">
            <v>140.38999999999999</v>
          </cell>
          <cell r="AG748">
            <v>137.22999999999999</v>
          </cell>
          <cell r="AH748">
            <v>127.77</v>
          </cell>
          <cell r="AI748">
            <v>119.36</v>
          </cell>
          <cell r="AJ748">
            <v>151.94999999999999</v>
          </cell>
          <cell r="AK748">
            <v>149.85</v>
          </cell>
          <cell r="AL748">
            <v>144.59</v>
          </cell>
          <cell r="AM748">
            <v>142.5</v>
          </cell>
          <cell r="AN748">
            <v>137.22999999999999</v>
          </cell>
          <cell r="AO748">
            <v>136.18</v>
          </cell>
          <cell r="AP748">
            <v>122.51</v>
          </cell>
          <cell r="AQ748">
            <v>121.46</v>
          </cell>
          <cell r="AR748">
            <v>120.41</v>
          </cell>
          <cell r="AS748">
            <v>117.25</v>
          </cell>
          <cell r="AT748">
            <v>117.25</v>
          </cell>
        </row>
        <row r="749">
          <cell r="A749">
            <v>1215</v>
          </cell>
          <cell r="B749">
            <v>436.46</v>
          </cell>
          <cell r="C749">
            <v>397.18</v>
          </cell>
          <cell r="D749">
            <v>378.11</v>
          </cell>
          <cell r="E749">
            <v>331.7</v>
          </cell>
          <cell r="F749">
            <v>321.58999999999997</v>
          </cell>
          <cell r="G749">
            <v>295.77999999999997</v>
          </cell>
          <cell r="H749">
            <v>298.32</v>
          </cell>
          <cell r="I749">
            <v>275.88</v>
          </cell>
          <cell r="J749">
            <v>254.56</v>
          </cell>
          <cell r="K749">
            <v>291.08999999999997</v>
          </cell>
          <cell r="L749">
            <v>261.92</v>
          </cell>
          <cell r="M749">
            <v>247.33</v>
          </cell>
          <cell r="N749">
            <v>229.47</v>
          </cell>
          <cell r="O749">
            <v>194.68</v>
          </cell>
          <cell r="P749">
            <v>297.18</v>
          </cell>
          <cell r="Q749">
            <v>258.07</v>
          </cell>
          <cell r="R749">
            <v>230.3</v>
          </cell>
          <cell r="S749">
            <v>225.26</v>
          </cell>
          <cell r="T749">
            <v>215.16</v>
          </cell>
          <cell r="U749">
            <v>210.11</v>
          </cell>
          <cell r="V749">
            <v>223.99</v>
          </cell>
          <cell r="W749">
            <v>207.59</v>
          </cell>
          <cell r="X749">
            <v>197.48</v>
          </cell>
          <cell r="Y749">
            <v>188.65</v>
          </cell>
          <cell r="Z749">
            <v>187.39</v>
          </cell>
          <cell r="AA749">
            <v>177.31</v>
          </cell>
          <cell r="AB749">
            <v>141.44</v>
          </cell>
          <cell r="AC749">
            <v>139.34</v>
          </cell>
          <cell r="AD749">
            <v>128.82</v>
          </cell>
          <cell r="AE749">
            <v>124.61</v>
          </cell>
          <cell r="AF749">
            <v>140.38999999999999</v>
          </cell>
          <cell r="AG749">
            <v>137.22999999999999</v>
          </cell>
          <cell r="AH749">
            <v>127.77</v>
          </cell>
          <cell r="AI749">
            <v>119.36</v>
          </cell>
          <cell r="AJ749">
            <v>151.94999999999999</v>
          </cell>
          <cell r="AK749">
            <v>149.85</v>
          </cell>
          <cell r="AL749">
            <v>144.59</v>
          </cell>
          <cell r="AM749">
            <v>142.5</v>
          </cell>
          <cell r="AN749">
            <v>137.22999999999999</v>
          </cell>
          <cell r="AO749">
            <v>136.18</v>
          </cell>
          <cell r="AP749">
            <v>122.51</v>
          </cell>
          <cell r="AQ749">
            <v>121.46</v>
          </cell>
          <cell r="AR749">
            <v>120.41</v>
          </cell>
          <cell r="AS749">
            <v>117.25</v>
          </cell>
          <cell r="AT749">
            <v>117.25</v>
          </cell>
        </row>
        <row r="750">
          <cell r="A750">
            <v>1216</v>
          </cell>
          <cell r="B750">
            <v>436.46</v>
          </cell>
          <cell r="C750">
            <v>397.18</v>
          </cell>
          <cell r="D750">
            <v>378.11</v>
          </cell>
          <cell r="E750">
            <v>331.7</v>
          </cell>
          <cell r="F750">
            <v>321.58999999999997</v>
          </cell>
          <cell r="G750">
            <v>295.77999999999997</v>
          </cell>
          <cell r="H750">
            <v>298.32</v>
          </cell>
          <cell r="I750">
            <v>275.88</v>
          </cell>
          <cell r="J750">
            <v>254.56</v>
          </cell>
          <cell r="K750">
            <v>291.08999999999997</v>
          </cell>
          <cell r="L750">
            <v>261.92</v>
          </cell>
          <cell r="M750">
            <v>247.33</v>
          </cell>
          <cell r="N750">
            <v>229.47</v>
          </cell>
          <cell r="O750">
            <v>194.68</v>
          </cell>
          <cell r="P750">
            <v>297.18</v>
          </cell>
          <cell r="Q750">
            <v>258.07</v>
          </cell>
          <cell r="R750">
            <v>230.3</v>
          </cell>
          <cell r="S750">
            <v>225.26</v>
          </cell>
          <cell r="T750">
            <v>215.16</v>
          </cell>
          <cell r="U750">
            <v>210.11</v>
          </cell>
          <cell r="V750">
            <v>223.99</v>
          </cell>
          <cell r="W750">
            <v>207.59</v>
          </cell>
          <cell r="X750">
            <v>197.48</v>
          </cell>
          <cell r="Y750">
            <v>188.65</v>
          </cell>
          <cell r="Z750">
            <v>187.39</v>
          </cell>
          <cell r="AA750">
            <v>177.31</v>
          </cell>
          <cell r="AB750">
            <v>141.44</v>
          </cell>
          <cell r="AC750">
            <v>139.34</v>
          </cell>
          <cell r="AD750">
            <v>128.82</v>
          </cell>
          <cell r="AE750">
            <v>124.61</v>
          </cell>
          <cell r="AF750">
            <v>140.38999999999999</v>
          </cell>
          <cell r="AG750">
            <v>137.22999999999999</v>
          </cell>
          <cell r="AH750">
            <v>127.77</v>
          </cell>
          <cell r="AI750">
            <v>119.36</v>
          </cell>
          <cell r="AJ750">
            <v>151.94999999999999</v>
          </cell>
          <cell r="AK750">
            <v>149.85</v>
          </cell>
          <cell r="AL750">
            <v>144.59</v>
          </cell>
          <cell r="AM750">
            <v>142.5</v>
          </cell>
          <cell r="AN750">
            <v>137.22999999999999</v>
          </cell>
          <cell r="AO750">
            <v>136.18</v>
          </cell>
          <cell r="AP750">
            <v>122.51</v>
          </cell>
          <cell r="AQ750">
            <v>121.46</v>
          </cell>
          <cell r="AR750">
            <v>120.41</v>
          </cell>
          <cell r="AS750">
            <v>117.25</v>
          </cell>
          <cell r="AT750">
            <v>117.25</v>
          </cell>
        </row>
        <row r="751">
          <cell r="A751">
            <v>2044</v>
          </cell>
          <cell r="B751">
            <v>481.3</v>
          </cell>
          <cell r="C751">
            <v>433.23</v>
          </cell>
          <cell r="D751">
            <v>409.9</v>
          </cell>
          <cell r="E751">
            <v>371.07</v>
          </cell>
          <cell r="F751">
            <v>358.71</v>
          </cell>
          <cell r="G751">
            <v>327.13</v>
          </cell>
          <cell r="H751">
            <v>340.32</v>
          </cell>
          <cell r="I751">
            <v>312.86</v>
          </cell>
          <cell r="J751">
            <v>286.76</v>
          </cell>
          <cell r="K751">
            <v>335.08</v>
          </cell>
          <cell r="L751">
            <v>299.39</v>
          </cell>
          <cell r="M751">
            <v>281.54000000000002</v>
          </cell>
          <cell r="N751">
            <v>266.95999999999998</v>
          </cell>
          <cell r="O751">
            <v>224.4</v>
          </cell>
          <cell r="P751">
            <v>356.65</v>
          </cell>
          <cell r="Q751">
            <v>308.77999999999997</v>
          </cell>
          <cell r="R751">
            <v>274.81</v>
          </cell>
          <cell r="S751">
            <v>268.63</v>
          </cell>
          <cell r="T751">
            <v>256.27999999999997</v>
          </cell>
          <cell r="U751">
            <v>250.1</v>
          </cell>
          <cell r="V751">
            <v>267.08</v>
          </cell>
          <cell r="W751">
            <v>247.01</v>
          </cell>
          <cell r="X751">
            <v>234.66</v>
          </cell>
          <cell r="Y751">
            <v>223.86</v>
          </cell>
          <cell r="Z751">
            <v>222.3</v>
          </cell>
          <cell r="AA751">
            <v>209.95</v>
          </cell>
          <cell r="AB751">
            <v>167.24</v>
          </cell>
          <cell r="AC751">
            <v>164.67</v>
          </cell>
          <cell r="AD751">
            <v>151.80000000000001</v>
          </cell>
          <cell r="AE751">
            <v>146.65</v>
          </cell>
          <cell r="AF751">
            <v>165.95</v>
          </cell>
          <cell r="AG751">
            <v>162.09</v>
          </cell>
          <cell r="AH751">
            <v>150.51</v>
          </cell>
          <cell r="AI751">
            <v>140.21</v>
          </cell>
          <cell r="AJ751">
            <v>180.11</v>
          </cell>
          <cell r="AK751">
            <v>177.53</v>
          </cell>
          <cell r="AL751">
            <v>171.1</v>
          </cell>
          <cell r="AM751">
            <v>168.52</v>
          </cell>
          <cell r="AN751">
            <v>162.09</v>
          </cell>
          <cell r="AO751">
            <v>160.80000000000001</v>
          </cell>
          <cell r="AP751">
            <v>144.08000000000001</v>
          </cell>
          <cell r="AQ751">
            <v>142.79</v>
          </cell>
          <cell r="AR751">
            <v>141.5</v>
          </cell>
          <cell r="AS751">
            <v>137.63999999999999</v>
          </cell>
          <cell r="AT751">
            <v>137.63999999999999</v>
          </cell>
        </row>
        <row r="752">
          <cell r="A752">
            <v>2046</v>
          </cell>
          <cell r="B752">
            <v>434.91</v>
          </cell>
          <cell r="C752">
            <v>391.47</v>
          </cell>
          <cell r="D752">
            <v>370.39</v>
          </cell>
          <cell r="E752">
            <v>335.3</v>
          </cell>
          <cell r="F752">
            <v>324.13</v>
          </cell>
          <cell r="G752">
            <v>295.60000000000002</v>
          </cell>
          <cell r="H752">
            <v>307.52</v>
          </cell>
          <cell r="I752">
            <v>282.7</v>
          </cell>
          <cell r="J752">
            <v>259.12</v>
          </cell>
          <cell r="K752">
            <v>302.77999999999997</v>
          </cell>
          <cell r="L752">
            <v>270.52999999999997</v>
          </cell>
          <cell r="M752">
            <v>254.39</v>
          </cell>
          <cell r="N752">
            <v>241.24</v>
          </cell>
          <cell r="O752">
            <v>202.77</v>
          </cell>
          <cell r="P752">
            <v>322.27</v>
          </cell>
          <cell r="Q752">
            <v>279.02</v>
          </cell>
          <cell r="R752">
            <v>248.33</v>
          </cell>
          <cell r="S752">
            <v>242.75</v>
          </cell>
          <cell r="T752">
            <v>231.59</v>
          </cell>
          <cell r="U752">
            <v>226</v>
          </cell>
          <cell r="V752">
            <v>241.34</v>
          </cell>
          <cell r="W752">
            <v>223.2</v>
          </cell>
          <cell r="X752">
            <v>212.04</v>
          </cell>
          <cell r="Y752">
            <v>202.27</v>
          </cell>
          <cell r="Z752">
            <v>200.88</v>
          </cell>
          <cell r="AA752">
            <v>189.72</v>
          </cell>
          <cell r="AB752">
            <v>151.12</v>
          </cell>
          <cell r="AC752">
            <v>148.79</v>
          </cell>
          <cell r="AD752">
            <v>137.16999999999999</v>
          </cell>
          <cell r="AE752">
            <v>132.52000000000001</v>
          </cell>
          <cell r="AF752">
            <v>149.94999999999999</v>
          </cell>
          <cell r="AG752">
            <v>146.47</v>
          </cell>
          <cell r="AH752">
            <v>136</v>
          </cell>
          <cell r="AI752">
            <v>126.7</v>
          </cell>
          <cell r="AJ752">
            <v>162.75</v>
          </cell>
          <cell r="AK752">
            <v>160.41999999999999</v>
          </cell>
          <cell r="AL752">
            <v>154.6</v>
          </cell>
          <cell r="AM752">
            <v>152.28</v>
          </cell>
          <cell r="AN752">
            <v>146.47</v>
          </cell>
          <cell r="AO752">
            <v>145.30000000000001</v>
          </cell>
          <cell r="AP752">
            <v>130.19</v>
          </cell>
          <cell r="AQ752">
            <v>129.03</v>
          </cell>
          <cell r="AR752">
            <v>127.86</v>
          </cell>
          <cell r="AS752">
            <v>124.37</v>
          </cell>
          <cell r="AT752">
            <v>124.37</v>
          </cell>
        </row>
        <row r="753">
          <cell r="A753">
            <v>2048</v>
          </cell>
          <cell r="B753">
            <v>489.18</v>
          </cell>
          <cell r="C753">
            <v>440.33</v>
          </cell>
          <cell r="D753">
            <v>416.61</v>
          </cell>
          <cell r="E753">
            <v>377.15</v>
          </cell>
          <cell r="F753">
            <v>364.58</v>
          </cell>
          <cell r="G753">
            <v>332.49</v>
          </cell>
          <cell r="H753">
            <v>345.89</v>
          </cell>
          <cell r="I753">
            <v>317.98</v>
          </cell>
          <cell r="J753">
            <v>291.45</v>
          </cell>
          <cell r="K753">
            <v>340.57</v>
          </cell>
          <cell r="L753">
            <v>304.29000000000002</v>
          </cell>
          <cell r="M753">
            <v>286.14999999999998</v>
          </cell>
          <cell r="N753">
            <v>271.33999999999997</v>
          </cell>
          <cell r="O753">
            <v>228.08</v>
          </cell>
          <cell r="P753">
            <v>362.5</v>
          </cell>
          <cell r="Q753">
            <v>313.83999999999997</v>
          </cell>
          <cell r="R753">
            <v>279.31</v>
          </cell>
          <cell r="S753">
            <v>273.04000000000002</v>
          </cell>
          <cell r="T753">
            <v>260.48</v>
          </cell>
          <cell r="U753">
            <v>254.21</v>
          </cell>
          <cell r="V753">
            <v>271.45999999999998</v>
          </cell>
          <cell r="W753">
            <v>251.05</v>
          </cell>
          <cell r="X753">
            <v>238.5</v>
          </cell>
          <cell r="Y753">
            <v>227.52</v>
          </cell>
          <cell r="Z753">
            <v>225.95</v>
          </cell>
          <cell r="AA753">
            <v>213.38</v>
          </cell>
          <cell r="AB753">
            <v>169.98</v>
          </cell>
          <cell r="AC753">
            <v>167.36</v>
          </cell>
          <cell r="AD753">
            <v>154.29</v>
          </cell>
          <cell r="AE753">
            <v>149.05000000000001</v>
          </cell>
          <cell r="AF753">
            <v>168.67</v>
          </cell>
          <cell r="AG753">
            <v>164.75</v>
          </cell>
          <cell r="AH753">
            <v>152.97</v>
          </cell>
          <cell r="AI753">
            <v>142.51</v>
          </cell>
          <cell r="AJ753">
            <v>183.06</v>
          </cell>
          <cell r="AK753">
            <v>180.44</v>
          </cell>
          <cell r="AL753">
            <v>173.9</v>
          </cell>
          <cell r="AM753">
            <v>171.28</v>
          </cell>
          <cell r="AN753">
            <v>164.75</v>
          </cell>
          <cell r="AO753">
            <v>163.43</v>
          </cell>
          <cell r="AP753">
            <v>146.44</v>
          </cell>
          <cell r="AQ753">
            <v>145.13</v>
          </cell>
          <cell r="AR753">
            <v>143.81</v>
          </cell>
          <cell r="AS753">
            <v>139.88999999999999</v>
          </cell>
          <cell r="AT753">
            <v>139.88999999999999</v>
          </cell>
        </row>
        <row r="754">
          <cell r="A754">
            <v>2049</v>
          </cell>
          <cell r="B754">
            <v>489.18</v>
          </cell>
          <cell r="C754">
            <v>440.33</v>
          </cell>
          <cell r="D754">
            <v>416.61</v>
          </cell>
          <cell r="E754">
            <v>377.15</v>
          </cell>
          <cell r="F754">
            <v>364.58</v>
          </cell>
          <cell r="G754">
            <v>332.49</v>
          </cell>
          <cell r="H754">
            <v>345.89</v>
          </cell>
          <cell r="I754">
            <v>317.98</v>
          </cell>
          <cell r="J754">
            <v>291.45</v>
          </cell>
          <cell r="K754">
            <v>340.57</v>
          </cell>
          <cell r="L754">
            <v>304.29000000000002</v>
          </cell>
          <cell r="M754">
            <v>286.14999999999998</v>
          </cell>
          <cell r="N754">
            <v>271.33999999999997</v>
          </cell>
          <cell r="O754">
            <v>228.08</v>
          </cell>
          <cell r="P754">
            <v>362.5</v>
          </cell>
          <cell r="Q754">
            <v>313.83999999999997</v>
          </cell>
          <cell r="R754">
            <v>279.31</v>
          </cell>
          <cell r="S754">
            <v>273.04000000000002</v>
          </cell>
          <cell r="T754">
            <v>260.48</v>
          </cell>
          <cell r="U754">
            <v>254.21</v>
          </cell>
          <cell r="V754">
            <v>271.45999999999998</v>
          </cell>
          <cell r="W754">
            <v>251.05</v>
          </cell>
          <cell r="X754">
            <v>238.5</v>
          </cell>
          <cell r="Y754">
            <v>227.52</v>
          </cell>
          <cell r="Z754">
            <v>225.95</v>
          </cell>
          <cell r="AA754">
            <v>213.38</v>
          </cell>
          <cell r="AB754">
            <v>169.98</v>
          </cell>
          <cell r="AC754">
            <v>167.36</v>
          </cell>
          <cell r="AD754">
            <v>154.29</v>
          </cell>
          <cell r="AE754">
            <v>149.05000000000001</v>
          </cell>
          <cell r="AF754">
            <v>168.67</v>
          </cell>
          <cell r="AG754">
            <v>164.75</v>
          </cell>
          <cell r="AH754">
            <v>152.97</v>
          </cell>
          <cell r="AI754">
            <v>142.51</v>
          </cell>
          <cell r="AJ754">
            <v>183.06</v>
          </cell>
          <cell r="AK754">
            <v>180.44</v>
          </cell>
          <cell r="AL754">
            <v>173.9</v>
          </cell>
          <cell r="AM754">
            <v>171.28</v>
          </cell>
          <cell r="AN754">
            <v>164.75</v>
          </cell>
          <cell r="AO754">
            <v>163.43</v>
          </cell>
          <cell r="AP754">
            <v>146.44</v>
          </cell>
          <cell r="AQ754">
            <v>145.13</v>
          </cell>
          <cell r="AR754">
            <v>143.81</v>
          </cell>
          <cell r="AS754">
            <v>139.88999999999999</v>
          </cell>
          <cell r="AT754">
            <v>139.88999999999999</v>
          </cell>
        </row>
        <row r="755">
          <cell r="A755">
            <v>2053</v>
          </cell>
          <cell r="B755">
            <v>454.66</v>
          </cell>
          <cell r="C755">
            <v>413.75</v>
          </cell>
          <cell r="D755">
            <v>393.88</v>
          </cell>
          <cell r="E755">
            <v>345.53</v>
          </cell>
          <cell r="F755">
            <v>335.01</v>
          </cell>
          <cell r="G755">
            <v>308.12</v>
          </cell>
          <cell r="H755">
            <v>310.76</v>
          </cell>
          <cell r="I755">
            <v>287.39</v>
          </cell>
          <cell r="J755">
            <v>265.18</v>
          </cell>
          <cell r="K755">
            <v>303.23</v>
          </cell>
          <cell r="L755">
            <v>272.83999999999997</v>
          </cell>
          <cell r="M755">
            <v>257.64</v>
          </cell>
          <cell r="N755">
            <v>239.04</v>
          </cell>
          <cell r="O755">
            <v>202.8</v>
          </cell>
          <cell r="P755">
            <v>309.58</v>
          </cell>
          <cell r="Q755">
            <v>268.82</v>
          </cell>
          <cell r="R755">
            <v>239.92</v>
          </cell>
          <cell r="S755">
            <v>234.65</v>
          </cell>
          <cell r="T755">
            <v>224.14</v>
          </cell>
          <cell r="U755">
            <v>218.88</v>
          </cell>
          <cell r="V755">
            <v>233.34</v>
          </cell>
          <cell r="W755">
            <v>216.24</v>
          </cell>
          <cell r="X755">
            <v>205.73</v>
          </cell>
          <cell r="Y755">
            <v>196.52</v>
          </cell>
          <cell r="Z755">
            <v>195.2</v>
          </cell>
          <cell r="AA755">
            <v>184.7</v>
          </cell>
          <cell r="AB755">
            <v>147.34</v>
          </cell>
          <cell r="AC755">
            <v>145.15</v>
          </cell>
          <cell r="AD755">
            <v>134.19</v>
          </cell>
          <cell r="AE755">
            <v>129.81</v>
          </cell>
          <cell r="AF755">
            <v>146.24</v>
          </cell>
          <cell r="AG755">
            <v>142.96</v>
          </cell>
          <cell r="AH755">
            <v>133.09</v>
          </cell>
          <cell r="AI755">
            <v>124.34</v>
          </cell>
          <cell r="AJ755">
            <v>158.29</v>
          </cell>
          <cell r="AK755">
            <v>156.1</v>
          </cell>
          <cell r="AL755">
            <v>150.62</v>
          </cell>
          <cell r="AM755">
            <v>148.44</v>
          </cell>
          <cell r="AN755">
            <v>142.96</v>
          </cell>
          <cell r="AO755">
            <v>141.86000000000001</v>
          </cell>
          <cell r="AP755">
            <v>127.62</v>
          </cell>
          <cell r="AQ755">
            <v>126.53</v>
          </cell>
          <cell r="AR755">
            <v>125.43</v>
          </cell>
          <cell r="AS755">
            <v>122.14</v>
          </cell>
          <cell r="AT755">
            <v>122.14</v>
          </cell>
        </row>
        <row r="756">
          <cell r="A756">
            <v>2061</v>
          </cell>
          <cell r="B756">
            <v>530.02</v>
          </cell>
          <cell r="C756">
            <v>477.09</v>
          </cell>
          <cell r="D756">
            <v>451.39</v>
          </cell>
          <cell r="E756">
            <v>408.64</v>
          </cell>
          <cell r="F756">
            <v>395.02</v>
          </cell>
          <cell r="G756">
            <v>360.25</v>
          </cell>
          <cell r="H756">
            <v>374.77</v>
          </cell>
          <cell r="I756">
            <v>344.52</v>
          </cell>
          <cell r="J756">
            <v>315.79000000000002</v>
          </cell>
          <cell r="K756">
            <v>369</v>
          </cell>
          <cell r="L756">
            <v>329.69</v>
          </cell>
          <cell r="M756">
            <v>310.04000000000002</v>
          </cell>
          <cell r="N756">
            <v>293.99</v>
          </cell>
          <cell r="O756">
            <v>247.12</v>
          </cell>
          <cell r="P756">
            <v>392.76</v>
          </cell>
          <cell r="Q756">
            <v>340.04</v>
          </cell>
          <cell r="R756">
            <v>302.63</v>
          </cell>
          <cell r="S756">
            <v>295.83999999999997</v>
          </cell>
          <cell r="T756">
            <v>282.23</v>
          </cell>
          <cell r="U756">
            <v>275.42</v>
          </cell>
          <cell r="V756">
            <v>294.12</v>
          </cell>
          <cell r="W756">
            <v>272.02</v>
          </cell>
          <cell r="X756">
            <v>258.41000000000003</v>
          </cell>
          <cell r="Y756">
            <v>246.52</v>
          </cell>
          <cell r="Z756">
            <v>244.81</v>
          </cell>
          <cell r="AA756">
            <v>231.2</v>
          </cell>
          <cell r="AB756">
            <v>184.17</v>
          </cell>
          <cell r="AC756">
            <v>181.34</v>
          </cell>
          <cell r="AD756">
            <v>167.17</v>
          </cell>
          <cell r="AE756">
            <v>161.5</v>
          </cell>
          <cell r="AF756">
            <v>182.75</v>
          </cell>
          <cell r="AG756">
            <v>178.5</v>
          </cell>
          <cell r="AH756">
            <v>165.74</v>
          </cell>
          <cell r="AI756">
            <v>154.41</v>
          </cell>
          <cell r="AJ756">
            <v>198.34</v>
          </cell>
          <cell r="AK756">
            <v>195.51</v>
          </cell>
          <cell r="AL756">
            <v>188.42</v>
          </cell>
          <cell r="AM756">
            <v>185.58</v>
          </cell>
          <cell r="AN756">
            <v>178.5</v>
          </cell>
          <cell r="AO756">
            <v>177.08</v>
          </cell>
          <cell r="AP756">
            <v>158.66999999999999</v>
          </cell>
          <cell r="AQ756">
            <v>157.24</v>
          </cell>
          <cell r="AR756">
            <v>155.82</v>
          </cell>
          <cell r="AS756">
            <v>151.58000000000001</v>
          </cell>
          <cell r="AT756">
            <v>151.58000000000001</v>
          </cell>
        </row>
        <row r="757">
          <cell r="A757">
            <v>2062</v>
          </cell>
          <cell r="B757">
            <v>530.02</v>
          </cell>
          <cell r="C757">
            <v>477.09</v>
          </cell>
          <cell r="D757">
            <v>451.39</v>
          </cell>
          <cell r="E757">
            <v>408.64</v>
          </cell>
          <cell r="F757">
            <v>395.02</v>
          </cell>
          <cell r="G757">
            <v>360.25</v>
          </cell>
          <cell r="H757">
            <v>374.77</v>
          </cell>
          <cell r="I757">
            <v>344.52</v>
          </cell>
          <cell r="J757">
            <v>315.79000000000002</v>
          </cell>
          <cell r="K757">
            <v>369</v>
          </cell>
          <cell r="L757">
            <v>329.69</v>
          </cell>
          <cell r="M757">
            <v>310.04000000000002</v>
          </cell>
          <cell r="N757">
            <v>293.99</v>
          </cell>
          <cell r="O757">
            <v>247.12</v>
          </cell>
          <cell r="P757">
            <v>392.76</v>
          </cell>
          <cell r="Q757">
            <v>340.04</v>
          </cell>
          <cell r="R757">
            <v>302.63</v>
          </cell>
          <cell r="S757">
            <v>295.83999999999997</v>
          </cell>
          <cell r="T757">
            <v>282.23</v>
          </cell>
          <cell r="U757">
            <v>275.42</v>
          </cell>
          <cell r="V757">
            <v>294.12</v>
          </cell>
          <cell r="W757">
            <v>272.02</v>
          </cell>
          <cell r="X757">
            <v>258.41000000000003</v>
          </cell>
          <cell r="Y757">
            <v>246.52</v>
          </cell>
          <cell r="Z757">
            <v>244.81</v>
          </cell>
          <cell r="AA757">
            <v>231.2</v>
          </cell>
          <cell r="AB757">
            <v>184.17</v>
          </cell>
          <cell r="AC757">
            <v>181.34</v>
          </cell>
          <cell r="AD757">
            <v>167.17</v>
          </cell>
          <cell r="AE757">
            <v>161.5</v>
          </cell>
          <cell r="AF757">
            <v>182.75</v>
          </cell>
          <cell r="AG757">
            <v>178.5</v>
          </cell>
          <cell r="AH757">
            <v>165.74</v>
          </cell>
          <cell r="AI757">
            <v>154.41</v>
          </cell>
          <cell r="AJ757">
            <v>198.34</v>
          </cell>
          <cell r="AK757">
            <v>195.51</v>
          </cell>
          <cell r="AL757">
            <v>188.42</v>
          </cell>
          <cell r="AM757">
            <v>185.58</v>
          </cell>
          <cell r="AN757">
            <v>178.5</v>
          </cell>
          <cell r="AO757">
            <v>177.08</v>
          </cell>
          <cell r="AP757">
            <v>158.66999999999999</v>
          </cell>
          <cell r="AQ757">
            <v>157.24</v>
          </cell>
          <cell r="AR757">
            <v>155.82</v>
          </cell>
          <cell r="AS757">
            <v>151.58000000000001</v>
          </cell>
          <cell r="AT757">
            <v>151.58000000000001</v>
          </cell>
        </row>
        <row r="758">
          <cell r="A758">
            <v>2063</v>
          </cell>
          <cell r="B758">
            <v>530.02</v>
          </cell>
          <cell r="C758">
            <v>477.09</v>
          </cell>
          <cell r="D758">
            <v>451.39</v>
          </cell>
          <cell r="E758">
            <v>408.64</v>
          </cell>
          <cell r="F758">
            <v>395.02</v>
          </cell>
          <cell r="G758">
            <v>360.25</v>
          </cell>
          <cell r="H758">
            <v>374.77</v>
          </cell>
          <cell r="I758">
            <v>344.52</v>
          </cell>
          <cell r="J758">
            <v>315.79000000000002</v>
          </cell>
          <cell r="K758">
            <v>369</v>
          </cell>
          <cell r="L758">
            <v>329.69</v>
          </cell>
          <cell r="M758">
            <v>310.04000000000002</v>
          </cell>
          <cell r="N758">
            <v>293.99</v>
          </cell>
          <cell r="O758">
            <v>247.12</v>
          </cell>
          <cell r="P758">
            <v>392.76</v>
          </cell>
          <cell r="Q758">
            <v>340.04</v>
          </cell>
          <cell r="R758">
            <v>302.63</v>
          </cell>
          <cell r="S758">
            <v>295.83999999999997</v>
          </cell>
          <cell r="T758">
            <v>282.23</v>
          </cell>
          <cell r="U758">
            <v>275.42</v>
          </cell>
          <cell r="V758">
            <v>294.12</v>
          </cell>
          <cell r="W758">
            <v>272.02</v>
          </cell>
          <cell r="X758">
            <v>258.41000000000003</v>
          </cell>
          <cell r="Y758">
            <v>246.52</v>
          </cell>
          <cell r="Z758">
            <v>244.81</v>
          </cell>
          <cell r="AA758">
            <v>231.2</v>
          </cell>
          <cell r="AB758">
            <v>184.17</v>
          </cell>
          <cell r="AC758">
            <v>181.34</v>
          </cell>
          <cell r="AD758">
            <v>167.17</v>
          </cell>
          <cell r="AE758">
            <v>161.5</v>
          </cell>
          <cell r="AF758">
            <v>182.75</v>
          </cell>
          <cell r="AG758">
            <v>178.5</v>
          </cell>
          <cell r="AH758">
            <v>165.74</v>
          </cell>
          <cell r="AI758">
            <v>154.41</v>
          </cell>
          <cell r="AJ758">
            <v>198.34</v>
          </cell>
          <cell r="AK758">
            <v>195.51</v>
          </cell>
          <cell r="AL758">
            <v>188.42</v>
          </cell>
          <cell r="AM758">
            <v>185.58</v>
          </cell>
          <cell r="AN758">
            <v>178.5</v>
          </cell>
          <cell r="AO758">
            <v>177.08</v>
          </cell>
          <cell r="AP758">
            <v>158.66999999999999</v>
          </cell>
          <cell r="AQ758">
            <v>157.24</v>
          </cell>
          <cell r="AR758">
            <v>155.82</v>
          </cell>
          <cell r="AS758">
            <v>151.58000000000001</v>
          </cell>
          <cell r="AT758">
            <v>151.58000000000001</v>
          </cell>
        </row>
        <row r="759">
          <cell r="A759">
            <v>2070</v>
          </cell>
          <cell r="B759">
            <v>530.02</v>
          </cell>
          <cell r="C759">
            <v>477.09</v>
          </cell>
          <cell r="D759">
            <v>451.39</v>
          </cell>
          <cell r="E759">
            <v>408.64</v>
          </cell>
          <cell r="F759">
            <v>395.02</v>
          </cell>
          <cell r="G759">
            <v>360.25</v>
          </cell>
          <cell r="H759">
            <v>374.77</v>
          </cell>
          <cell r="I759">
            <v>344.52</v>
          </cell>
          <cell r="J759">
            <v>315.79000000000002</v>
          </cell>
          <cell r="K759">
            <v>369</v>
          </cell>
          <cell r="L759">
            <v>329.69</v>
          </cell>
          <cell r="M759">
            <v>310.04000000000002</v>
          </cell>
          <cell r="N759">
            <v>293.99</v>
          </cell>
          <cell r="O759">
            <v>247.12</v>
          </cell>
          <cell r="P759">
            <v>392.76</v>
          </cell>
          <cell r="Q759">
            <v>340.04</v>
          </cell>
          <cell r="R759">
            <v>302.63</v>
          </cell>
          <cell r="S759">
            <v>295.83999999999997</v>
          </cell>
          <cell r="T759">
            <v>282.23</v>
          </cell>
          <cell r="U759">
            <v>275.42</v>
          </cell>
          <cell r="V759">
            <v>294.12</v>
          </cell>
          <cell r="W759">
            <v>272.02</v>
          </cell>
          <cell r="X759">
            <v>258.41000000000003</v>
          </cell>
          <cell r="Y759">
            <v>246.52</v>
          </cell>
          <cell r="Z759">
            <v>244.81</v>
          </cell>
          <cell r="AA759">
            <v>231.2</v>
          </cell>
          <cell r="AB759">
            <v>184.17</v>
          </cell>
          <cell r="AC759">
            <v>181.34</v>
          </cell>
          <cell r="AD759">
            <v>167.17</v>
          </cell>
          <cell r="AE759">
            <v>161.5</v>
          </cell>
          <cell r="AF759">
            <v>182.75</v>
          </cell>
          <cell r="AG759">
            <v>178.5</v>
          </cell>
          <cell r="AH759">
            <v>165.74</v>
          </cell>
          <cell r="AI759">
            <v>154.41</v>
          </cell>
          <cell r="AJ759">
            <v>198.34</v>
          </cell>
          <cell r="AK759">
            <v>195.51</v>
          </cell>
          <cell r="AL759">
            <v>188.42</v>
          </cell>
          <cell r="AM759">
            <v>185.58</v>
          </cell>
          <cell r="AN759">
            <v>178.5</v>
          </cell>
          <cell r="AO759">
            <v>177.08</v>
          </cell>
          <cell r="AP759">
            <v>158.66999999999999</v>
          </cell>
          <cell r="AQ759">
            <v>157.24</v>
          </cell>
          <cell r="AR759">
            <v>155.82</v>
          </cell>
          <cell r="AS759">
            <v>151.58000000000001</v>
          </cell>
          <cell r="AT759">
            <v>151.58000000000001</v>
          </cell>
        </row>
        <row r="760">
          <cell r="A760">
            <v>2078</v>
          </cell>
          <cell r="B760">
            <v>416.26</v>
          </cell>
          <cell r="C760">
            <v>374.69</v>
          </cell>
          <cell r="D760">
            <v>354.51</v>
          </cell>
          <cell r="E760">
            <v>320.93</v>
          </cell>
          <cell r="F760">
            <v>310.24</v>
          </cell>
          <cell r="G760">
            <v>282.93</v>
          </cell>
          <cell r="H760">
            <v>294.33</v>
          </cell>
          <cell r="I760">
            <v>270.58</v>
          </cell>
          <cell r="J760">
            <v>248.01</v>
          </cell>
          <cell r="K760">
            <v>289.81</v>
          </cell>
          <cell r="L760">
            <v>258.93</v>
          </cell>
          <cell r="M760">
            <v>243.49</v>
          </cell>
          <cell r="N760">
            <v>230.89</v>
          </cell>
          <cell r="O760">
            <v>194.08</v>
          </cell>
          <cell r="P760">
            <v>308.45999999999998</v>
          </cell>
          <cell r="Q760">
            <v>267.06</v>
          </cell>
          <cell r="R760">
            <v>237.68</v>
          </cell>
          <cell r="S760">
            <v>232.33</v>
          </cell>
          <cell r="T760">
            <v>221.65</v>
          </cell>
          <cell r="U760">
            <v>216.31</v>
          </cell>
          <cell r="V760">
            <v>231</v>
          </cell>
          <cell r="W760">
            <v>213.64</v>
          </cell>
          <cell r="X760">
            <v>202.94</v>
          </cell>
          <cell r="Y760">
            <v>193.61</v>
          </cell>
          <cell r="Z760">
            <v>192.26</v>
          </cell>
          <cell r="AA760">
            <v>181.58</v>
          </cell>
          <cell r="AB760">
            <v>144.63999999999999</v>
          </cell>
          <cell r="AC760">
            <v>142.41999999999999</v>
          </cell>
          <cell r="AD760">
            <v>131.29</v>
          </cell>
          <cell r="AE760">
            <v>126.84</v>
          </cell>
          <cell r="AF760">
            <v>143.52000000000001</v>
          </cell>
          <cell r="AG760">
            <v>140.19</v>
          </cell>
          <cell r="AH760">
            <v>130.16999999999999</v>
          </cell>
          <cell r="AI760">
            <v>121.27</v>
          </cell>
          <cell r="AJ760">
            <v>155.77000000000001</v>
          </cell>
          <cell r="AK760">
            <v>153.54</v>
          </cell>
          <cell r="AL760">
            <v>147.97999999999999</v>
          </cell>
          <cell r="AM760">
            <v>145.75</v>
          </cell>
          <cell r="AN760">
            <v>140.19</v>
          </cell>
          <cell r="AO760">
            <v>139.07</v>
          </cell>
          <cell r="AP760">
            <v>124.61</v>
          </cell>
          <cell r="AQ760">
            <v>123.49</v>
          </cell>
          <cell r="AR760">
            <v>122.38</v>
          </cell>
          <cell r="AS760">
            <v>119.04</v>
          </cell>
          <cell r="AT760">
            <v>119.04</v>
          </cell>
        </row>
        <row r="761">
          <cell r="A761">
            <v>2079</v>
          </cell>
          <cell r="B761">
            <v>416.26</v>
          </cell>
          <cell r="C761">
            <v>374.69</v>
          </cell>
          <cell r="D761">
            <v>354.51</v>
          </cell>
          <cell r="E761">
            <v>320.93</v>
          </cell>
          <cell r="F761">
            <v>310.24</v>
          </cell>
          <cell r="G761">
            <v>282.93</v>
          </cell>
          <cell r="H761">
            <v>294.33</v>
          </cell>
          <cell r="I761">
            <v>270.58</v>
          </cell>
          <cell r="J761">
            <v>248.01</v>
          </cell>
          <cell r="K761">
            <v>289.81</v>
          </cell>
          <cell r="L761">
            <v>258.93</v>
          </cell>
          <cell r="M761">
            <v>243.49</v>
          </cell>
          <cell r="N761">
            <v>230.89</v>
          </cell>
          <cell r="O761">
            <v>194.08</v>
          </cell>
          <cell r="P761">
            <v>308.45999999999998</v>
          </cell>
          <cell r="Q761">
            <v>267.06</v>
          </cell>
          <cell r="R761">
            <v>237.68</v>
          </cell>
          <cell r="S761">
            <v>232.33</v>
          </cell>
          <cell r="T761">
            <v>221.65</v>
          </cell>
          <cell r="U761">
            <v>216.31</v>
          </cell>
          <cell r="V761">
            <v>231</v>
          </cell>
          <cell r="W761">
            <v>213.64</v>
          </cell>
          <cell r="X761">
            <v>202.94</v>
          </cell>
          <cell r="Y761">
            <v>193.61</v>
          </cell>
          <cell r="Z761">
            <v>192.26</v>
          </cell>
          <cell r="AA761">
            <v>181.58</v>
          </cell>
          <cell r="AB761">
            <v>144.63999999999999</v>
          </cell>
          <cell r="AC761">
            <v>142.41999999999999</v>
          </cell>
          <cell r="AD761">
            <v>131.29</v>
          </cell>
          <cell r="AE761">
            <v>126.84</v>
          </cell>
          <cell r="AF761">
            <v>143.52000000000001</v>
          </cell>
          <cell r="AG761">
            <v>140.19</v>
          </cell>
          <cell r="AH761">
            <v>130.16999999999999</v>
          </cell>
          <cell r="AI761">
            <v>121.27</v>
          </cell>
          <cell r="AJ761">
            <v>155.77000000000001</v>
          </cell>
          <cell r="AK761">
            <v>153.54</v>
          </cell>
          <cell r="AL761">
            <v>147.97999999999999</v>
          </cell>
          <cell r="AM761">
            <v>145.75</v>
          </cell>
          <cell r="AN761">
            <v>140.19</v>
          </cell>
          <cell r="AO761">
            <v>139.07</v>
          </cell>
          <cell r="AP761">
            <v>124.61</v>
          </cell>
          <cell r="AQ761">
            <v>123.49</v>
          </cell>
          <cell r="AR761">
            <v>122.38</v>
          </cell>
          <cell r="AS761">
            <v>119.04</v>
          </cell>
          <cell r="AT761">
            <v>119.04</v>
          </cell>
        </row>
        <row r="762">
          <cell r="A762">
            <v>2098</v>
          </cell>
          <cell r="B762">
            <v>446.71</v>
          </cell>
          <cell r="C762">
            <v>402.1</v>
          </cell>
          <cell r="D762">
            <v>380.44</v>
          </cell>
          <cell r="E762">
            <v>344.41</v>
          </cell>
          <cell r="F762">
            <v>332.94</v>
          </cell>
          <cell r="G762">
            <v>303.63</v>
          </cell>
          <cell r="H762">
            <v>315.86</v>
          </cell>
          <cell r="I762">
            <v>290.36</v>
          </cell>
          <cell r="J762">
            <v>266.14999999999998</v>
          </cell>
          <cell r="K762">
            <v>311</v>
          </cell>
          <cell r="L762">
            <v>277.87</v>
          </cell>
          <cell r="M762">
            <v>261.3</v>
          </cell>
          <cell r="N762">
            <v>247.78</v>
          </cell>
          <cell r="O762">
            <v>208.28</v>
          </cell>
          <cell r="P762">
            <v>331.02</v>
          </cell>
          <cell r="Q762">
            <v>286.60000000000002</v>
          </cell>
          <cell r="R762">
            <v>255.06</v>
          </cell>
          <cell r="S762">
            <v>249.34</v>
          </cell>
          <cell r="T762">
            <v>237.86</v>
          </cell>
          <cell r="U762">
            <v>232.13</v>
          </cell>
          <cell r="V762">
            <v>247.9</v>
          </cell>
          <cell r="W762">
            <v>229.26</v>
          </cell>
          <cell r="X762">
            <v>217.79</v>
          </cell>
          <cell r="Y762">
            <v>207.77</v>
          </cell>
          <cell r="Z762">
            <v>206.33</v>
          </cell>
          <cell r="AA762">
            <v>194.87</v>
          </cell>
          <cell r="AB762">
            <v>155.22</v>
          </cell>
          <cell r="AC762">
            <v>152.83000000000001</v>
          </cell>
          <cell r="AD762">
            <v>140.88999999999999</v>
          </cell>
          <cell r="AE762">
            <v>136.11000000000001</v>
          </cell>
          <cell r="AF762">
            <v>154.02000000000001</v>
          </cell>
          <cell r="AG762">
            <v>150.44</v>
          </cell>
          <cell r="AH762">
            <v>139.69</v>
          </cell>
          <cell r="AI762">
            <v>130.13999999999999</v>
          </cell>
          <cell r="AJ762">
            <v>167.16</v>
          </cell>
          <cell r="AK762">
            <v>164.77</v>
          </cell>
          <cell r="AL762">
            <v>158.80000000000001</v>
          </cell>
          <cell r="AM762">
            <v>156.41</v>
          </cell>
          <cell r="AN762">
            <v>150.44</v>
          </cell>
          <cell r="AO762">
            <v>149.25</v>
          </cell>
          <cell r="AP762">
            <v>133.72</v>
          </cell>
          <cell r="AQ762">
            <v>132.53</v>
          </cell>
          <cell r="AR762">
            <v>131.33000000000001</v>
          </cell>
          <cell r="AS762">
            <v>127.75</v>
          </cell>
          <cell r="AT762">
            <v>127.75</v>
          </cell>
        </row>
        <row r="763">
          <cell r="A763">
            <v>2104</v>
          </cell>
          <cell r="B763">
            <v>443.75</v>
          </cell>
          <cell r="C763">
            <v>399.43</v>
          </cell>
          <cell r="D763">
            <v>377.92</v>
          </cell>
          <cell r="E763">
            <v>342.12</v>
          </cell>
          <cell r="F763">
            <v>330.73</v>
          </cell>
          <cell r="G763">
            <v>301.61</v>
          </cell>
          <cell r="H763">
            <v>313.77</v>
          </cell>
          <cell r="I763">
            <v>288.44</v>
          </cell>
          <cell r="J763">
            <v>264.39</v>
          </cell>
          <cell r="K763">
            <v>308.94</v>
          </cell>
          <cell r="L763">
            <v>276.02999999999997</v>
          </cell>
          <cell r="M763">
            <v>259.57</v>
          </cell>
          <cell r="N763">
            <v>246.14</v>
          </cell>
          <cell r="O763">
            <v>206.89</v>
          </cell>
          <cell r="P763">
            <v>328.82</v>
          </cell>
          <cell r="Q763">
            <v>284.69</v>
          </cell>
          <cell r="R763">
            <v>253.37</v>
          </cell>
          <cell r="S763">
            <v>247.68</v>
          </cell>
          <cell r="T763">
            <v>236.29</v>
          </cell>
          <cell r="U763">
            <v>230.59</v>
          </cell>
          <cell r="V763">
            <v>246.25</v>
          </cell>
          <cell r="W763">
            <v>227.74</v>
          </cell>
          <cell r="X763">
            <v>216.35</v>
          </cell>
          <cell r="Y763">
            <v>206.39</v>
          </cell>
          <cell r="Z763">
            <v>204.96</v>
          </cell>
          <cell r="AA763">
            <v>193.57</v>
          </cell>
          <cell r="AB763">
            <v>154.19</v>
          </cell>
          <cell r="AC763">
            <v>151.82</v>
          </cell>
          <cell r="AD763">
            <v>139.96</v>
          </cell>
          <cell r="AE763">
            <v>135.21</v>
          </cell>
          <cell r="AF763">
            <v>153</v>
          </cell>
          <cell r="AG763">
            <v>149.44999999999999</v>
          </cell>
          <cell r="AH763">
            <v>138.77000000000001</v>
          </cell>
          <cell r="AI763">
            <v>129.27000000000001</v>
          </cell>
          <cell r="AJ763">
            <v>166.06</v>
          </cell>
          <cell r="AK763">
            <v>163.68</v>
          </cell>
          <cell r="AL763">
            <v>157.75</v>
          </cell>
          <cell r="AM763">
            <v>155.37</v>
          </cell>
          <cell r="AN763">
            <v>149.44999999999999</v>
          </cell>
          <cell r="AO763">
            <v>148.26</v>
          </cell>
          <cell r="AP763">
            <v>132.84</v>
          </cell>
          <cell r="AQ763">
            <v>131.65</v>
          </cell>
          <cell r="AR763">
            <v>130.46</v>
          </cell>
          <cell r="AS763">
            <v>126.9</v>
          </cell>
          <cell r="AT763">
            <v>126.9</v>
          </cell>
        </row>
        <row r="764">
          <cell r="A764">
            <v>2145</v>
          </cell>
          <cell r="B764">
            <v>443.75</v>
          </cell>
          <cell r="C764">
            <v>399.43</v>
          </cell>
          <cell r="D764">
            <v>377.92</v>
          </cell>
          <cell r="E764">
            <v>342.12</v>
          </cell>
          <cell r="F764">
            <v>330.73</v>
          </cell>
          <cell r="G764">
            <v>301.61</v>
          </cell>
          <cell r="H764">
            <v>313.77</v>
          </cell>
          <cell r="I764">
            <v>288.44</v>
          </cell>
          <cell r="J764">
            <v>264.39</v>
          </cell>
          <cell r="K764">
            <v>308.94</v>
          </cell>
          <cell r="L764">
            <v>276.02999999999997</v>
          </cell>
          <cell r="M764">
            <v>259.57</v>
          </cell>
          <cell r="N764">
            <v>246.14</v>
          </cell>
          <cell r="O764">
            <v>206.89</v>
          </cell>
          <cell r="P764">
            <v>328.82</v>
          </cell>
          <cell r="Q764">
            <v>284.69</v>
          </cell>
          <cell r="R764">
            <v>253.37</v>
          </cell>
          <cell r="S764">
            <v>247.68</v>
          </cell>
          <cell r="T764">
            <v>236.29</v>
          </cell>
          <cell r="U764">
            <v>230.59</v>
          </cell>
          <cell r="V764">
            <v>246.25</v>
          </cell>
          <cell r="W764">
            <v>227.74</v>
          </cell>
          <cell r="X764">
            <v>216.35</v>
          </cell>
          <cell r="Y764">
            <v>206.39</v>
          </cell>
          <cell r="Z764">
            <v>204.96</v>
          </cell>
          <cell r="AA764">
            <v>193.57</v>
          </cell>
          <cell r="AB764">
            <v>154.19</v>
          </cell>
          <cell r="AC764">
            <v>151.82</v>
          </cell>
          <cell r="AD764">
            <v>139.96</v>
          </cell>
          <cell r="AE764">
            <v>135.21</v>
          </cell>
          <cell r="AF764">
            <v>153</v>
          </cell>
          <cell r="AG764">
            <v>149.44999999999999</v>
          </cell>
          <cell r="AH764">
            <v>138.77000000000001</v>
          </cell>
          <cell r="AI764">
            <v>129.27000000000001</v>
          </cell>
          <cell r="AJ764">
            <v>166.06</v>
          </cell>
          <cell r="AK764">
            <v>163.68</v>
          </cell>
          <cell r="AL764">
            <v>157.75</v>
          </cell>
          <cell r="AM764">
            <v>155.37</v>
          </cell>
          <cell r="AN764">
            <v>149.44999999999999</v>
          </cell>
          <cell r="AO764">
            <v>148.26</v>
          </cell>
          <cell r="AP764">
            <v>132.84</v>
          </cell>
          <cell r="AQ764">
            <v>131.65</v>
          </cell>
          <cell r="AR764">
            <v>130.46</v>
          </cell>
          <cell r="AS764">
            <v>126.9</v>
          </cell>
          <cell r="AT764">
            <v>126.9</v>
          </cell>
        </row>
        <row r="765">
          <cell r="A765">
            <v>2147</v>
          </cell>
          <cell r="B765">
            <v>456.52</v>
          </cell>
          <cell r="C765">
            <v>410.92</v>
          </cell>
          <cell r="D765">
            <v>388.79</v>
          </cell>
          <cell r="E765">
            <v>351.96</v>
          </cell>
          <cell r="F765">
            <v>340.24</v>
          </cell>
          <cell r="G765">
            <v>310.27999999999997</v>
          </cell>
          <cell r="H765">
            <v>322.79000000000002</v>
          </cell>
          <cell r="I765">
            <v>296.74</v>
          </cell>
          <cell r="J765">
            <v>271.99</v>
          </cell>
          <cell r="K765">
            <v>317.83</v>
          </cell>
          <cell r="L765">
            <v>283.97000000000003</v>
          </cell>
          <cell r="M765">
            <v>267.04000000000002</v>
          </cell>
          <cell r="N765">
            <v>253.22</v>
          </cell>
          <cell r="O765">
            <v>212.85</v>
          </cell>
          <cell r="P765">
            <v>338.28</v>
          </cell>
          <cell r="Q765">
            <v>292.88</v>
          </cell>
          <cell r="R765">
            <v>260.66000000000003</v>
          </cell>
          <cell r="S765">
            <v>254.81</v>
          </cell>
          <cell r="T765">
            <v>243.08</v>
          </cell>
          <cell r="U765">
            <v>237.23</v>
          </cell>
          <cell r="V765">
            <v>253.33</v>
          </cell>
          <cell r="W765">
            <v>234.29</v>
          </cell>
          <cell r="X765">
            <v>222.58</v>
          </cell>
          <cell r="Y765">
            <v>212.33</v>
          </cell>
          <cell r="Z765">
            <v>210.85</v>
          </cell>
          <cell r="AA765">
            <v>199.14</v>
          </cell>
          <cell r="AB765">
            <v>158.63</v>
          </cell>
          <cell r="AC765">
            <v>156.19</v>
          </cell>
          <cell r="AD765">
            <v>143.97999999999999</v>
          </cell>
          <cell r="AE765">
            <v>139.1</v>
          </cell>
          <cell r="AF765">
            <v>157.4</v>
          </cell>
          <cell r="AG765">
            <v>153.75</v>
          </cell>
          <cell r="AH765">
            <v>142.76</v>
          </cell>
          <cell r="AI765">
            <v>132.99</v>
          </cell>
          <cell r="AJ765">
            <v>170.83</v>
          </cell>
          <cell r="AK765">
            <v>168.39</v>
          </cell>
          <cell r="AL765">
            <v>162.28</v>
          </cell>
          <cell r="AM765">
            <v>159.84</v>
          </cell>
          <cell r="AN765">
            <v>153.75</v>
          </cell>
          <cell r="AO765">
            <v>152.52000000000001</v>
          </cell>
          <cell r="AP765">
            <v>136.66</v>
          </cell>
          <cell r="AQ765">
            <v>135.43</v>
          </cell>
          <cell r="AR765">
            <v>134.21</v>
          </cell>
          <cell r="AS765">
            <v>130.55000000000001</v>
          </cell>
          <cell r="AT765">
            <v>130.55000000000001</v>
          </cell>
        </row>
        <row r="766">
          <cell r="A766">
            <v>2156</v>
          </cell>
          <cell r="B766">
            <v>425.66</v>
          </cell>
          <cell r="C766">
            <v>383.15</v>
          </cell>
          <cell r="D766">
            <v>362.51</v>
          </cell>
          <cell r="E766">
            <v>328.18</v>
          </cell>
          <cell r="F766">
            <v>317.24</v>
          </cell>
          <cell r="G766">
            <v>289.32</v>
          </cell>
          <cell r="H766">
            <v>300.98</v>
          </cell>
          <cell r="I766">
            <v>276.68</v>
          </cell>
          <cell r="J766">
            <v>253.62</v>
          </cell>
          <cell r="K766">
            <v>296.35000000000002</v>
          </cell>
          <cell r="L766">
            <v>264.77999999999997</v>
          </cell>
          <cell r="M766">
            <v>248.98</v>
          </cell>
          <cell r="N766">
            <v>236.11</v>
          </cell>
          <cell r="O766">
            <v>198.46</v>
          </cell>
          <cell r="P766">
            <v>315.42</v>
          </cell>
          <cell r="Q766">
            <v>273.08</v>
          </cell>
          <cell r="R766">
            <v>243.05</v>
          </cell>
          <cell r="S766">
            <v>237.59</v>
          </cell>
          <cell r="T766">
            <v>226.66</v>
          </cell>
          <cell r="U766">
            <v>221.2</v>
          </cell>
          <cell r="V766">
            <v>236.21</v>
          </cell>
          <cell r="W766">
            <v>218.45</v>
          </cell>
          <cell r="X766">
            <v>207.53</v>
          </cell>
          <cell r="Y766">
            <v>197.98</v>
          </cell>
          <cell r="Z766">
            <v>196.61</v>
          </cell>
          <cell r="AA766">
            <v>185.68</v>
          </cell>
          <cell r="AB766">
            <v>147.91</v>
          </cell>
          <cell r="AC766">
            <v>145.63</v>
          </cell>
          <cell r="AD766">
            <v>134.25</v>
          </cell>
          <cell r="AE766">
            <v>129.69999999999999</v>
          </cell>
          <cell r="AF766">
            <v>146.76</v>
          </cell>
          <cell r="AG766">
            <v>143.36000000000001</v>
          </cell>
          <cell r="AH766">
            <v>133.11000000000001</v>
          </cell>
          <cell r="AI766">
            <v>124</v>
          </cell>
          <cell r="AJ766">
            <v>159.29</v>
          </cell>
          <cell r="AK766">
            <v>157.01</v>
          </cell>
          <cell r="AL766">
            <v>151.32</v>
          </cell>
          <cell r="AM766">
            <v>149.04</v>
          </cell>
          <cell r="AN766">
            <v>143.36000000000001</v>
          </cell>
          <cell r="AO766">
            <v>142.21</v>
          </cell>
          <cell r="AP766">
            <v>127.42</v>
          </cell>
          <cell r="AQ766">
            <v>126.28</v>
          </cell>
          <cell r="AR766">
            <v>125.14</v>
          </cell>
          <cell r="AS766">
            <v>121.73</v>
          </cell>
          <cell r="AT766">
            <v>121.73</v>
          </cell>
        </row>
        <row r="767">
          <cell r="A767">
            <v>2158</v>
          </cell>
          <cell r="B767">
            <v>426.29</v>
          </cell>
          <cell r="C767">
            <v>383.71</v>
          </cell>
          <cell r="D767">
            <v>363.05</v>
          </cell>
          <cell r="E767">
            <v>328.66</v>
          </cell>
          <cell r="F767">
            <v>317.70999999999998</v>
          </cell>
          <cell r="G767">
            <v>289.74</v>
          </cell>
          <cell r="H767">
            <v>301.43</v>
          </cell>
          <cell r="I767">
            <v>277.08999999999997</v>
          </cell>
          <cell r="J767">
            <v>253.99</v>
          </cell>
          <cell r="K767">
            <v>296.79000000000002</v>
          </cell>
          <cell r="L767">
            <v>265.17</v>
          </cell>
          <cell r="M767">
            <v>249.36</v>
          </cell>
          <cell r="N767">
            <v>236.46</v>
          </cell>
          <cell r="O767">
            <v>198.75</v>
          </cell>
          <cell r="P767">
            <v>315.89</v>
          </cell>
          <cell r="Q767">
            <v>273.49</v>
          </cell>
          <cell r="R767">
            <v>243.41</v>
          </cell>
          <cell r="S767">
            <v>237.94</v>
          </cell>
          <cell r="T767">
            <v>226.99</v>
          </cell>
          <cell r="U767">
            <v>221.52</v>
          </cell>
          <cell r="V767">
            <v>236.56</v>
          </cell>
          <cell r="W767">
            <v>218.77</v>
          </cell>
          <cell r="X767">
            <v>207.84</v>
          </cell>
          <cell r="Y767">
            <v>198.26</v>
          </cell>
          <cell r="Z767">
            <v>196.9</v>
          </cell>
          <cell r="AA767">
            <v>185.95</v>
          </cell>
          <cell r="AB767">
            <v>148.12</v>
          </cell>
          <cell r="AC767">
            <v>145.85</v>
          </cell>
          <cell r="AD767">
            <v>134.44999999999999</v>
          </cell>
          <cell r="AE767">
            <v>129.88999999999999</v>
          </cell>
          <cell r="AF767">
            <v>146.97999999999999</v>
          </cell>
          <cell r="AG767">
            <v>143.57</v>
          </cell>
          <cell r="AH767">
            <v>133.31</v>
          </cell>
          <cell r="AI767">
            <v>124.19</v>
          </cell>
          <cell r="AJ767">
            <v>159.52000000000001</v>
          </cell>
          <cell r="AK767">
            <v>157.24</v>
          </cell>
          <cell r="AL767">
            <v>151.54</v>
          </cell>
          <cell r="AM767">
            <v>149.26</v>
          </cell>
          <cell r="AN767">
            <v>143.57</v>
          </cell>
          <cell r="AO767">
            <v>142.41999999999999</v>
          </cell>
          <cell r="AP767">
            <v>127.61</v>
          </cell>
          <cell r="AQ767">
            <v>126.47</v>
          </cell>
          <cell r="AR767">
            <v>125.32</v>
          </cell>
          <cell r="AS767">
            <v>121.91</v>
          </cell>
          <cell r="AT767">
            <v>121.91</v>
          </cell>
        </row>
        <row r="768">
          <cell r="A768">
            <v>2176</v>
          </cell>
          <cell r="B768">
            <v>521.44000000000005</v>
          </cell>
          <cell r="C768">
            <v>469.36</v>
          </cell>
          <cell r="D768">
            <v>444.09</v>
          </cell>
          <cell r="E768">
            <v>402.02</v>
          </cell>
          <cell r="F768">
            <v>388.63</v>
          </cell>
          <cell r="G768">
            <v>354.41</v>
          </cell>
          <cell r="H768">
            <v>368.7</v>
          </cell>
          <cell r="I768">
            <v>338.94</v>
          </cell>
          <cell r="J768">
            <v>310.68</v>
          </cell>
          <cell r="K768">
            <v>363.03</v>
          </cell>
          <cell r="L768">
            <v>324.36</v>
          </cell>
          <cell r="M768">
            <v>305.01</v>
          </cell>
          <cell r="N768">
            <v>289.23</v>
          </cell>
          <cell r="O768">
            <v>243.12</v>
          </cell>
          <cell r="P768">
            <v>386.4</v>
          </cell>
          <cell r="Q768">
            <v>334.54</v>
          </cell>
          <cell r="R768">
            <v>297.73</v>
          </cell>
          <cell r="S768">
            <v>291.04000000000002</v>
          </cell>
          <cell r="T768">
            <v>277.66000000000003</v>
          </cell>
          <cell r="U768">
            <v>270.97000000000003</v>
          </cell>
          <cell r="V768">
            <v>289.37</v>
          </cell>
          <cell r="W768">
            <v>267.61</v>
          </cell>
          <cell r="X768">
            <v>254.23</v>
          </cell>
          <cell r="Y768">
            <v>242.52</v>
          </cell>
          <cell r="Z768">
            <v>240.84</v>
          </cell>
          <cell r="AA768">
            <v>227.46</v>
          </cell>
          <cell r="AB768">
            <v>181.19</v>
          </cell>
          <cell r="AC768">
            <v>178.4</v>
          </cell>
          <cell r="AD768">
            <v>164.46</v>
          </cell>
          <cell r="AE768">
            <v>158.88</v>
          </cell>
          <cell r="AF768">
            <v>179.79</v>
          </cell>
          <cell r="AG768">
            <v>175.61</v>
          </cell>
          <cell r="AH768">
            <v>163.06</v>
          </cell>
          <cell r="AI768">
            <v>151.91</v>
          </cell>
          <cell r="AJ768">
            <v>195.13</v>
          </cell>
          <cell r="AK768">
            <v>192.34</v>
          </cell>
          <cell r="AL768">
            <v>185.36</v>
          </cell>
          <cell r="AM768">
            <v>182.58</v>
          </cell>
          <cell r="AN768">
            <v>175.61</v>
          </cell>
          <cell r="AO768">
            <v>174.21</v>
          </cell>
          <cell r="AP768">
            <v>156.1</v>
          </cell>
          <cell r="AQ768">
            <v>154.69999999999999</v>
          </cell>
          <cell r="AR768">
            <v>153.30000000000001</v>
          </cell>
          <cell r="AS768">
            <v>149.12</v>
          </cell>
          <cell r="AT768">
            <v>149.12</v>
          </cell>
        </row>
        <row r="769">
          <cell r="A769">
            <v>2179</v>
          </cell>
          <cell r="B769">
            <v>487.29</v>
          </cell>
          <cell r="C769">
            <v>443.45</v>
          </cell>
          <cell r="D769">
            <v>422.15</v>
          </cell>
          <cell r="E769">
            <v>370.32</v>
          </cell>
          <cell r="F769">
            <v>359.05</v>
          </cell>
          <cell r="G769">
            <v>330.24</v>
          </cell>
          <cell r="H769">
            <v>333.07</v>
          </cell>
          <cell r="I769">
            <v>308.01</v>
          </cell>
          <cell r="J769">
            <v>284.22000000000003</v>
          </cell>
          <cell r="K769">
            <v>324.99</v>
          </cell>
          <cell r="L769">
            <v>292.42</v>
          </cell>
          <cell r="M769">
            <v>276.13</v>
          </cell>
          <cell r="N769">
            <v>256.2</v>
          </cell>
          <cell r="O769">
            <v>217.36</v>
          </cell>
          <cell r="P769">
            <v>331.8</v>
          </cell>
          <cell r="Q769">
            <v>288.12</v>
          </cell>
          <cell r="R769">
            <v>257.12</v>
          </cell>
          <cell r="S769">
            <v>251.5</v>
          </cell>
          <cell r="T769">
            <v>240.22</v>
          </cell>
          <cell r="U769">
            <v>234.59</v>
          </cell>
          <cell r="V769">
            <v>250.08</v>
          </cell>
          <cell r="W769">
            <v>231.76</v>
          </cell>
          <cell r="X769">
            <v>220.49</v>
          </cell>
          <cell r="Y769">
            <v>210.62</v>
          </cell>
          <cell r="Z769">
            <v>209.22</v>
          </cell>
          <cell r="AA769">
            <v>197.95</v>
          </cell>
          <cell r="AB769">
            <v>157.91</v>
          </cell>
          <cell r="AC769">
            <v>155.57</v>
          </cell>
          <cell r="AD769">
            <v>143.82</v>
          </cell>
          <cell r="AE769">
            <v>139.13</v>
          </cell>
          <cell r="AF769">
            <v>156.74</v>
          </cell>
          <cell r="AG769">
            <v>153.22</v>
          </cell>
          <cell r="AH769">
            <v>142.65</v>
          </cell>
          <cell r="AI769">
            <v>133.26</v>
          </cell>
          <cell r="AJ769">
            <v>169.65</v>
          </cell>
          <cell r="AK769">
            <v>167.31</v>
          </cell>
          <cell r="AL769">
            <v>161.43</v>
          </cell>
          <cell r="AM769">
            <v>159.09</v>
          </cell>
          <cell r="AN769">
            <v>153.22</v>
          </cell>
          <cell r="AO769">
            <v>152.04</v>
          </cell>
          <cell r="AP769">
            <v>136.78</v>
          </cell>
          <cell r="AQ769">
            <v>135.61000000000001</v>
          </cell>
          <cell r="AR769">
            <v>134.43</v>
          </cell>
          <cell r="AS769">
            <v>130.91</v>
          </cell>
          <cell r="AT769">
            <v>130.91</v>
          </cell>
        </row>
        <row r="770">
          <cell r="A770">
            <v>2183</v>
          </cell>
          <cell r="B770">
            <v>467.37</v>
          </cell>
          <cell r="C770">
            <v>425.31</v>
          </cell>
          <cell r="D770">
            <v>404.89</v>
          </cell>
          <cell r="E770">
            <v>355.18</v>
          </cell>
          <cell r="F770">
            <v>344.36</v>
          </cell>
          <cell r="G770">
            <v>316.73</v>
          </cell>
          <cell r="H770">
            <v>319.45</v>
          </cell>
          <cell r="I770">
            <v>295.42</v>
          </cell>
          <cell r="J770">
            <v>272.58999999999997</v>
          </cell>
          <cell r="K770">
            <v>311.7</v>
          </cell>
          <cell r="L770">
            <v>280.45999999999998</v>
          </cell>
          <cell r="M770">
            <v>264.83999999999997</v>
          </cell>
          <cell r="N770">
            <v>245.72</v>
          </cell>
          <cell r="O770">
            <v>208.47</v>
          </cell>
          <cell r="P770">
            <v>318.23</v>
          </cell>
          <cell r="Q770">
            <v>276.33999999999997</v>
          </cell>
          <cell r="R770">
            <v>246.61</v>
          </cell>
          <cell r="S770">
            <v>241.21</v>
          </cell>
          <cell r="T770">
            <v>230.4</v>
          </cell>
          <cell r="U770">
            <v>224.99</v>
          </cell>
          <cell r="V770">
            <v>239.86</v>
          </cell>
          <cell r="W770">
            <v>222.29</v>
          </cell>
          <cell r="X770">
            <v>211.48</v>
          </cell>
          <cell r="Y770">
            <v>202.02</v>
          </cell>
          <cell r="Z770">
            <v>200.66</v>
          </cell>
          <cell r="AA770">
            <v>189.86</v>
          </cell>
          <cell r="AB770">
            <v>151.46</v>
          </cell>
          <cell r="AC770">
            <v>149.21</v>
          </cell>
          <cell r="AD770">
            <v>137.94</v>
          </cell>
          <cell r="AE770">
            <v>133.44</v>
          </cell>
          <cell r="AF770">
            <v>150.33000000000001</v>
          </cell>
          <cell r="AG770">
            <v>146.94999999999999</v>
          </cell>
          <cell r="AH770">
            <v>136.81</v>
          </cell>
          <cell r="AI770">
            <v>127.81</v>
          </cell>
          <cell r="AJ770">
            <v>162.71</v>
          </cell>
          <cell r="AK770">
            <v>160.47</v>
          </cell>
          <cell r="AL770">
            <v>154.83000000000001</v>
          </cell>
          <cell r="AM770">
            <v>152.59</v>
          </cell>
          <cell r="AN770">
            <v>146.94999999999999</v>
          </cell>
          <cell r="AO770">
            <v>145.82</v>
          </cell>
          <cell r="AP770">
            <v>131.19</v>
          </cell>
          <cell r="AQ770">
            <v>130.06</v>
          </cell>
          <cell r="AR770">
            <v>128.93</v>
          </cell>
          <cell r="AS770">
            <v>125.56</v>
          </cell>
          <cell r="AT770">
            <v>125.56</v>
          </cell>
        </row>
        <row r="771">
          <cell r="A771">
            <v>2187</v>
          </cell>
          <cell r="B771">
            <v>467.37</v>
          </cell>
          <cell r="C771">
            <v>425.31</v>
          </cell>
          <cell r="D771">
            <v>404.89</v>
          </cell>
          <cell r="E771">
            <v>355.18</v>
          </cell>
          <cell r="F771">
            <v>344.36</v>
          </cell>
          <cell r="G771">
            <v>316.73</v>
          </cell>
          <cell r="H771">
            <v>319.45</v>
          </cell>
          <cell r="I771">
            <v>295.42</v>
          </cell>
          <cell r="J771">
            <v>272.58999999999997</v>
          </cell>
          <cell r="K771">
            <v>311.7</v>
          </cell>
          <cell r="L771">
            <v>280.45999999999998</v>
          </cell>
          <cell r="M771">
            <v>264.83999999999997</v>
          </cell>
          <cell r="N771">
            <v>245.72</v>
          </cell>
          <cell r="O771">
            <v>208.47</v>
          </cell>
          <cell r="P771">
            <v>318.23</v>
          </cell>
          <cell r="Q771">
            <v>276.33999999999997</v>
          </cell>
          <cell r="R771">
            <v>246.61</v>
          </cell>
          <cell r="S771">
            <v>241.21</v>
          </cell>
          <cell r="T771">
            <v>230.4</v>
          </cell>
          <cell r="U771">
            <v>224.99</v>
          </cell>
          <cell r="V771">
            <v>239.86</v>
          </cell>
          <cell r="W771">
            <v>222.29</v>
          </cell>
          <cell r="X771">
            <v>211.48</v>
          </cell>
          <cell r="Y771">
            <v>202.02</v>
          </cell>
          <cell r="Z771">
            <v>200.66</v>
          </cell>
          <cell r="AA771">
            <v>189.86</v>
          </cell>
          <cell r="AB771">
            <v>151.46</v>
          </cell>
          <cell r="AC771">
            <v>149.21</v>
          </cell>
          <cell r="AD771">
            <v>137.94</v>
          </cell>
          <cell r="AE771">
            <v>133.44</v>
          </cell>
          <cell r="AF771">
            <v>150.33000000000001</v>
          </cell>
          <cell r="AG771">
            <v>146.94999999999999</v>
          </cell>
          <cell r="AH771">
            <v>136.81</v>
          </cell>
          <cell r="AI771">
            <v>127.81</v>
          </cell>
          <cell r="AJ771">
            <v>162.71</v>
          </cell>
          <cell r="AK771">
            <v>160.47</v>
          </cell>
          <cell r="AL771">
            <v>154.83000000000001</v>
          </cell>
          <cell r="AM771">
            <v>152.59</v>
          </cell>
          <cell r="AN771">
            <v>146.94999999999999</v>
          </cell>
          <cell r="AO771">
            <v>145.82</v>
          </cell>
          <cell r="AP771">
            <v>131.19</v>
          </cell>
          <cell r="AQ771">
            <v>130.06</v>
          </cell>
          <cell r="AR771">
            <v>128.93</v>
          </cell>
          <cell r="AS771">
            <v>125.56</v>
          </cell>
          <cell r="AT771">
            <v>125.56</v>
          </cell>
        </row>
        <row r="772">
          <cell r="A772">
            <v>2188</v>
          </cell>
          <cell r="B772">
            <v>467.37</v>
          </cell>
          <cell r="C772">
            <v>425.31</v>
          </cell>
          <cell r="D772">
            <v>404.89</v>
          </cell>
          <cell r="E772">
            <v>355.18</v>
          </cell>
          <cell r="F772">
            <v>344.36</v>
          </cell>
          <cell r="G772">
            <v>316.73</v>
          </cell>
          <cell r="H772">
            <v>319.45</v>
          </cell>
          <cell r="I772">
            <v>295.42</v>
          </cell>
          <cell r="J772">
            <v>272.58999999999997</v>
          </cell>
          <cell r="K772">
            <v>311.7</v>
          </cell>
          <cell r="L772">
            <v>280.45999999999998</v>
          </cell>
          <cell r="M772">
            <v>264.83999999999997</v>
          </cell>
          <cell r="N772">
            <v>245.72</v>
          </cell>
          <cell r="O772">
            <v>208.47</v>
          </cell>
          <cell r="P772">
            <v>318.23</v>
          </cell>
          <cell r="Q772">
            <v>276.33999999999997</v>
          </cell>
          <cell r="R772">
            <v>246.61</v>
          </cell>
          <cell r="S772">
            <v>241.21</v>
          </cell>
          <cell r="T772">
            <v>230.4</v>
          </cell>
          <cell r="U772">
            <v>224.99</v>
          </cell>
          <cell r="V772">
            <v>239.86</v>
          </cell>
          <cell r="W772">
            <v>222.29</v>
          </cell>
          <cell r="X772">
            <v>211.48</v>
          </cell>
          <cell r="Y772">
            <v>202.02</v>
          </cell>
          <cell r="Z772">
            <v>200.66</v>
          </cell>
          <cell r="AA772">
            <v>189.86</v>
          </cell>
          <cell r="AB772">
            <v>151.46</v>
          </cell>
          <cell r="AC772">
            <v>149.21</v>
          </cell>
          <cell r="AD772">
            <v>137.94</v>
          </cell>
          <cell r="AE772">
            <v>133.44</v>
          </cell>
          <cell r="AF772">
            <v>150.33000000000001</v>
          </cell>
          <cell r="AG772">
            <v>146.94999999999999</v>
          </cell>
          <cell r="AH772">
            <v>136.81</v>
          </cell>
          <cell r="AI772">
            <v>127.81</v>
          </cell>
          <cell r="AJ772">
            <v>162.71</v>
          </cell>
          <cell r="AK772">
            <v>160.47</v>
          </cell>
          <cell r="AL772">
            <v>154.83000000000001</v>
          </cell>
          <cell r="AM772">
            <v>152.59</v>
          </cell>
          <cell r="AN772">
            <v>146.94999999999999</v>
          </cell>
          <cell r="AO772">
            <v>145.82</v>
          </cell>
          <cell r="AP772">
            <v>131.19</v>
          </cell>
          <cell r="AQ772">
            <v>130.06</v>
          </cell>
          <cell r="AR772">
            <v>128.93</v>
          </cell>
          <cell r="AS772">
            <v>125.56</v>
          </cell>
          <cell r="AT772">
            <v>125.56</v>
          </cell>
        </row>
        <row r="773">
          <cell r="A773">
            <v>2190</v>
          </cell>
          <cell r="B773">
            <v>467.37</v>
          </cell>
          <cell r="C773">
            <v>425.31</v>
          </cell>
          <cell r="D773">
            <v>404.89</v>
          </cell>
          <cell r="E773">
            <v>355.18</v>
          </cell>
          <cell r="F773">
            <v>344.36</v>
          </cell>
          <cell r="G773">
            <v>316.73</v>
          </cell>
          <cell r="H773">
            <v>319.45</v>
          </cell>
          <cell r="I773">
            <v>295.42</v>
          </cell>
          <cell r="J773">
            <v>272.58999999999997</v>
          </cell>
          <cell r="K773">
            <v>311.7</v>
          </cell>
          <cell r="L773">
            <v>280.45999999999998</v>
          </cell>
          <cell r="M773">
            <v>264.83999999999997</v>
          </cell>
          <cell r="N773">
            <v>245.72</v>
          </cell>
          <cell r="O773">
            <v>208.47</v>
          </cell>
          <cell r="P773">
            <v>318.23</v>
          </cell>
          <cell r="Q773">
            <v>276.33999999999997</v>
          </cell>
          <cell r="R773">
            <v>246.61</v>
          </cell>
          <cell r="S773">
            <v>241.21</v>
          </cell>
          <cell r="T773">
            <v>230.4</v>
          </cell>
          <cell r="U773">
            <v>224.99</v>
          </cell>
          <cell r="V773">
            <v>239.86</v>
          </cell>
          <cell r="W773">
            <v>222.29</v>
          </cell>
          <cell r="X773">
            <v>211.48</v>
          </cell>
          <cell r="Y773">
            <v>202.02</v>
          </cell>
          <cell r="Z773">
            <v>200.66</v>
          </cell>
          <cell r="AA773">
            <v>189.86</v>
          </cell>
          <cell r="AB773">
            <v>151.46</v>
          </cell>
          <cell r="AC773">
            <v>149.21</v>
          </cell>
          <cell r="AD773">
            <v>137.94</v>
          </cell>
          <cell r="AE773">
            <v>133.44</v>
          </cell>
          <cell r="AF773">
            <v>150.33000000000001</v>
          </cell>
          <cell r="AG773">
            <v>146.94999999999999</v>
          </cell>
          <cell r="AH773">
            <v>136.81</v>
          </cell>
          <cell r="AI773">
            <v>127.81</v>
          </cell>
          <cell r="AJ773">
            <v>162.71</v>
          </cell>
          <cell r="AK773">
            <v>160.47</v>
          </cell>
          <cell r="AL773">
            <v>154.83000000000001</v>
          </cell>
          <cell r="AM773">
            <v>152.59</v>
          </cell>
          <cell r="AN773">
            <v>146.94999999999999</v>
          </cell>
          <cell r="AO773">
            <v>145.82</v>
          </cell>
          <cell r="AP773">
            <v>131.19</v>
          </cell>
          <cell r="AQ773">
            <v>130.06</v>
          </cell>
          <cell r="AR773">
            <v>128.93</v>
          </cell>
          <cell r="AS773">
            <v>125.56</v>
          </cell>
          <cell r="AT773">
            <v>125.56</v>
          </cell>
        </row>
        <row r="774">
          <cell r="A774">
            <v>2191</v>
          </cell>
          <cell r="B774">
            <v>467.37</v>
          </cell>
          <cell r="C774">
            <v>425.31</v>
          </cell>
          <cell r="D774">
            <v>404.89</v>
          </cell>
          <cell r="E774">
            <v>355.18</v>
          </cell>
          <cell r="F774">
            <v>344.36</v>
          </cell>
          <cell r="G774">
            <v>316.73</v>
          </cell>
          <cell r="H774">
            <v>319.45</v>
          </cell>
          <cell r="I774">
            <v>295.42</v>
          </cell>
          <cell r="J774">
            <v>272.58999999999997</v>
          </cell>
          <cell r="K774">
            <v>311.7</v>
          </cell>
          <cell r="L774">
            <v>280.45999999999998</v>
          </cell>
          <cell r="M774">
            <v>264.83999999999997</v>
          </cell>
          <cell r="N774">
            <v>245.72</v>
          </cell>
          <cell r="O774">
            <v>208.47</v>
          </cell>
          <cell r="P774">
            <v>318.23</v>
          </cell>
          <cell r="Q774">
            <v>276.33999999999997</v>
          </cell>
          <cell r="R774">
            <v>246.61</v>
          </cell>
          <cell r="S774">
            <v>241.21</v>
          </cell>
          <cell r="T774">
            <v>230.4</v>
          </cell>
          <cell r="U774">
            <v>224.99</v>
          </cell>
          <cell r="V774">
            <v>239.86</v>
          </cell>
          <cell r="W774">
            <v>222.29</v>
          </cell>
          <cell r="X774">
            <v>211.48</v>
          </cell>
          <cell r="Y774">
            <v>202.02</v>
          </cell>
          <cell r="Z774">
            <v>200.66</v>
          </cell>
          <cell r="AA774">
            <v>189.86</v>
          </cell>
          <cell r="AB774">
            <v>151.46</v>
          </cell>
          <cell r="AC774">
            <v>149.21</v>
          </cell>
          <cell r="AD774">
            <v>137.94</v>
          </cell>
          <cell r="AE774">
            <v>133.44</v>
          </cell>
          <cell r="AF774">
            <v>150.33000000000001</v>
          </cell>
          <cell r="AG774">
            <v>146.94999999999999</v>
          </cell>
          <cell r="AH774">
            <v>136.81</v>
          </cell>
          <cell r="AI774">
            <v>127.81</v>
          </cell>
          <cell r="AJ774">
            <v>162.71</v>
          </cell>
          <cell r="AK774">
            <v>160.47</v>
          </cell>
          <cell r="AL774">
            <v>154.83000000000001</v>
          </cell>
          <cell r="AM774">
            <v>152.59</v>
          </cell>
          <cell r="AN774">
            <v>146.94999999999999</v>
          </cell>
          <cell r="AO774">
            <v>145.82</v>
          </cell>
          <cell r="AP774">
            <v>131.19</v>
          </cell>
          <cell r="AQ774">
            <v>130.06</v>
          </cell>
          <cell r="AR774">
            <v>128.93</v>
          </cell>
          <cell r="AS774">
            <v>125.56</v>
          </cell>
          <cell r="AT774">
            <v>125.56</v>
          </cell>
        </row>
        <row r="775">
          <cell r="A775">
            <v>2193</v>
          </cell>
          <cell r="B775">
            <v>467.37</v>
          </cell>
          <cell r="C775">
            <v>425.31</v>
          </cell>
          <cell r="D775">
            <v>404.89</v>
          </cell>
          <cell r="E775">
            <v>355.18</v>
          </cell>
          <cell r="F775">
            <v>344.36</v>
          </cell>
          <cell r="G775">
            <v>316.73</v>
          </cell>
          <cell r="H775">
            <v>319.45</v>
          </cell>
          <cell r="I775">
            <v>295.42</v>
          </cell>
          <cell r="J775">
            <v>272.58999999999997</v>
          </cell>
          <cell r="K775">
            <v>311.7</v>
          </cell>
          <cell r="L775">
            <v>280.45999999999998</v>
          </cell>
          <cell r="M775">
            <v>264.83999999999997</v>
          </cell>
          <cell r="N775">
            <v>245.72</v>
          </cell>
          <cell r="O775">
            <v>208.47</v>
          </cell>
          <cell r="P775">
            <v>318.23</v>
          </cell>
          <cell r="Q775">
            <v>276.33999999999997</v>
          </cell>
          <cell r="R775">
            <v>246.61</v>
          </cell>
          <cell r="S775">
            <v>241.21</v>
          </cell>
          <cell r="T775">
            <v>230.4</v>
          </cell>
          <cell r="U775">
            <v>224.99</v>
          </cell>
          <cell r="V775">
            <v>239.86</v>
          </cell>
          <cell r="W775">
            <v>222.29</v>
          </cell>
          <cell r="X775">
            <v>211.48</v>
          </cell>
          <cell r="Y775">
            <v>202.02</v>
          </cell>
          <cell r="Z775">
            <v>200.66</v>
          </cell>
          <cell r="AA775">
            <v>189.86</v>
          </cell>
          <cell r="AB775">
            <v>151.46</v>
          </cell>
          <cell r="AC775">
            <v>149.21</v>
          </cell>
          <cell r="AD775">
            <v>137.94</v>
          </cell>
          <cell r="AE775">
            <v>133.44</v>
          </cell>
          <cell r="AF775">
            <v>150.33000000000001</v>
          </cell>
          <cell r="AG775">
            <v>146.94999999999999</v>
          </cell>
          <cell r="AH775">
            <v>136.81</v>
          </cell>
          <cell r="AI775">
            <v>127.81</v>
          </cell>
          <cell r="AJ775">
            <v>162.71</v>
          </cell>
          <cell r="AK775">
            <v>160.47</v>
          </cell>
          <cell r="AL775">
            <v>154.83000000000001</v>
          </cell>
          <cell r="AM775">
            <v>152.59</v>
          </cell>
          <cell r="AN775">
            <v>146.94999999999999</v>
          </cell>
          <cell r="AO775">
            <v>145.82</v>
          </cell>
          <cell r="AP775">
            <v>131.19</v>
          </cell>
          <cell r="AQ775">
            <v>130.06</v>
          </cell>
          <cell r="AR775">
            <v>128.93</v>
          </cell>
          <cell r="AS775">
            <v>125.56</v>
          </cell>
          <cell r="AT775">
            <v>125.56</v>
          </cell>
        </row>
        <row r="776">
          <cell r="A776">
            <v>2194</v>
          </cell>
          <cell r="B776">
            <v>467.37</v>
          </cell>
          <cell r="C776">
            <v>425.31</v>
          </cell>
          <cell r="D776">
            <v>404.89</v>
          </cell>
          <cell r="E776">
            <v>355.18</v>
          </cell>
          <cell r="F776">
            <v>344.36</v>
          </cell>
          <cell r="G776">
            <v>316.73</v>
          </cell>
          <cell r="H776">
            <v>319.45</v>
          </cell>
          <cell r="I776">
            <v>295.42</v>
          </cell>
          <cell r="J776">
            <v>272.58999999999997</v>
          </cell>
          <cell r="K776">
            <v>311.7</v>
          </cell>
          <cell r="L776">
            <v>280.45999999999998</v>
          </cell>
          <cell r="M776">
            <v>264.83999999999997</v>
          </cell>
          <cell r="N776">
            <v>245.72</v>
          </cell>
          <cell r="O776">
            <v>208.47</v>
          </cell>
          <cell r="P776">
            <v>318.23</v>
          </cell>
          <cell r="Q776">
            <v>276.33999999999997</v>
          </cell>
          <cell r="R776">
            <v>246.61</v>
          </cell>
          <cell r="S776">
            <v>241.21</v>
          </cell>
          <cell r="T776">
            <v>230.4</v>
          </cell>
          <cell r="U776">
            <v>224.99</v>
          </cell>
          <cell r="V776">
            <v>239.86</v>
          </cell>
          <cell r="W776">
            <v>222.29</v>
          </cell>
          <cell r="X776">
            <v>211.48</v>
          </cell>
          <cell r="Y776">
            <v>202.02</v>
          </cell>
          <cell r="Z776">
            <v>200.66</v>
          </cell>
          <cell r="AA776">
            <v>189.86</v>
          </cell>
          <cell r="AB776">
            <v>151.46</v>
          </cell>
          <cell r="AC776">
            <v>149.21</v>
          </cell>
          <cell r="AD776">
            <v>137.94</v>
          </cell>
          <cell r="AE776">
            <v>133.44</v>
          </cell>
          <cell r="AF776">
            <v>150.33000000000001</v>
          </cell>
          <cell r="AG776">
            <v>146.94999999999999</v>
          </cell>
          <cell r="AH776">
            <v>136.81</v>
          </cell>
          <cell r="AI776">
            <v>127.81</v>
          </cell>
          <cell r="AJ776">
            <v>162.71</v>
          </cell>
          <cell r="AK776">
            <v>160.47</v>
          </cell>
          <cell r="AL776">
            <v>154.83000000000001</v>
          </cell>
          <cell r="AM776">
            <v>152.59</v>
          </cell>
          <cell r="AN776">
            <v>146.94999999999999</v>
          </cell>
          <cell r="AO776">
            <v>145.82</v>
          </cell>
          <cell r="AP776">
            <v>131.19</v>
          </cell>
          <cell r="AQ776">
            <v>130.06</v>
          </cell>
          <cell r="AR776">
            <v>128.93</v>
          </cell>
          <cell r="AS776">
            <v>125.56</v>
          </cell>
          <cell r="AT776">
            <v>125.56</v>
          </cell>
        </row>
        <row r="777">
          <cell r="A777">
            <v>2195</v>
          </cell>
          <cell r="B777">
            <v>467.37</v>
          </cell>
          <cell r="C777">
            <v>425.31</v>
          </cell>
          <cell r="D777">
            <v>404.89</v>
          </cell>
          <cell r="E777">
            <v>355.18</v>
          </cell>
          <cell r="F777">
            <v>344.36</v>
          </cell>
          <cell r="G777">
            <v>316.73</v>
          </cell>
          <cell r="H777">
            <v>319.45</v>
          </cell>
          <cell r="I777">
            <v>295.42</v>
          </cell>
          <cell r="J777">
            <v>272.58999999999997</v>
          </cell>
          <cell r="K777">
            <v>311.7</v>
          </cell>
          <cell r="L777">
            <v>280.45999999999998</v>
          </cell>
          <cell r="M777">
            <v>264.83999999999997</v>
          </cell>
          <cell r="N777">
            <v>245.72</v>
          </cell>
          <cell r="O777">
            <v>208.47</v>
          </cell>
          <cell r="P777">
            <v>318.23</v>
          </cell>
          <cell r="Q777">
            <v>276.33999999999997</v>
          </cell>
          <cell r="R777">
            <v>246.61</v>
          </cell>
          <cell r="S777">
            <v>241.21</v>
          </cell>
          <cell r="T777">
            <v>230.4</v>
          </cell>
          <cell r="U777">
            <v>224.99</v>
          </cell>
          <cell r="V777">
            <v>239.86</v>
          </cell>
          <cell r="W777">
            <v>222.29</v>
          </cell>
          <cell r="X777">
            <v>211.48</v>
          </cell>
          <cell r="Y777">
            <v>202.02</v>
          </cell>
          <cell r="Z777">
            <v>200.66</v>
          </cell>
          <cell r="AA777">
            <v>189.86</v>
          </cell>
          <cell r="AB777">
            <v>151.46</v>
          </cell>
          <cell r="AC777">
            <v>149.21</v>
          </cell>
          <cell r="AD777">
            <v>137.94</v>
          </cell>
          <cell r="AE777">
            <v>133.44</v>
          </cell>
          <cell r="AF777">
            <v>150.33000000000001</v>
          </cell>
          <cell r="AG777">
            <v>146.94999999999999</v>
          </cell>
          <cell r="AH777">
            <v>136.81</v>
          </cell>
          <cell r="AI777">
            <v>127.81</v>
          </cell>
          <cell r="AJ777">
            <v>162.71</v>
          </cell>
          <cell r="AK777">
            <v>160.47</v>
          </cell>
          <cell r="AL777">
            <v>154.83000000000001</v>
          </cell>
          <cell r="AM777">
            <v>152.59</v>
          </cell>
          <cell r="AN777">
            <v>146.94999999999999</v>
          </cell>
          <cell r="AO777">
            <v>145.82</v>
          </cell>
          <cell r="AP777">
            <v>131.19</v>
          </cell>
          <cell r="AQ777">
            <v>130.06</v>
          </cell>
          <cell r="AR777">
            <v>128.93</v>
          </cell>
          <cell r="AS777">
            <v>125.56</v>
          </cell>
          <cell r="AT777">
            <v>125.56</v>
          </cell>
        </row>
        <row r="778">
          <cell r="A778">
            <v>2196</v>
          </cell>
          <cell r="B778">
            <v>440.23</v>
          </cell>
          <cell r="C778">
            <v>396.27</v>
          </cell>
          <cell r="D778">
            <v>374.92</v>
          </cell>
          <cell r="E778">
            <v>339.41</v>
          </cell>
          <cell r="F778">
            <v>328.11</v>
          </cell>
          <cell r="G778">
            <v>299.22000000000003</v>
          </cell>
          <cell r="H778">
            <v>311.29000000000002</v>
          </cell>
          <cell r="I778">
            <v>286.16000000000003</v>
          </cell>
          <cell r="J778">
            <v>262.29000000000002</v>
          </cell>
          <cell r="K778">
            <v>306.5</v>
          </cell>
          <cell r="L778">
            <v>273.85000000000002</v>
          </cell>
          <cell r="M778">
            <v>257.51</v>
          </cell>
          <cell r="N778">
            <v>244.19</v>
          </cell>
          <cell r="O778">
            <v>205.26</v>
          </cell>
          <cell r="P778">
            <v>326.22000000000003</v>
          </cell>
          <cell r="Q778">
            <v>282.43</v>
          </cell>
          <cell r="R778">
            <v>251.36</v>
          </cell>
          <cell r="S778">
            <v>245.71</v>
          </cell>
          <cell r="T778">
            <v>234.42</v>
          </cell>
          <cell r="U778">
            <v>228.77</v>
          </cell>
          <cell r="V778">
            <v>244.3</v>
          </cell>
          <cell r="W778">
            <v>225.94</v>
          </cell>
          <cell r="X778">
            <v>214.63</v>
          </cell>
          <cell r="Y778">
            <v>204.76</v>
          </cell>
          <cell r="Z778">
            <v>203.34</v>
          </cell>
          <cell r="AA778">
            <v>192.04</v>
          </cell>
          <cell r="AB778">
            <v>152.97</v>
          </cell>
          <cell r="AC778">
            <v>150.62</v>
          </cell>
          <cell r="AD778">
            <v>138.85</v>
          </cell>
          <cell r="AE778">
            <v>134.13999999999999</v>
          </cell>
          <cell r="AF778">
            <v>151.79</v>
          </cell>
          <cell r="AG778">
            <v>148.26</v>
          </cell>
          <cell r="AH778">
            <v>137.66999999999999</v>
          </cell>
          <cell r="AI778">
            <v>128.25</v>
          </cell>
          <cell r="AJ778">
            <v>164.74</v>
          </cell>
          <cell r="AK778">
            <v>162.38999999999999</v>
          </cell>
          <cell r="AL778">
            <v>156.5</v>
          </cell>
          <cell r="AM778">
            <v>154.13999999999999</v>
          </cell>
          <cell r="AN778">
            <v>148.26</v>
          </cell>
          <cell r="AO778">
            <v>147.08000000000001</v>
          </cell>
          <cell r="AP778">
            <v>131.79</v>
          </cell>
          <cell r="AQ778">
            <v>130.61000000000001</v>
          </cell>
          <cell r="AR778">
            <v>129.41999999999999</v>
          </cell>
          <cell r="AS778">
            <v>125.9</v>
          </cell>
          <cell r="AT778">
            <v>125.9</v>
          </cell>
        </row>
        <row r="779">
          <cell r="A779">
            <v>2198</v>
          </cell>
          <cell r="B779">
            <v>440.23</v>
          </cell>
          <cell r="C779">
            <v>396.27</v>
          </cell>
          <cell r="D779">
            <v>374.92</v>
          </cell>
          <cell r="E779">
            <v>339.41</v>
          </cell>
          <cell r="F779">
            <v>328.11</v>
          </cell>
          <cell r="G779">
            <v>299.22000000000003</v>
          </cell>
          <cell r="H779">
            <v>311.29000000000002</v>
          </cell>
          <cell r="I779">
            <v>286.16000000000003</v>
          </cell>
          <cell r="J779">
            <v>262.29000000000002</v>
          </cell>
          <cell r="K779">
            <v>306.5</v>
          </cell>
          <cell r="L779">
            <v>273.85000000000002</v>
          </cell>
          <cell r="M779">
            <v>257.51</v>
          </cell>
          <cell r="N779">
            <v>244.19</v>
          </cell>
          <cell r="O779">
            <v>205.26</v>
          </cell>
          <cell r="P779">
            <v>326.22000000000003</v>
          </cell>
          <cell r="Q779">
            <v>282.43</v>
          </cell>
          <cell r="R779">
            <v>251.36</v>
          </cell>
          <cell r="S779">
            <v>245.71</v>
          </cell>
          <cell r="T779">
            <v>234.42</v>
          </cell>
          <cell r="U779">
            <v>228.77</v>
          </cell>
          <cell r="V779">
            <v>244.3</v>
          </cell>
          <cell r="W779">
            <v>225.94</v>
          </cell>
          <cell r="X779">
            <v>214.63</v>
          </cell>
          <cell r="Y779">
            <v>204.76</v>
          </cell>
          <cell r="Z779">
            <v>203.34</v>
          </cell>
          <cell r="AA779">
            <v>192.04</v>
          </cell>
          <cell r="AB779">
            <v>152.97</v>
          </cell>
          <cell r="AC779">
            <v>150.62</v>
          </cell>
          <cell r="AD779">
            <v>138.85</v>
          </cell>
          <cell r="AE779">
            <v>134.13999999999999</v>
          </cell>
          <cell r="AF779">
            <v>151.79</v>
          </cell>
          <cell r="AG779">
            <v>148.26</v>
          </cell>
          <cell r="AH779">
            <v>137.66999999999999</v>
          </cell>
          <cell r="AI779">
            <v>128.25</v>
          </cell>
          <cell r="AJ779">
            <v>164.74</v>
          </cell>
          <cell r="AK779">
            <v>162.38999999999999</v>
          </cell>
          <cell r="AL779">
            <v>156.5</v>
          </cell>
          <cell r="AM779">
            <v>154.13999999999999</v>
          </cell>
          <cell r="AN779">
            <v>148.26</v>
          </cell>
          <cell r="AO779">
            <v>147.08000000000001</v>
          </cell>
          <cell r="AP779">
            <v>131.79</v>
          </cell>
          <cell r="AQ779">
            <v>130.61000000000001</v>
          </cell>
          <cell r="AR779">
            <v>129.41999999999999</v>
          </cell>
          <cell r="AS779">
            <v>125.9</v>
          </cell>
          <cell r="AT779">
            <v>125.9</v>
          </cell>
        </row>
        <row r="780">
          <cell r="A780">
            <v>2199</v>
          </cell>
          <cell r="B780">
            <v>442.77</v>
          </cell>
          <cell r="C780">
            <v>402.93</v>
          </cell>
          <cell r="D780">
            <v>383.59</v>
          </cell>
          <cell r="E780">
            <v>336.5</v>
          </cell>
          <cell r="F780">
            <v>326.25</v>
          </cell>
          <cell r="G780">
            <v>300.06</v>
          </cell>
          <cell r="H780">
            <v>302.64</v>
          </cell>
          <cell r="I780">
            <v>279.87</v>
          </cell>
          <cell r="J780">
            <v>258.25</v>
          </cell>
          <cell r="K780">
            <v>295.3</v>
          </cell>
          <cell r="L780">
            <v>265.7</v>
          </cell>
          <cell r="M780">
            <v>250.91</v>
          </cell>
          <cell r="N780">
            <v>232.79</v>
          </cell>
          <cell r="O780">
            <v>197.5</v>
          </cell>
          <cell r="P780">
            <v>301.49</v>
          </cell>
          <cell r="Q780">
            <v>261.8</v>
          </cell>
          <cell r="R780">
            <v>233.64</v>
          </cell>
          <cell r="S780">
            <v>228.52</v>
          </cell>
          <cell r="T780">
            <v>218.28</v>
          </cell>
          <cell r="U780">
            <v>213.16</v>
          </cell>
          <cell r="V780">
            <v>227.23</v>
          </cell>
          <cell r="W780">
            <v>210.59</v>
          </cell>
          <cell r="X780">
            <v>200.35</v>
          </cell>
          <cell r="Y780">
            <v>191.39</v>
          </cell>
          <cell r="Z780">
            <v>190.1</v>
          </cell>
          <cell r="AA780">
            <v>179.87</v>
          </cell>
          <cell r="AB780">
            <v>143.49</v>
          </cell>
          <cell r="AC780">
            <v>141.36000000000001</v>
          </cell>
          <cell r="AD780">
            <v>130.69</v>
          </cell>
          <cell r="AE780">
            <v>126.42</v>
          </cell>
          <cell r="AF780">
            <v>142.41999999999999</v>
          </cell>
          <cell r="AG780">
            <v>139.22</v>
          </cell>
          <cell r="AH780">
            <v>129.61000000000001</v>
          </cell>
          <cell r="AI780">
            <v>121.09</v>
          </cell>
          <cell r="AJ780">
            <v>154.15</v>
          </cell>
          <cell r="AK780">
            <v>152.02000000000001</v>
          </cell>
          <cell r="AL780">
            <v>146.69</v>
          </cell>
          <cell r="AM780">
            <v>144.56</v>
          </cell>
          <cell r="AN780">
            <v>139.22</v>
          </cell>
          <cell r="AO780">
            <v>138.15</v>
          </cell>
          <cell r="AP780">
            <v>124.29</v>
          </cell>
          <cell r="AQ780">
            <v>123.22</v>
          </cell>
          <cell r="AR780">
            <v>122.15</v>
          </cell>
          <cell r="AS780">
            <v>118.95</v>
          </cell>
          <cell r="AT780">
            <v>118.95</v>
          </cell>
        </row>
        <row r="781">
          <cell r="A781">
            <v>2200</v>
          </cell>
          <cell r="B781">
            <v>440.23</v>
          </cell>
          <cell r="C781">
            <v>396.27</v>
          </cell>
          <cell r="D781">
            <v>374.92</v>
          </cell>
          <cell r="E781">
            <v>339.41</v>
          </cell>
          <cell r="F781">
            <v>328.11</v>
          </cell>
          <cell r="G781">
            <v>299.22000000000003</v>
          </cell>
          <cell r="H781">
            <v>311.29000000000002</v>
          </cell>
          <cell r="I781">
            <v>286.16000000000003</v>
          </cell>
          <cell r="J781">
            <v>262.29000000000002</v>
          </cell>
          <cell r="K781">
            <v>306.5</v>
          </cell>
          <cell r="L781">
            <v>273.85000000000002</v>
          </cell>
          <cell r="M781">
            <v>257.51</v>
          </cell>
          <cell r="N781">
            <v>244.19</v>
          </cell>
          <cell r="O781">
            <v>205.26</v>
          </cell>
          <cell r="P781">
            <v>326.22000000000003</v>
          </cell>
          <cell r="Q781">
            <v>282.43</v>
          </cell>
          <cell r="R781">
            <v>251.36</v>
          </cell>
          <cell r="S781">
            <v>245.71</v>
          </cell>
          <cell r="T781">
            <v>234.42</v>
          </cell>
          <cell r="U781">
            <v>228.77</v>
          </cell>
          <cell r="V781">
            <v>244.3</v>
          </cell>
          <cell r="W781">
            <v>225.94</v>
          </cell>
          <cell r="X781">
            <v>214.63</v>
          </cell>
          <cell r="Y781">
            <v>204.76</v>
          </cell>
          <cell r="Z781">
            <v>203.34</v>
          </cell>
          <cell r="AA781">
            <v>192.04</v>
          </cell>
          <cell r="AB781">
            <v>152.97</v>
          </cell>
          <cell r="AC781">
            <v>150.62</v>
          </cell>
          <cell r="AD781">
            <v>138.85</v>
          </cell>
          <cell r="AE781">
            <v>134.13999999999999</v>
          </cell>
          <cell r="AF781">
            <v>151.79</v>
          </cell>
          <cell r="AG781">
            <v>148.26</v>
          </cell>
          <cell r="AH781">
            <v>137.66999999999999</v>
          </cell>
          <cell r="AI781">
            <v>128.25</v>
          </cell>
          <cell r="AJ781">
            <v>164.74</v>
          </cell>
          <cell r="AK781">
            <v>162.38999999999999</v>
          </cell>
          <cell r="AL781">
            <v>156.5</v>
          </cell>
          <cell r="AM781">
            <v>154.13999999999999</v>
          </cell>
          <cell r="AN781">
            <v>148.26</v>
          </cell>
          <cell r="AO781">
            <v>147.08000000000001</v>
          </cell>
          <cell r="AP781">
            <v>131.79</v>
          </cell>
          <cell r="AQ781">
            <v>130.61000000000001</v>
          </cell>
          <cell r="AR781">
            <v>129.41999999999999</v>
          </cell>
          <cell r="AS781">
            <v>125.9</v>
          </cell>
          <cell r="AT781">
            <v>125.9</v>
          </cell>
        </row>
        <row r="782">
          <cell r="A782">
            <v>2201</v>
          </cell>
          <cell r="B782">
            <v>442.77</v>
          </cell>
          <cell r="C782">
            <v>402.93</v>
          </cell>
          <cell r="D782">
            <v>383.59</v>
          </cell>
          <cell r="E782">
            <v>336.5</v>
          </cell>
          <cell r="F782">
            <v>326.25</v>
          </cell>
          <cell r="G782">
            <v>300.06</v>
          </cell>
          <cell r="H782">
            <v>302.64</v>
          </cell>
          <cell r="I782">
            <v>279.87</v>
          </cell>
          <cell r="J782">
            <v>258.25</v>
          </cell>
          <cell r="K782">
            <v>295.3</v>
          </cell>
          <cell r="L782">
            <v>265.7</v>
          </cell>
          <cell r="M782">
            <v>250.91</v>
          </cell>
          <cell r="N782">
            <v>232.79</v>
          </cell>
          <cell r="O782">
            <v>197.5</v>
          </cell>
          <cell r="P782">
            <v>301.49</v>
          </cell>
          <cell r="Q782">
            <v>261.8</v>
          </cell>
          <cell r="R782">
            <v>233.64</v>
          </cell>
          <cell r="S782">
            <v>228.52</v>
          </cell>
          <cell r="T782">
            <v>218.28</v>
          </cell>
          <cell r="U782">
            <v>213.16</v>
          </cell>
          <cell r="V782">
            <v>227.23</v>
          </cell>
          <cell r="W782">
            <v>210.59</v>
          </cell>
          <cell r="X782">
            <v>200.35</v>
          </cell>
          <cell r="Y782">
            <v>191.39</v>
          </cell>
          <cell r="Z782">
            <v>190.1</v>
          </cell>
          <cell r="AA782">
            <v>179.87</v>
          </cell>
          <cell r="AB782">
            <v>143.49</v>
          </cell>
          <cell r="AC782">
            <v>141.36000000000001</v>
          </cell>
          <cell r="AD782">
            <v>130.69</v>
          </cell>
          <cell r="AE782">
            <v>126.42</v>
          </cell>
          <cell r="AF782">
            <v>142.41999999999999</v>
          </cell>
          <cell r="AG782">
            <v>139.22</v>
          </cell>
          <cell r="AH782">
            <v>129.61000000000001</v>
          </cell>
          <cell r="AI782">
            <v>121.09</v>
          </cell>
          <cell r="AJ782">
            <v>154.15</v>
          </cell>
          <cell r="AK782">
            <v>152.02000000000001</v>
          </cell>
          <cell r="AL782">
            <v>146.69</v>
          </cell>
          <cell r="AM782">
            <v>144.56</v>
          </cell>
          <cell r="AN782">
            <v>139.22</v>
          </cell>
          <cell r="AO782">
            <v>138.15</v>
          </cell>
          <cell r="AP782">
            <v>124.29</v>
          </cell>
          <cell r="AQ782">
            <v>123.22</v>
          </cell>
          <cell r="AR782">
            <v>122.15</v>
          </cell>
          <cell r="AS782">
            <v>118.95</v>
          </cell>
          <cell r="AT782">
            <v>118.95</v>
          </cell>
        </row>
        <row r="783">
          <cell r="A783">
            <v>2203</v>
          </cell>
          <cell r="B783">
            <v>440.23</v>
          </cell>
          <cell r="C783">
            <v>396.27</v>
          </cell>
          <cell r="D783">
            <v>374.92</v>
          </cell>
          <cell r="E783">
            <v>339.41</v>
          </cell>
          <cell r="F783">
            <v>328.11</v>
          </cell>
          <cell r="G783">
            <v>299.22000000000003</v>
          </cell>
          <cell r="H783">
            <v>311.29000000000002</v>
          </cell>
          <cell r="I783">
            <v>286.16000000000003</v>
          </cell>
          <cell r="J783">
            <v>262.29000000000002</v>
          </cell>
          <cell r="K783">
            <v>306.5</v>
          </cell>
          <cell r="L783">
            <v>273.85000000000002</v>
          </cell>
          <cell r="M783">
            <v>257.51</v>
          </cell>
          <cell r="N783">
            <v>244.19</v>
          </cell>
          <cell r="O783">
            <v>205.26</v>
          </cell>
          <cell r="P783">
            <v>326.22000000000003</v>
          </cell>
          <cell r="Q783">
            <v>282.43</v>
          </cell>
          <cell r="R783">
            <v>251.36</v>
          </cell>
          <cell r="S783">
            <v>245.71</v>
          </cell>
          <cell r="T783">
            <v>234.42</v>
          </cell>
          <cell r="U783">
            <v>228.77</v>
          </cell>
          <cell r="V783">
            <v>244.3</v>
          </cell>
          <cell r="W783">
            <v>225.94</v>
          </cell>
          <cell r="X783">
            <v>214.63</v>
          </cell>
          <cell r="Y783">
            <v>204.76</v>
          </cell>
          <cell r="Z783">
            <v>203.34</v>
          </cell>
          <cell r="AA783">
            <v>192.04</v>
          </cell>
          <cell r="AB783">
            <v>152.97</v>
          </cell>
          <cell r="AC783">
            <v>150.62</v>
          </cell>
          <cell r="AD783">
            <v>138.85</v>
          </cell>
          <cell r="AE783">
            <v>134.13999999999999</v>
          </cell>
          <cell r="AF783">
            <v>151.79</v>
          </cell>
          <cell r="AG783">
            <v>148.26</v>
          </cell>
          <cell r="AH783">
            <v>137.66999999999999</v>
          </cell>
          <cell r="AI783">
            <v>128.25</v>
          </cell>
          <cell r="AJ783">
            <v>164.74</v>
          </cell>
          <cell r="AK783">
            <v>162.38999999999999</v>
          </cell>
          <cell r="AL783">
            <v>156.5</v>
          </cell>
          <cell r="AM783">
            <v>154.13999999999999</v>
          </cell>
          <cell r="AN783">
            <v>148.26</v>
          </cell>
          <cell r="AO783">
            <v>147.08000000000001</v>
          </cell>
          <cell r="AP783">
            <v>131.79</v>
          </cell>
          <cell r="AQ783">
            <v>130.61000000000001</v>
          </cell>
          <cell r="AR783">
            <v>129.41999999999999</v>
          </cell>
          <cell r="AS783">
            <v>125.9</v>
          </cell>
          <cell r="AT783">
            <v>125.9</v>
          </cell>
        </row>
        <row r="784">
          <cell r="A784">
            <v>2204</v>
          </cell>
          <cell r="B784">
            <v>442.77</v>
          </cell>
          <cell r="C784">
            <v>402.93</v>
          </cell>
          <cell r="D784">
            <v>383.59</v>
          </cell>
          <cell r="E784">
            <v>336.5</v>
          </cell>
          <cell r="F784">
            <v>326.25</v>
          </cell>
          <cell r="G784">
            <v>300.06</v>
          </cell>
          <cell r="H784">
            <v>302.64</v>
          </cell>
          <cell r="I784">
            <v>279.87</v>
          </cell>
          <cell r="J784">
            <v>258.25</v>
          </cell>
          <cell r="K784">
            <v>295.3</v>
          </cell>
          <cell r="L784">
            <v>265.7</v>
          </cell>
          <cell r="M784">
            <v>250.91</v>
          </cell>
          <cell r="N784">
            <v>232.79</v>
          </cell>
          <cell r="O784">
            <v>197.5</v>
          </cell>
          <cell r="P784">
            <v>301.49</v>
          </cell>
          <cell r="Q784">
            <v>261.8</v>
          </cell>
          <cell r="R784">
            <v>233.64</v>
          </cell>
          <cell r="S784">
            <v>228.52</v>
          </cell>
          <cell r="T784">
            <v>218.28</v>
          </cell>
          <cell r="U784">
            <v>213.16</v>
          </cell>
          <cell r="V784">
            <v>227.23</v>
          </cell>
          <cell r="W784">
            <v>210.59</v>
          </cell>
          <cell r="X784">
            <v>200.35</v>
          </cell>
          <cell r="Y784">
            <v>191.39</v>
          </cell>
          <cell r="Z784">
            <v>190.1</v>
          </cell>
          <cell r="AA784">
            <v>179.87</v>
          </cell>
          <cell r="AB784">
            <v>143.49</v>
          </cell>
          <cell r="AC784">
            <v>141.36000000000001</v>
          </cell>
          <cell r="AD784">
            <v>130.69</v>
          </cell>
          <cell r="AE784">
            <v>126.42</v>
          </cell>
          <cell r="AF784">
            <v>142.41999999999999</v>
          </cell>
          <cell r="AG784">
            <v>139.22</v>
          </cell>
          <cell r="AH784">
            <v>129.61000000000001</v>
          </cell>
          <cell r="AI784">
            <v>121.09</v>
          </cell>
          <cell r="AJ784">
            <v>154.15</v>
          </cell>
          <cell r="AK784">
            <v>152.02000000000001</v>
          </cell>
          <cell r="AL784">
            <v>146.69</v>
          </cell>
          <cell r="AM784">
            <v>144.56</v>
          </cell>
          <cell r="AN784">
            <v>139.22</v>
          </cell>
          <cell r="AO784">
            <v>138.15</v>
          </cell>
          <cell r="AP784">
            <v>124.29</v>
          </cell>
          <cell r="AQ784">
            <v>123.22</v>
          </cell>
          <cell r="AR784">
            <v>122.15</v>
          </cell>
          <cell r="AS784">
            <v>118.95</v>
          </cell>
          <cell r="AT784">
            <v>118.95</v>
          </cell>
        </row>
        <row r="785">
          <cell r="A785">
            <v>2209</v>
          </cell>
          <cell r="B785">
            <v>436.46</v>
          </cell>
          <cell r="C785">
            <v>397.18</v>
          </cell>
          <cell r="D785">
            <v>378.11</v>
          </cell>
          <cell r="E785">
            <v>331.7</v>
          </cell>
          <cell r="F785">
            <v>321.58999999999997</v>
          </cell>
          <cell r="G785">
            <v>295.77999999999997</v>
          </cell>
          <cell r="H785">
            <v>298.32</v>
          </cell>
          <cell r="I785">
            <v>275.88</v>
          </cell>
          <cell r="J785">
            <v>254.56</v>
          </cell>
          <cell r="K785">
            <v>291.08999999999997</v>
          </cell>
          <cell r="L785">
            <v>261.92</v>
          </cell>
          <cell r="M785">
            <v>247.33</v>
          </cell>
          <cell r="N785">
            <v>229.47</v>
          </cell>
          <cell r="O785">
            <v>194.68</v>
          </cell>
          <cell r="P785">
            <v>297.18</v>
          </cell>
          <cell r="Q785">
            <v>258.07</v>
          </cell>
          <cell r="R785">
            <v>230.3</v>
          </cell>
          <cell r="S785">
            <v>225.26</v>
          </cell>
          <cell r="T785">
            <v>215.16</v>
          </cell>
          <cell r="U785">
            <v>210.11</v>
          </cell>
          <cell r="V785">
            <v>223.99</v>
          </cell>
          <cell r="W785">
            <v>207.59</v>
          </cell>
          <cell r="X785">
            <v>197.48</v>
          </cell>
          <cell r="Y785">
            <v>188.65</v>
          </cell>
          <cell r="Z785">
            <v>187.39</v>
          </cell>
          <cell r="AA785">
            <v>177.31</v>
          </cell>
          <cell r="AB785">
            <v>141.44</v>
          </cell>
          <cell r="AC785">
            <v>139.34</v>
          </cell>
          <cell r="AD785">
            <v>128.82</v>
          </cell>
          <cell r="AE785">
            <v>124.61</v>
          </cell>
          <cell r="AF785">
            <v>140.38999999999999</v>
          </cell>
          <cell r="AG785">
            <v>137.22999999999999</v>
          </cell>
          <cell r="AH785">
            <v>127.77</v>
          </cell>
          <cell r="AI785">
            <v>119.36</v>
          </cell>
          <cell r="AJ785">
            <v>151.94999999999999</v>
          </cell>
          <cell r="AK785">
            <v>149.85</v>
          </cell>
          <cell r="AL785">
            <v>144.59</v>
          </cell>
          <cell r="AM785">
            <v>142.5</v>
          </cell>
          <cell r="AN785">
            <v>137.22999999999999</v>
          </cell>
          <cell r="AO785">
            <v>136.18</v>
          </cell>
          <cell r="AP785">
            <v>122.51</v>
          </cell>
          <cell r="AQ785">
            <v>121.46</v>
          </cell>
          <cell r="AR785">
            <v>120.41</v>
          </cell>
          <cell r="AS785">
            <v>117.25</v>
          </cell>
          <cell r="AT785">
            <v>117.25</v>
          </cell>
        </row>
        <row r="786">
          <cell r="A786">
            <v>2212</v>
          </cell>
          <cell r="B786">
            <v>436.46</v>
          </cell>
          <cell r="C786">
            <v>397.18</v>
          </cell>
          <cell r="D786">
            <v>378.11</v>
          </cell>
          <cell r="E786">
            <v>331.7</v>
          </cell>
          <cell r="F786">
            <v>321.58999999999997</v>
          </cell>
          <cell r="G786">
            <v>295.77999999999997</v>
          </cell>
          <cell r="H786">
            <v>298.32</v>
          </cell>
          <cell r="I786">
            <v>275.88</v>
          </cell>
          <cell r="J786">
            <v>254.56</v>
          </cell>
          <cell r="K786">
            <v>291.08999999999997</v>
          </cell>
          <cell r="L786">
            <v>261.92</v>
          </cell>
          <cell r="M786">
            <v>247.33</v>
          </cell>
          <cell r="N786">
            <v>229.47</v>
          </cell>
          <cell r="O786">
            <v>194.68</v>
          </cell>
          <cell r="P786">
            <v>297.18</v>
          </cell>
          <cell r="Q786">
            <v>258.07</v>
          </cell>
          <cell r="R786">
            <v>230.3</v>
          </cell>
          <cell r="S786">
            <v>225.26</v>
          </cell>
          <cell r="T786">
            <v>215.16</v>
          </cell>
          <cell r="U786">
            <v>210.11</v>
          </cell>
          <cell r="V786">
            <v>223.99</v>
          </cell>
          <cell r="W786">
            <v>207.59</v>
          </cell>
          <cell r="X786">
            <v>197.48</v>
          </cell>
          <cell r="Y786">
            <v>188.65</v>
          </cell>
          <cell r="Z786">
            <v>187.39</v>
          </cell>
          <cell r="AA786">
            <v>177.31</v>
          </cell>
          <cell r="AB786">
            <v>141.44</v>
          </cell>
          <cell r="AC786">
            <v>139.34</v>
          </cell>
          <cell r="AD786">
            <v>128.82</v>
          </cell>
          <cell r="AE786">
            <v>124.61</v>
          </cell>
          <cell r="AF786">
            <v>140.38999999999999</v>
          </cell>
          <cell r="AG786">
            <v>137.22999999999999</v>
          </cell>
          <cell r="AH786">
            <v>127.77</v>
          </cell>
          <cell r="AI786">
            <v>119.36</v>
          </cell>
          <cell r="AJ786">
            <v>151.94999999999999</v>
          </cell>
          <cell r="AK786">
            <v>149.85</v>
          </cell>
          <cell r="AL786">
            <v>144.59</v>
          </cell>
          <cell r="AM786">
            <v>142.5</v>
          </cell>
          <cell r="AN786">
            <v>137.22999999999999</v>
          </cell>
          <cell r="AO786">
            <v>136.18</v>
          </cell>
          <cell r="AP786">
            <v>122.51</v>
          </cell>
          <cell r="AQ786">
            <v>121.46</v>
          </cell>
          <cell r="AR786">
            <v>120.41</v>
          </cell>
          <cell r="AS786">
            <v>117.25</v>
          </cell>
          <cell r="AT786">
            <v>117.25</v>
          </cell>
        </row>
        <row r="787">
          <cell r="A787">
            <v>2215</v>
          </cell>
          <cell r="B787">
            <v>473.87</v>
          </cell>
          <cell r="C787">
            <v>426.54</v>
          </cell>
          <cell r="D787">
            <v>403.56</v>
          </cell>
          <cell r="E787">
            <v>365.34</v>
          </cell>
          <cell r="F787">
            <v>353.18</v>
          </cell>
          <cell r="G787">
            <v>322.07</v>
          </cell>
          <cell r="H787">
            <v>335.06</v>
          </cell>
          <cell r="I787">
            <v>308.02</v>
          </cell>
          <cell r="J787">
            <v>282.33</v>
          </cell>
          <cell r="K787">
            <v>329.91</v>
          </cell>
          <cell r="L787">
            <v>294.76</v>
          </cell>
          <cell r="M787">
            <v>277.19</v>
          </cell>
          <cell r="N787">
            <v>262.83999999999997</v>
          </cell>
          <cell r="O787">
            <v>220.93</v>
          </cell>
          <cell r="P787">
            <v>351.14</v>
          </cell>
          <cell r="Q787">
            <v>304.01</v>
          </cell>
          <cell r="R787">
            <v>270.56</v>
          </cell>
          <cell r="S787">
            <v>264.49</v>
          </cell>
          <cell r="T787">
            <v>252.32</v>
          </cell>
          <cell r="U787">
            <v>246.24</v>
          </cell>
          <cell r="V787">
            <v>262.95999999999998</v>
          </cell>
          <cell r="W787">
            <v>243.19</v>
          </cell>
          <cell r="X787">
            <v>231.04</v>
          </cell>
          <cell r="Y787">
            <v>220.39</v>
          </cell>
          <cell r="Z787">
            <v>218.87</v>
          </cell>
          <cell r="AA787">
            <v>206.71</v>
          </cell>
          <cell r="AB787">
            <v>164.66</v>
          </cell>
          <cell r="AC787">
            <v>162.12</v>
          </cell>
          <cell r="AD787">
            <v>149.44999999999999</v>
          </cell>
          <cell r="AE787">
            <v>144.38999999999999</v>
          </cell>
          <cell r="AF787">
            <v>163.38</v>
          </cell>
          <cell r="AG787">
            <v>159.59</v>
          </cell>
          <cell r="AH787">
            <v>148.18</v>
          </cell>
          <cell r="AI787">
            <v>138.05000000000001</v>
          </cell>
          <cell r="AJ787">
            <v>177.32</v>
          </cell>
          <cell r="AK787">
            <v>174.79</v>
          </cell>
          <cell r="AL787">
            <v>168.45</v>
          </cell>
          <cell r="AM787">
            <v>165.92</v>
          </cell>
          <cell r="AN787">
            <v>159.59</v>
          </cell>
          <cell r="AO787">
            <v>158.32</v>
          </cell>
          <cell r="AP787">
            <v>141.85</v>
          </cell>
          <cell r="AQ787">
            <v>140.58000000000001</v>
          </cell>
          <cell r="AR787">
            <v>139.31</v>
          </cell>
          <cell r="AS787">
            <v>135.51</v>
          </cell>
          <cell r="AT787">
            <v>135.51</v>
          </cell>
        </row>
        <row r="788">
          <cell r="A788">
            <v>2216</v>
          </cell>
          <cell r="B788">
            <v>473.87</v>
          </cell>
          <cell r="C788">
            <v>426.54</v>
          </cell>
          <cell r="D788">
            <v>403.56</v>
          </cell>
          <cell r="E788">
            <v>365.34</v>
          </cell>
          <cell r="F788">
            <v>353.18</v>
          </cell>
          <cell r="G788">
            <v>322.07</v>
          </cell>
          <cell r="H788">
            <v>335.06</v>
          </cell>
          <cell r="I788">
            <v>308.02</v>
          </cell>
          <cell r="J788">
            <v>282.33</v>
          </cell>
          <cell r="K788">
            <v>329.91</v>
          </cell>
          <cell r="L788">
            <v>294.76</v>
          </cell>
          <cell r="M788">
            <v>277.19</v>
          </cell>
          <cell r="N788">
            <v>262.83999999999997</v>
          </cell>
          <cell r="O788">
            <v>220.93</v>
          </cell>
          <cell r="P788">
            <v>351.14</v>
          </cell>
          <cell r="Q788">
            <v>304.01</v>
          </cell>
          <cell r="R788">
            <v>270.56</v>
          </cell>
          <cell r="S788">
            <v>264.49</v>
          </cell>
          <cell r="T788">
            <v>252.32</v>
          </cell>
          <cell r="U788">
            <v>246.24</v>
          </cell>
          <cell r="V788">
            <v>262.95999999999998</v>
          </cell>
          <cell r="W788">
            <v>243.19</v>
          </cell>
          <cell r="X788">
            <v>231.04</v>
          </cell>
          <cell r="Y788">
            <v>220.39</v>
          </cell>
          <cell r="Z788">
            <v>218.87</v>
          </cell>
          <cell r="AA788">
            <v>206.71</v>
          </cell>
          <cell r="AB788">
            <v>164.66</v>
          </cell>
          <cell r="AC788">
            <v>162.12</v>
          </cell>
          <cell r="AD788">
            <v>149.44999999999999</v>
          </cell>
          <cell r="AE788">
            <v>144.38999999999999</v>
          </cell>
          <cell r="AF788">
            <v>163.38</v>
          </cell>
          <cell r="AG788">
            <v>159.59</v>
          </cell>
          <cell r="AH788">
            <v>148.18</v>
          </cell>
          <cell r="AI788">
            <v>138.05000000000001</v>
          </cell>
          <cell r="AJ788">
            <v>177.32</v>
          </cell>
          <cell r="AK788">
            <v>174.79</v>
          </cell>
          <cell r="AL788">
            <v>168.45</v>
          </cell>
          <cell r="AM788">
            <v>165.92</v>
          </cell>
          <cell r="AN788">
            <v>159.59</v>
          </cell>
          <cell r="AO788">
            <v>158.32</v>
          </cell>
          <cell r="AP788">
            <v>141.85</v>
          </cell>
          <cell r="AQ788">
            <v>140.58000000000001</v>
          </cell>
          <cell r="AR788">
            <v>139.31</v>
          </cell>
          <cell r="AS788">
            <v>135.51</v>
          </cell>
          <cell r="AT788">
            <v>135.51</v>
          </cell>
        </row>
        <row r="789">
          <cell r="A789">
            <v>2217</v>
          </cell>
          <cell r="B789">
            <v>473.87</v>
          </cell>
          <cell r="C789">
            <v>426.54</v>
          </cell>
          <cell r="D789">
            <v>403.56</v>
          </cell>
          <cell r="E789">
            <v>365.34</v>
          </cell>
          <cell r="F789">
            <v>353.18</v>
          </cell>
          <cell r="G789">
            <v>322.07</v>
          </cell>
          <cell r="H789">
            <v>335.06</v>
          </cell>
          <cell r="I789">
            <v>308.02</v>
          </cell>
          <cell r="J789">
            <v>282.33</v>
          </cell>
          <cell r="K789">
            <v>329.91</v>
          </cell>
          <cell r="L789">
            <v>294.76</v>
          </cell>
          <cell r="M789">
            <v>277.19</v>
          </cell>
          <cell r="N789">
            <v>262.83999999999997</v>
          </cell>
          <cell r="O789">
            <v>220.93</v>
          </cell>
          <cell r="P789">
            <v>351.14</v>
          </cell>
          <cell r="Q789">
            <v>304.01</v>
          </cell>
          <cell r="R789">
            <v>270.56</v>
          </cell>
          <cell r="S789">
            <v>264.49</v>
          </cell>
          <cell r="T789">
            <v>252.32</v>
          </cell>
          <cell r="U789">
            <v>246.24</v>
          </cell>
          <cell r="V789">
            <v>262.95999999999998</v>
          </cell>
          <cell r="W789">
            <v>243.19</v>
          </cell>
          <cell r="X789">
            <v>231.04</v>
          </cell>
          <cell r="Y789">
            <v>220.39</v>
          </cell>
          <cell r="Z789">
            <v>218.87</v>
          </cell>
          <cell r="AA789">
            <v>206.71</v>
          </cell>
          <cell r="AB789">
            <v>164.66</v>
          </cell>
          <cell r="AC789">
            <v>162.12</v>
          </cell>
          <cell r="AD789">
            <v>149.44999999999999</v>
          </cell>
          <cell r="AE789">
            <v>144.38999999999999</v>
          </cell>
          <cell r="AF789">
            <v>163.38</v>
          </cell>
          <cell r="AG789">
            <v>159.59</v>
          </cell>
          <cell r="AH789">
            <v>148.18</v>
          </cell>
          <cell r="AI789">
            <v>138.05000000000001</v>
          </cell>
          <cell r="AJ789">
            <v>177.32</v>
          </cell>
          <cell r="AK789">
            <v>174.79</v>
          </cell>
          <cell r="AL789">
            <v>168.45</v>
          </cell>
          <cell r="AM789">
            <v>165.92</v>
          </cell>
          <cell r="AN789">
            <v>159.59</v>
          </cell>
          <cell r="AO789">
            <v>158.32</v>
          </cell>
          <cell r="AP789">
            <v>141.85</v>
          </cell>
          <cell r="AQ789">
            <v>140.58000000000001</v>
          </cell>
          <cell r="AR789">
            <v>139.31</v>
          </cell>
          <cell r="AS789">
            <v>135.51</v>
          </cell>
          <cell r="AT789">
            <v>135.51</v>
          </cell>
        </row>
        <row r="790">
          <cell r="A790">
            <v>2218</v>
          </cell>
          <cell r="B790">
            <v>436.46</v>
          </cell>
          <cell r="C790">
            <v>397.18</v>
          </cell>
          <cell r="D790">
            <v>378.11</v>
          </cell>
          <cell r="E790">
            <v>331.7</v>
          </cell>
          <cell r="F790">
            <v>321.58999999999997</v>
          </cell>
          <cell r="G790">
            <v>295.77999999999997</v>
          </cell>
          <cell r="H790">
            <v>298.32</v>
          </cell>
          <cell r="I790">
            <v>275.88</v>
          </cell>
          <cell r="J790">
            <v>254.56</v>
          </cell>
          <cell r="K790">
            <v>291.08999999999997</v>
          </cell>
          <cell r="L790">
            <v>261.92</v>
          </cell>
          <cell r="M790">
            <v>247.33</v>
          </cell>
          <cell r="N790">
            <v>229.47</v>
          </cell>
          <cell r="O790">
            <v>194.68</v>
          </cell>
          <cell r="P790">
            <v>297.18</v>
          </cell>
          <cell r="Q790">
            <v>258.07</v>
          </cell>
          <cell r="R790">
            <v>230.3</v>
          </cell>
          <cell r="S790">
            <v>225.26</v>
          </cell>
          <cell r="T790">
            <v>215.16</v>
          </cell>
          <cell r="U790">
            <v>210.11</v>
          </cell>
          <cell r="V790">
            <v>223.99</v>
          </cell>
          <cell r="W790">
            <v>207.59</v>
          </cell>
          <cell r="X790">
            <v>197.48</v>
          </cell>
          <cell r="Y790">
            <v>188.65</v>
          </cell>
          <cell r="Z790">
            <v>187.39</v>
          </cell>
          <cell r="AA790">
            <v>177.31</v>
          </cell>
          <cell r="AB790">
            <v>141.44</v>
          </cell>
          <cell r="AC790">
            <v>139.34</v>
          </cell>
          <cell r="AD790">
            <v>128.82</v>
          </cell>
          <cell r="AE790">
            <v>124.61</v>
          </cell>
          <cell r="AF790">
            <v>140.38999999999999</v>
          </cell>
          <cell r="AG790">
            <v>137.22999999999999</v>
          </cell>
          <cell r="AH790">
            <v>127.77</v>
          </cell>
          <cell r="AI790">
            <v>119.36</v>
          </cell>
          <cell r="AJ790">
            <v>151.94999999999999</v>
          </cell>
          <cell r="AK790">
            <v>149.85</v>
          </cell>
          <cell r="AL790">
            <v>144.59</v>
          </cell>
          <cell r="AM790">
            <v>142.5</v>
          </cell>
          <cell r="AN790">
            <v>137.22999999999999</v>
          </cell>
          <cell r="AO790">
            <v>136.18</v>
          </cell>
          <cell r="AP790">
            <v>122.51</v>
          </cell>
          <cell r="AQ790">
            <v>121.46</v>
          </cell>
          <cell r="AR790">
            <v>120.41</v>
          </cell>
          <cell r="AS790">
            <v>117.25</v>
          </cell>
          <cell r="AT790">
            <v>117.25</v>
          </cell>
        </row>
        <row r="791">
          <cell r="A791">
            <v>2222</v>
          </cell>
          <cell r="B791">
            <v>436.46</v>
          </cell>
          <cell r="C791">
            <v>397.18</v>
          </cell>
          <cell r="D791">
            <v>378.11</v>
          </cell>
          <cell r="E791">
            <v>331.7</v>
          </cell>
          <cell r="F791">
            <v>321.58999999999997</v>
          </cell>
          <cell r="G791">
            <v>295.77999999999997</v>
          </cell>
          <cell r="H791">
            <v>298.32</v>
          </cell>
          <cell r="I791">
            <v>275.88</v>
          </cell>
          <cell r="J791">
            <v>254.56</v>
          </cell>
          <cell r="K791">
            <v>291.08999999999997</v>
          </cell>
          <cell r="L791">
            <v>261.92</v>
          </cell>
          <cell r="M791">
            <v>247.33</v>
          </cell>
          <cell r="N791">
            <v>229.47</v>
          </cell>
          <cell r="O791">
            <v>194.68</v>
          </cell>
          <cell r="P791">
            <v>297.18</v>
          </cell>
          <cell r="Q791">
            <v>258.07</v>
          </cell>
          <cell r="R791">
            <v>230.3</v>
          </cell>
          <cell r="S791">
            <v>225.26</v>
          </cell>
          <cell r="T791">
            <v>215.16</v>
          </cell>
          <cell r="U791">
            <v>210.11</v>
          </cell>
          <cell r="V791">
            <v>223.99</v>
          </cell>
          <cell r="W791">
            <v>207.59</v>
          </cell>
          <cell r="X791">
            <v>197.48</v>
          </cell>
          <cell r="Y791">
            <v>188.65</v>
          </cell>
          <cell r="Z791">
            <v>187.39</v>
          </cell>
          <cell r="AA791">
            <v>177.31</v>
          </cell>
          <cell r="AB791">
            <v>141.44</v>
          </cell>
          <cell r="AC791">
            <v>139.34</v>
          </cell>
          <cell r="AD791">
            <v>128.82</v>
          </cell>
          <cell r="AE791">
            <v>124.61</v>
          </cell>
          <cell r="AF791">
            <v>140.38999999999999</v>
          </cell>
          <cell r="AG791">
            <v>137.22999999999999</v>
          </cell>
          <cell r="AH791">
            <v>127.77</v>
          </cell>
          <cell r="AI791">
            <v>119.36</v>
          </cell>
          <cell r="AJ791">
            <v>151.94999999999999</v>
          </cell>
          <cell r="AK791">
            <v>149.85</v>
          </cell>
          <cell r="AL791">
            <v>144.59</v>
          </cell>
          <cell r="AM791">
            <v>142.5</v>
          </cell>
          <cell r="AN791">
            <v>137.22999999999999</v>
          </cell>
          <cell r="AO791">
            <v>136.18</v>
          </cell>
          <cell r="AP791">
            <v>122.51</v>
          </cell>
          <cell r="AQ791">
            <v>121.46</v>
          </cell>
          <cell r="AR791">
            <v>120.41</v>
          </cell>
          <cell r="AS791">
            <v>117.25</v>
          </cell>
          <cell r="AT791">
            <v>117.25</v>
          </cell>
        </row>
        <row r="792">
          <cell r="A792">
            <v>2225</v>
          </cell>
          <cell r="B792">
            <v>449.95</v>
          </cell>
          <cell r="C792">
            <v>409.46</v>
          </cell>
          <cell r="D792">
            <v>389.81</v>
          </cell>
          <cell r="E792">
            <v>341.95</v>
          </cell>
          <cell r="F792">
            <v>331.54</v>
          </cell>
          <cell r="G792">
            <v>304.93</v>
          </cell>
          <cell r="H792">
            <v>307.55</v>
          </cell>
          <cell r="I792">
            <v>284.41000000000003</v>
          </cell>
          <cell r="J792">
            <v>262.43</v>
          </cell>
          <cell r="K792">
            <v>300.08999999999997</v>
          </cell>
          <cell r="L792">
            <v>270.02</v>
          </cell>
          <cell r="M792">
            <v>254.97</v>
          </cell>
          <cell r="N792">
            <v>236.56</v>
          </cell>
          <cell r="O792">
            <v>200.7</v>
          </cell>
          <cell r="P792">
            <v>306.37</v>
          </cell>
          <cell r="Q792">
            <v>266.04000000000002</v>
          </cell>
          <cell r="R792">
            <v>237.43</v>
          </cell>
          <cell r="S792">
            <v>232.22</v>
          </cell>
          <cell r="T792">
            <v>221.81</v>
          </cell>
          <cell r="U792">
            <v>216.61</v>
          </cell>
          <cell r="V792">
            <v>230.92</v>
          </cell>
          <cell r="W792">
            <v>214</v>
          </cell>
          <cell r="X792">
            <v>203.59</v>
          </cell>
          <cell r="Y792">
            <v>194.48</v>
          </cell>
          <cell r="Z792">
            <v>193.19</v>
          </cell>
          <cell r="AA792">
            <v>182.78</v>
          </cell>
          <cell r="AB792">
            <v>145.81</v>
          </cell>
          <cell r="AC792">
            <v>143.65</v>
          </cell>
          <cell r="AD792">
            <v>132.80000000000001</v>
          </cell>
          <cell r="AE792">
            <v>128.47</v>
          </cell>
          <cell r="AF792">
            <v>144.72999999999999</v>
          </cell>
          <cell r="AG792">
            <v>141.47999999999999</v>
          </cell>
          <cell r="AH792">
            <v>131.72</v>
          </cell>
          <cell r="AI792">
            <v>123.05</v>
          </cell>
          <cell r="AJ792">
            <v>156.65</v>
          </cell>
          <cell r="AK792">
            <v>154.49</v>
          </cell>
          <cell r="AL792">
            <v>149.06</v>
          </cell>
          <cell r="AM792">
            <v>146.9</v>
          </cell>
          <cell r="AN792">
            <v>141.47999999999999</v>
          </cell>
          <cell r="AO792">
            <v>140.38999999999999</v>
          </cell>
          <cell r="AP792">
            <v>126.3</v>
          </cell>
          <cell r="AQ792">
            <v>125.22</v>
          </cell>
          <cell r="AR792">
            <v>124.13</v>
          </cell>
          <cell r="AS792">
            <v>120.88</v>
          </cell>
          <cell r="AT792">
            <v>120.88</v>
          </cell>
        </row>
        <row r="793">
          <cell r="A793">
            <v>2228</v>
          </cell>
          <cell r="B793">
            <v>472.23</v>
          </cell>
          <cell r="C793">
            <v>425.07</v>
          </cell>
          <cell r="D793">
            <v>402.18</v>
          </cell>
          <cell r="E793">
            <v>364.09</v>
          </cell>
          <cell r="F793">
            <v>351.96</v>
          </cell>
          <cell r="G793">
            <v>320.97000000000003</v>
          </cell>
          <cell r="H793">
            <v>333.91</v>
          </cell>
          <cell r="I793">
            <v>306.97000000000003</v>
          </cell>
          <cell r="J793">
            <v>281.36</v>
          </cell>
          <cell r="K793">
            <v>328.77</v>
          </cell>
          <cell r="L793">
            <v>293.75</v>
          </cell>
          <cell r="M793">
            <v>276.24</v>
          </cell>
          <cell r="N793">
            <v>261.94</v>
          </cell>
          <cell r="O793">
            <v>220.18</v>
          </cell>
          <cell r="P793">
            <v>349.93</v>
          </cell>
          <cell r="Q793">
            <v>302.95999999999998</v>
          </cell>
          <cell r="R793">
            <v>269.64</v>
          </cell>
          <cell r="S793">
            <v>263.58</v>
          </cell>
          <cell r="T793">
            <v>251.46</v>
          </cell>
          <cell r="U793">
            <v>245.4</v>
          </cell>
          <cell r="V793">
            <v>262.06</v>
          </cell>
          <cell r="W793">
            <v>242.35</v>
          </cell>
          <cell r="X793">
            <v>230.23</v>
          </cell>
          <cell r="Y793">
            <v>219.64</v>
          </cell>
          <cell r="Z793">
            <v>218.12</v>
          </cell>
          <cell r="AA793">
            <v>206</v>
          </cell>
          <cell r="AB793">
            <v>164.09</v>
          </cell>
          <cell r="AC793">
            <v>161.57</v>
          </cell>
          <cell r="AD793">
            <v>148.94</v>
          </cell>
          <cell r="AE793">
            <v>143.88999999999999</v>
          </cell>
          <cell r="AF793">
            <v>162.82</v>
          </cell>
          <cell r="AG793">
            <v>159.04</v>
          </cell>
          <cell r="AH793">
            <v>147.66999999999999</v>
          </cell>
          <cell r="AI793">
            <v>137.57</v>
          </cell>
          <cell r="AJ793">
            <v>176.72</v>
          </cell>
          <cell r="AK793">
            <v>174.19</v>
          </cell>
          <cell r="AL793">
            <v>167.87</v>
          </cell>
          <cell r="AM793">
            <v>165.35</v>
          </cell>
          <cell r="AN793">
            <v>159.04</v>
          </cell>
          <cell r="AO793">
            <v>157.77000000000001</v>
          </cell>
          <cell r="AP793">
            <v>141.37</v>
          </cell>
          <cell r="AQ793">
            <v>140.1</v>
          </cell>
          <cell r="AR793">
            <v>138.83000000000001</v>
          </cell>
          <cell r="AS793">
            <v>135.05000000000001</v>
          </cell>
          <cell r="AT793">
            <v>135.05000000000001</v>
          </cell>
        </row>
        <row r="794">
          <cell r="A794">
            <v>2235</v>
          </cell>
          <cell r="B794">
            <v>473.87</v>
          </cell>
          <cell r="C794">
            <v>426.54</v>
          </cell>
          <cell r="D794">
            <v>403.56</v>
          </cell>
          <cell r="E794">
            <v>365.34</v>
          </cell>
          <cell r="F794">
            <v>353.18</v>
          </cell>
          <cell r="G794">
            <v>322.07</v>
          </cell>
          <cell r="H794">
            <v>335.06</v>
          </cell>
          <cell r="I794">
            <v>308.02</v>
          </cell>
          <cell r="J794">
            <v>282.33</v>
          </cell>
          <cell r="K794">
            <v>329.91</v>
          </cell>
          <cell r="L794">
            <v>294.76</v>
          </cell>
          <cell r="M794">
            <v>277.19</v>
          </cell>
          <cell r="N794">
            <v>262.83999999999997</v>
          </cell>
          <cell r="O794">
            <v>220.93</v>
          </cell>
          <cell r="P794">
            <v>351.14</v>
          </cell>
          <cell r="Q794">
            <v>304.01</v>
          </cell>
          <cell r="R794">
            <v>270.56</v>
          </cell>
          <cell r="S794">
            <v>264.49</v>
          </cell>
          <cell r="T794">
            <v>252.32</v>
          </cell>
          <cell r="U794">
            <v>246.24</v>
          </cell>
          <cell r="V794">
            <v>262.95999999999998</v>
          </cell>
          <cell r="W794">
            <v>243.19</v>
          </cell>
          <cell r="X794">
            <v>231.04</v>
          </cell>
          <cell r="Y794">
            <v>220.39</v>
          </cell>
          <cell r="Z794">
            <v>218.87</v>
          </cell>
          <cell r="AA794">
            <v>206.71</v>
          </cell>
          <cell r="AB794">
            <v>164.66</v>
          </cell>
          <cell r="AC794">
            <v>162.12</v>
          </cell>
          <cell r="AD794">
            <v>149.44999999999999</v>
          </cell>
          <cell r="AE794">
            <v>144.38999999999999</v>
          </cell>
          <cell r="AF794">
            <v>163.38</v>
          </cell>
          <cell r="AG794">
            <v>159.59</v>
          </cell>
          <cell r="AH794">
            <v>148.18</v>
          </cell>
          <cell r="AI794">
            <v>138.05000000000001</v>
          </cell>
          <cell r="AJ794">
            <v>177.32</v>
          </cell>
          <cell r="AK794">
            <v>174.79</v>
          </cell>
          <cell r="AL794">
            <v>168.45</v>
          </cell>
          <cell r="AM794">
            <v>165.92</v>
          </cell>
          <cell r="AN794">
            <v>159.59</v>
          </cell>
          <cell r="AO794">
            <v>158.32</v>
          </cell>
          <cell r="AP794">
            <v>141.85</v>
          </cell>
          <cell r="AQ794">
            <v>140.58000000000001</v>
          </cell>
          <cell r="AR794">
            <v>139.31</v>
          </cell>
          <cell r="AS794">
            <v>135.51</v>
          </cell>
          <cell r="AT794">
            <v>135.51</v>
          </cell>
        </row>
        <row r="795">
          <cell r="A795">
            <v>2236</v>
          </cell>
          <cell r="B795">
            <v>530.02</v>
          </cell>
          <cell r="C795">
            <v>477.09</v>
          </cell>
          <cell r="D795">
            <v>451.39</v>
          </cell>
          <cell r="E795">
            <v>408.64</v>
          </cell>
          <cell r="F795">
            <v>395.02</v>
          </cell>
          <cell r="G795">
            <v>360.25</v>
          </cell>
          <cell r="H795">
            <v>374.77</v>
          </cell>
          <cell r="I795">
            <v>344.52</v>
          </cell>
          <cell r="J795">
            <v>315.79000000000002</v>
          </cell>
          <cell r="K795">
            <v>369</v>
          </cell>
          <cell r="L795">
            <v>329.69</v>
          </cell>
          <cell r="M795">
            <v>310.04000000000002</v>
          </cell>
          <cell r="N795">
            <v>293.99</v>
          </cell>
          <cell r="O795">
            <v>247.12</v>
          </cell>
          <cell r="P795">
            <v>392.76</v>
          </cell>
          <cell r="Q795">
            <v>340.04</v>
          </cell>
          <cell r="R795">
            <v>302.63</v>
          </cell>
          <cell r="S795">
            <v>295.83999999999997</v>
          </cell>
          <cell r="T795">
            <v>282.23</v>
          </cell>
          <cell r="U795">
            <v>275.42</v>
          </cell>
          <cell r="V795">
            <v>294.12</v>
          </cell>
          <cell r="W795">
            <v>272.02</v>
          </cell>
          <cell r="X795">
            <v>258.41000000000003</v>
          </cell>
          <cell r="Y795">
            <v>246.52</v>
          </cell>
          <cell r="Z795">
            <v>244.81</v>
          </cell>
          <cell r="AA795">
            <v>231.2</v>
          </cell>
          <cell r="AB795">
            <v>184.17</v>
          </cell>
          <cell r="AC795">
            <v>181.34</v>
          </cell>
          <cell r="AD795">
            <v>167.17</v>
          </cell>
          <cell r="AE795">
            <v>161.5</v>
          </cell>
          <cell r="AF795">
            <v>182.75</v>
          </cell>
          <cell r="AG795">
            <v>178.5</v>
          </cell>
          <cell r="AH795">
            <v>165.74</v>
          </cell>
          <cell r="AI795">
            <v>154.41</v>
          </cell>
          <cell r="AJ795">
            <v>198.34</v>
          </cell>
          <cell r="AK795">
            <v>195.51</v>
          </cell>
          <cell r="AL795">
            <v>188.42</v>
          </cell>
          <cell r="AM795">
            <v>185.58</v>
          </cell>
          <cell r="AN795">
            <v>178.5</v>
          </cell>
          <cell r="AO795">
            <v>177.08</v>
          </cell>
          <cell r="AP795">
            <v>158.66999999999999</v>
          </cell>
          <cell r="AQ795">
            <v>157.24</v>
          </cell>
          <cell r="AR795">
            <v>155.82</v>
          </cell>
          <cell r="AS795">
            <v>151.58000000000001</v>
          </cell>
          <cell r="AT795">
            <v>151.58000000000001</v>
          </cell>
        </row>
        <row r="796">
          <cell r="A796">
            <v>2249</v>
          </cell>
          <cell r="B796">
            <v>530.02</v>
          </cell>
          <cell r="C796">
            <v>477.09</v>
          </cell>
          <cell r="D796">
            <v>451.39</v>
          </cell>
          <cell r="E796">
            <v>408.64</v>
          </cell>
          <cell r="F796">
            <v>395.02</v>
          </cell>
          <cell r="G796">
            <v>360.25</v>
          </cell>
          <cell r="H796">
            <v>374.77</v>
          </cell>
          <cell r="I796">
            <v>344.52</v>
          </cell>
          <cell r="J796">
            <v>315.79000000000002</v>
          </cell>
          <cell r="K796">
            <v>369</v>
          </cell>
          <cell r="L796">
            <v>329.69</v>
          </cell>
          <cell r="M796">
            <v>310.04000000000002</v>
          </cell>
          <cell r="N796">
            <v>293.99</v>
          </cell>
          <cell r="O796">
            <v>247.12</v>
          </cell>
          <cell r="P796">
            <v>392.76</v>
          </cell>
          <cell r="Q796">
            <v>340.04</v>
          </cell>
          <cell r="R796">
            <v>302.63</v>
          </cell>
          <cell r="S796">
            <v>295.83999999999997</v>
          </cell>
          <cell r="T796">
            <v>282.23</v>
          </cell>
          <cell r="U796">
            <v>275.42</v>
          </cell>
          <cell r="V796">
            <v>294.12</v>
          </cell>
          <cell r="W796">
            <v>272.02</v>
          </cell>
          <cell r="X796">
            <v>258.41000000000003</v>
          </cell>
          <cell r="Y796">
            <v>246.52</v>
          </cell>
          <cell r="Z796">
            <v>244.81</v>
          </cell>
          <cell r="AA796">
            <v>231.2</v>
          </cell>
          <cell r="AB796">
            <v>184.17</v>
          </cell>
          <cell r="AC796">
            <v>181.34</v>
          </cell>
          <cell r="AD796">
            <v>167.17</v>
          </cell>
          <cell r="AE796">
            <v>161.5</v>
          </cell>
          <cell r="AF796">
            <v>182.75</v>
          </cell>
          <cell r="AG796">
            <v>178.5</v>
          </cell>
          <cell r="AH796">
            <v>165.74</v>
          </cell>
          <cell r="AI796">
            <v>154.41</v>
          </cell>
          <cell r="AJ796">
            <v>198.34</v>
          </cell>
          <cell r="AK796">
            <v>195.51</v>
          </cell>
          <cell r="AL796">
            <v>188.42</v>
          </cell>
          <cell r="AM796">
            <v>185.58</v>
          </cell>
          <cell r="AN796">
            <v>178.5</v>
          </cell>
          <cell r="AO796">
            <v>177.08</v>
          </cell>
          <cell r="AP796">
            <v>158.66999999999999</v>
          </cell>
          <cell r="AQ796">
            <v>157.24</v>
          </cell>
          <cell r="AR796">
            <v>155.82</v>
          </cell>
          <cell r="AS796">
            <v>151.58000000000001</v>
          </cell>
          <cell r="AT796">
            <v>151.58000000000001</v>
          </cell>
        </row>
        <row r="797">
          <cell r="A797">
            <v>2259</v>
          </cell>
          <cell r="B797">
            <v>530.02</v>
          </cell>
          <cell r="C797">
            <v>477.09</v>
          </cell>
          <cell r="D797">
            <v>451.39</v>
          </cell>
          <cell r="E797">
            <v>408.64</v>
          </cell>
          <cell r="F797">
            <v>395.02</v>
          </cell>
          <cell r="G797">
            <v>360.25</v>
          </cell>
          <cell r="H797">
            <v>374.77</v>
          </cell>
          <cell r="I797">
            <v>344.52</v>
          </cell>
          <cell r="J797">
            <v>315.79000000000002</v>
          </cell>
          <cell r="K797">
            <v>369</v>
          </cell>
          <cell r="L797">
            <v>329.69</v>
          </cell>
          <cell r="M797">
            <v>310.04000000000002</v>
          </cell>
          <cell r="N797">
            <v>293.99</v>
          </cell>
          <cell r="O797">
            <v>247.12</v>
          </cell>
          <cell r="P797">
            <v>392.76</v>
          </cell>
          <cell r="Q797">
            <v>340.04</v>
          </cell>
          <cell r="R797">
            <v>302.63</v>
          </cell>
          <cell r="S797">
            <v>295.83999999999997</v>
          </cell>
          <cell r="T797">
            <v>282.23</v>
          </cell>
          <cell r="U797">
            <v>275.42</v>
          </cell>
          <cell r="V797">
            <v>294.12</v>
          </cell>
          <cell r="W797">
            <v>272.02</v>
          </cell>
          <cell r="X797">
            <v>258.41000000000003</v>
          </cell>
          <cell r="Y797">
            <v>246.52</v>
          </cell>
          <cell r="Z797">
            <v>244.81</v>
          </cell>
          <cell r="AA797">
            <v>231.2</v>
          </cell>
          <cell r="AB797">
            <v>184.17</v>
          </cell>
          <cell r="AC797">
            <v>181.34</v>
          </cell>
          <cell r="AD797">
            <v>167.17</v>
          </cell>
          <cell r="AE797">
            <v>161.5</v>
          </cell>
          <cell r="AF797">
            <v>182.75</v>
          </cell>
          <cell r="AG797">
            <v>178.5</v>
          </cell>
          <cell r="AH797">
            <v>165.74</v>
          </cell>
          <cell r="AI797">
            <v>154.41</v>
          </cell>
          <cell r="AJ797">
            <v>198.34</v>
          </cell>
          <cell r="AK797">
            <v>195.51</v>
          </cell>
          <cell r="AL797">
            <v>188.42</v>
          </cell>
          <cell r="AM797">
            <v>185.58</v>
          </cell>
          <cell r="AN797">
            <v>178.5</v>
          </cell>
          <cell r="AO797">
            <v>177.08</v>
          </cell>
          <cell r="AP797">
            <v>158.66999999999999</v>
          </cell>
          <cell r="AQ797">
            <v>157.24</v>
          </cell>
          <cell r="AR797">
            <v>155.82</v>
          </cell>
          <cell r="AS797">
            <v>151.58000000000001</v>
          </cell>
          <cell r="AT797">
            <v>151.58000000000001</v>
          </cell>
        </row>
        <row r="798">
          <cell r="A798">
            <v>2260</v>
          </cell>
          <cell r="B798">
            <v>530.02</v>
          </cell>
          <cell r="C798">
            <v>477.09</v>
          </cell>
          <cell r="D798">
            <v>451.39</v>
          </cell>
          <cell r="E798">
            <v>408.64</v>
          </cell>
          <cell r="F798">
            <v>395.02</v>
          </cell>
          <cell r="G798">
            <v>360.25</v>
          </cell>
          <cell r="H798">
            <v>374.77</v>
          </cell>
          <cell r="I798">
            <v>344.52</v>
          </cell>
          <cell r="J798">
            <v>315.79000000000002</v>
          </cell>
          <cell r="K798">
            <v>369</v>
          </cell>
          <cell r="L798">
            <v>329.69</v>
          </cell>
          <cell r="M798">
            <v>310.04000000000002</v>
          </cell>
          <cell r="N798">
            <v>293.99</v>
          </cell>
          <cell r="O798">
            <v>247.12</v>
          </cell>
          <cell r="P798">
            <v>392.76</v>
          </cell>
          <cell r="Q798">
            <v>340.04</v>
          </cell>
          <cell r="R798">
            <v>302.63</v>
          </cell>
          <cell r="S798">
            <v>295.83999999999997</v>
          </cell>
          <cell r="T798">
            <v>282.23</v>
          </cell>
          <cell r="U798">
            <v>275.42</v>
          </cell>
          <cell r="V798">
            <v>294.12</v>
          </cell>
          <cell r="W798">
            <v>272.02</v>
          </cell>
          <cell r="X798">
            <v>258.41000000000003</v>
          </cell>
          <cell r="Y798">
            <v>246.52</v>
          </cell>
          <cell r="Z798">
            <v>244.81</v>
          </cell>
          <cell r="AA798">
            <v>231.2</v>
          </cell>
          <cell r="AB798">
            <v>184.17</v>
          </cell>
          <cell r="AC798">
            <v>181.34</v>
          </cell>
          <cell r="AD798">
            <v>167.17</v>
          </cell>
          <cell r="AE798">
            <v>161.5</v>
          </cell>
          <cell r="AF798">
            <v>182.75</v>
          </cell>
          <cell r="AG798">
            <v>178.5</v>
          </cell>
          <cell r="AH798">
            <v>165.74</v>
          </cell>
          <cell r="AI798">
            <v>154.41</v>
          </cell>
          <cell r="AJ798">
            <v>198.34</v>
          </cell>
          <cell r="AK798">
            <v>195.51</v>
          </cell>
          <cell r="AL798">
            <v>188.42</v>
          </cell>
          <cell r="AM798">
            <v>185.58</v>
          </cell>
          <cell r="AN798">
            <v>178.5</v>
          </cell>
          <cell r="AO798">
            <v>177.08</v>
          </cell>
          <cell r="AP798">
            <v>158.66999999999999</v>
          </cell>
          <cell r="AQ798">
            <v>157.24</v>
          </cell>
          <cell r="AR798">
            <v>155.82</v>
          </cell>
          <cell r="AS798">
            <v>151.58000000000001</v>
          </cell>
          <cell r="AT798">
            <v>151.58000000000001</v>
          </cell>
        </row>
        <row r="799">
          <cell r="A799">
            <v>2272</v>
          </cell>
          <cell r="B799">
            <v>467.44</v>
          </cell>
          <cell r="C799">
            <v>425.38</v>
          </cell>
          <cell r="D799">
            <v>404.96</v>
          </cell>
          <cell r="E799">
            <v>355.25</v>
          </cell>
          <cell r="F799">
            <v>344.43</v>
          </cell>
          <cell r="G799">
            <v>316.77999999999997</v>
          </cell>
          <cell r="H799">
            <v>319.5</v>
          </cell>
          <cell r="I799">
            <v>295.47000000000003</v>
          </cell>
          <cell r="J799">
            <v>272.64</v>
          </cell>
          <cell r="K799">
            <v>311.76</v>
          </cell>
          <cell r="L799">
            <v>280.51</v>
          </cell>
          <cell r="M799">
            <v>264.88</v>
          </cell>
          <cell r="N799">
            <v>245.76</v>
          </cell>
          <cell r="O799">
            <v>208.51</v>
          </cell>
          <cell r="P799">
            <v>318.29000000000002</v>
          </cell>
          <cell r="Q799">
            <v>276.38</v>
          </cell>
          <cell r="R799">
            <v>246.66</v>
          </cell>
          <cell r="S799">
            <v>241.25</v>
          </cell>
          <cell r="T799">
            <v>230.44</v>
          </cell>
          <cell r="U799">
            <v>225.04</v>
          </cell>
          <cell r="V799">
            <v>239.89</v>
          </cell>
          <cell r="W799">
            <v>222.32</v>
          </cell>
          <cell r="X799">
            <v>211.51</v>
          </cell>
          <cell r="Y799">
            <v>202.06</v>
          </cell>
          <cell r="Z799">
            <v>200.7</v>
          </cell>
          <cell r="AA799">
            <v>189.9</v>
          </cell>
          <cell r="AB799">
            <v>151.47999999999999</v>
          </cell>
          <cell r="AC799">
            <v>149.22999999999999</v>
          </cell>
          <cell r="AD799">
            <v>137.97</v>
          </cell>
          <cell r="AE799">
            <v>133.46</v>
          </cell>
          <cell r="AF799">
            <v>150.35</v>
          </cell>
          <cell r="AG799">
            <v>146.97999999999999</v>
          </cell>
          <cell r="AH799">
            <v>136.84</v>
          </cell>
          <cell r="AI799">
            <v>127.84</v>
          </cell>
          <cell r="AJ799">
            <v>162.74</v>
          </cell>
          <cell r="AK799">
            <v>160.49</v>
          </cell>
          <cell r="AL799">
            <v>154.86000000000001</v>
          </cell>
          <cell r="AM799">
            <v>152.61000000000001</v>
          </cell>
          <cell r="AN799">
            <v>146.97999999999999</v>
          </cell>
          <cell r="AO799">
            <v>145.85</v>
          </cell>
          <cell r="AP799">
            <v>131.21</v>
          </cell>
          <cell r="AQ799">
            <v>130.08000000000001</v>
          </cell>
          <cell r="AR799">
            <v>128.96</v>
          </cell>
          <cell r="AS799">
            <v>125.58</v>
          </cell>
          <cell r="AT799">
            <v>125.58</v>
          </cell>
        </row>
        <row r="800">
          <cell r="A800">
            <v>2279</v>
          </cell>
          <cell r="B800">
            <v>430.89</v>
          </cell>
          <cell r="C800">
            <v>392.11</v>
          </cell>
          <cell r="D800">
            <v>373.29</v>
          </cell>
          <cell r="E800">
            <v>327.45999999999998</v>
          </cell>
          <cell r="F800">
            <v>317.49</v>
          </cell>
          <cell r="G800">
            <v>292.02</v>
          </cell>
          <cell r="H800">
            <v>294.51</v>
          </cell>
          <cell r="I800">
            <v>272.36</v>
          </cell>
          <cell r="J800">
            <v>251.31</v>
          </cell>
          <cell r="K800">
            <v>287.38</v>
          </cell>
          <cell r="L800">
            <v>258.58</v>
          </cell>
          <cell r="M800">
            <v>244.17</v>
          </cell>
          <cell r="N800">
            <v>226.55</v>
          </cell>
          <cell r="O800">
            <v>192.21</v>
          </cell>
          <cell r="P800">
            <v>293.39</v>
          </cell>
          <cell r="Q800">
            <v>254.77</v>
          </cell>
          <cell r="R800">
            <v>227.36</v>
          </cell>
          <cell r="S800">
            <v>222.38</v>
          </cell>
          <cell r="T800">
            <v>212.41</v>
          </cell>
          <cell r="U800">
            <v>207.43</v>
          </cell>
          <cell r="V800">
            <v>221.14</v>
          </cell>
          <cell r="W800">
            <v>204.94</v>
          </cell>
          <cell r="X800">
            <v>194.96</v>
          </cell>
          <cell r="Y800">
            <v>186.25</v>
          </cell>
          <cell r="Z800">
            <v>185</v>
          </cell>
          <cell r="AA800">
            <v>175.04</v>
          </cell>
          <cell r="AB800">
            <v>139.63999999999999</v>
          </cell>
          <cell r="AC800">
            <v>137.56</v>
          </cell>
          <cell r="AD800">
            <v>127.18</v>
          </cell>
          <cell r="AE800">
            <v>123.02</v>
          </cell>
          <cell r="AF800">
            <v>138.6</v>
          </cell>
          <cell r="AG800">
            <v>135.47999999999999</v>
          </cell>
          <cell r="AH800">
            <v>126.14</v>
          </cell>
          <cell r="AI800">
            <v>117.84</v>
          </cell>
          <cell r="AJ800">
            <v>150.02000000000001</v>
          </cell>
          <cell r="AK800">
            <v>147.94</v>
          </cell>
          <cell r="AL800">
            <v>142.75</v>
          </cell>
          <cell r="AM800">
            <v>140.68</v>
          </cell>
          <cell r="AN800">
            <v>135.47999999999999</v>
          </cell>
          <cell r="AO800">
            <v>134.44</v>
          </cell>
          <cell r="AP800">
            <v>120.95</v>
          </cell>
          <cell r="AQ800">
            <v>119.91</v>
          </cell>
          <cell r="AR800">
            <v>118.87</v>
          </cell>
          <cell r="AS800">
            <v>115.76</v>
          </cell>
          <cell r="AT800">
            <v>115.76</v>
          </cell>
        </row>
        <row r="801">
          <cell r="A801">
            <v>2281</v>
          </cell>
          <cell r="B801">
            <v>449.08</v>
          </cell>
          <cell r="C801">
            <v>404.23</v>
          </cell>
          <cell r="D801">
            <v>382.46</v>
          </cell>
          <cell r="E801">
            <v>346.23</v>
          </cell>
          <cell r="F801">
            <v>334.7</v>
          </cell>
          <cell r="G801">
            <v>305.23</v>
          </cell>
          <cell r="H801">
            <v>317.54000000000002</v>
          </cell>
          <cell r="I801">
            <v>291.91000000000003</v>
          </cell>
          <cell r="J801">
            <v>267.56</v>
          </cell>
          <cell r="K801">
            <v>312.64999999999998</v>
          </cell>
          <cell r="L801">
            <v>279.33999999999997</v>
          </cell>
          <cell r="M801">
            <v>262.68</v>
          </cell>
          <cell r="N801">
            <v>249.09</v>
          </cell>
          <cell r="O801">
            <v>209.38</v>
          </cell>
          <cell r="P801">
            <v>332.77</v>
          </cell>
          <cell r="Q801">
            <v>288.11</v>
          </cell>
          <cell r="R801">
            <v>256.42</v>
          </cell>
          <cell r="S801">
            <v>250.66</v>
          </cell>
          <cell r="T801">
            <v>239.12</v>
          </cell>
          <cell r="U801">
            <v>233.36</v>
          </cell>
          <cell r="V801">
            <v>249.2</v>
          </cell>
          <cell r="W801">
            <v>230.47</v>
          </cell>
          <cell r="X801">
            <v>218.95</v>
          </cell>
          <cell r="Y801">
            <v>208.87</v>
          </cell>
          <cell r="Z801">
            <v>207.42</v>
          </cell>
          <cell r="AA801">
            <v>195.9</v>
          </cell>
          <cell r="AB801">
            <v>156.04</v>
          </cell>
          <cell r="AC801">
            <v>153.63999999999999</v>
          </cell>
          <cell r="AD801">
            <v>141.63999999999999</v>
          </cell>
          <cell r="AE801">
            <v>136.83000000000001</v>
          </cell>
          <cell r="AF801">
            <v>154.84</v>
          </cell>
          <cell r="AG801">
            <v>151.24</v>
          </cell>
          <cell r="AH801">
            <v>140.43</v>
          </cell>
          <cell r="AI801">
            <v>130.83000000000001</v>
          </cell>
          <cell r="AJ801">
            <v>168.05</v>
          </cell>
          <cell r="AK801">
            <v>165.65</v>
          </cell>
          <cell r="AL801">
            <v>159.63999999999999</v>
          </cell>
          <cell r="AM801">
            <v>157.24</v>
          </cell>
          <cell r="AN801">
            <v>151.24</v>
          </cell>
          <cell r="AO801">
            <v>150.04</v>
          </cell>
          <cell r="AP801">
            <v>134.43</v>
          </cell>
          <cell r="AQ801">
            <v>133.22999999999999</v>
          </cell>
          <cell r="AR801">
            <v>132.02000000000001</v>
          </cell>
          <cell r="AS801">
            <v>128.43</v>
          </cell>
          <cell r="AT801">
            <v>128.43</v>
          </cell>
        </row>
        <row r="802">
          <cell r="A802">
            <v>2315</v>
          </cell>
          <cell r="B802">
            <v>425.66</v>
          </cell>
          <cell r="C802">
            <v>383.15</v>
          </cell>
          <cell r="D802">
            <v>362.51</v>
          </cell>
          <cell r="E802">
            <v>328.18</v>
          </cell>
          <cell r="F802">
            <v>317.24</v>
          </cell>
          <cell r="G802">
            <v>289.32</v>
          </cell>
          <cell r="H802">
            <v>300.98</v>
          </cell>
          <cell r="I802">
            <v>276.68</v>
          </cell>
          <cell r="J802">
            <v>253.62</v>
          </cell>
          <cell r="K802">
            <v>296.35000000000002</v>
          </cell>
          <cell r="L802">
            <v>264.77999999999997</v>
          </cell>
          <cell r="M802">
            <v>248.98</v>
          </cell>
          <cell r="N802">
            <v>236.11</v>
          </cell>
          <cell r="O802">
            <v>198.46</v>
          </cell>
          <cell r="P802">
            <v>315.42</v>
          </cell>
          <cell r="Q802">
            <v>273.08</v>
          </cell>
          <cell r="R802">
            <v>243.05</v>
          </cell>
          <cell r="S802">
            <v>237.59</v>
          </cell>
          <cell r="T802">
            <v>226.66</v>
          </cell>
          <cell r="U802">
            <v>221.2</v>
          </cell>
          <cell r="V802">
            <v>236.21</v>
          </cell>
          <cell r="W802">
            <v>218.45</v>
          </cell>
          <cell r="X802">
            <v>207.53</v>
          </cell>
          <cell r="Y802">
            <v>197.98</v>
          </cell>
          <cell r="Z802">
            <v>196.61</v>
          </cell>
          <cell r="AA802">
            <v>185.68</v>
          </cell>
          <cell r="AB802">
            <v>147.91</v>
          </cell>
          <cell r="AC802">
            <v>145.63</v>
          </cell>
          <cell r="AD802">
            <v>134.25</v>
          </cell>
          <cell r="AE802">
            <v>129.69999999999999</v>
          </cell>
          <cell r="AF802">
            <v>146.76</v>
          </cell>
          <cell r="AG802">
            <v>143.36000000000001</v>
          </cell>
          <cell r="AH802">
            <v>133.11000000000001</v>
          </cell>
          <cell r="AI802">
            <v>124</v>
          </cell>
          <cell r="AJ802">
            <v>159.29</v>
          </cell>
          <cell r="AK802">
            <v>157.01</v>
          </cell>
          <cell r="AL802">
            <v>151.32</v>
          </cell>
          <cell r="AM802">
            <v>149.04</v>
          </cell>
          <cell r="AN802">
            <v>143.36000000000001</v>
          </cell>
          <cell r="AO802">
            <v>142.21</v>
          </cell>
          <cell r="AP802">
            <v>127.42</v>
          </cell>
          <cell r="AQ802">
            <v>126.28</v>
          </cell>
          <cell r="AR802">
            <v>125.14</v>
          </cell>
          <cell r="AS802">
            <v>121.73</v>
          </cell>
          <cell r="AT802">
            <v>121.73</v>
          </cell>
        </row>
        <row r="803">
          <cell r="A803">
            <v>2325</v>
          </cell>
          <cell r="B803">
            <v>521.44000000000005</v>
          </cell>
          <cell r="C803">
            <v>469.36</v>
          </cell>
          <cell r="D803">
            <v>444.09</v>
          </cell>
          <cell r="E803">
            <v>402.02</v>
          </cell>
          <cell r="F803">
            <v>388.63</v>
          </cell>
          <cell r="G803">
            <v>354.41</v>
          </cell>
          <cell r="H803">
            <v>368.7</v>
          </cell>
          <cell r="I803">
            <v>338.94</v>
          </cell>
          <cell r="J803">
            <v>310.68</v>
          </cell>
          <cell r="K803">
            <v>363.03</v>
          </cell>
          <cell r="L803">
            <v>324.36</v>
          </cell>
          <cell r="M803">
            <v>305.01</v>
          </cell>
          <cell r="N803">
            <v>289.23</v>
          </cell>
          <cell r="O803">
            <v>243.12</v>
          </cell>
          <cell r="P803">
            <v>386.4</v>
          </cell>
          <cell r="Q803">
            <v>334.54</v>
          </cell>
          <cell r="R803">
            <v>297.73</v>
          </cell>
          <cell r="S803">
            <v>291.04000000000002</v>
          </cell>
          <cell r="T803">
            <v>277.66000000000003</v>
          </cell>
          <cell r="U803">
            <v>270.97000000000003</v>
          </cell>
          <cell r="V803">
            <v>289.37</v>
          </cell>
          <cell r="W803">
            <v>267.61</v>
          </cell>
          <cell r="X803">
            <v>254.23</v>
          </cell>
          <cell r="Y803">
            <v>242.52</v>
          </cell>
          <cell r="Z803">
            <v>240.84</v>
          </cell>
          <cell r="AA803">
            <v>227.46</v>
          </cell>
          <cell r="AB803">
            <v>181.19</v>
          </cell>
          <cell r="AC803">
            <v>178.4</v>
          </cell>
          <cell r="AD803">
            <v>164.46</v>
          </cell>
          <cell r="AE803">
            <v>158.88</v>
          </cell>
          <cell r="AF803">
            <v>179.79</v>
          </cell>
          <cell r="AG803">
            <v>175.61</v>
          </cell>
          <cell r="AH803">
            <v>163.06</v>
          </cell>
          <cell r="AI803">
            <v>151.91</v>
          </cell>
          <cell r="AJ803">
            <v>195.13</v>
          </cell>
          <cell r="AK803">
            <v>192.34</v>
          </cell>
          <cell r="AL803">
            <v>185.36</v>
          </cell>
          <cell r="AM803">
            <v>182.58</v>
          </cell>
          <cell r="AN803">
            <v>175.61</v>
          </cell>
          <cell r="AO803">
            <v>174.21</v>
          </cell>
          <cell r="AP803">
            <v>156.1</v>
          </cell>
          <cell r="AQ803">
            <v>154.69999999999999</v>
          </cell>
          <cell r="AR803">
            <v>153.30000000000001</v>
          </cell>
          <cell r="AS803">
            <v>149.12</v>
          </cell>
          <cell r="AT803">
            <v>149.12</v>
          </cell>
        </row>
        <row r="804">
          <cell r="A804">
            <v>2332</v>
          </cell>
          <cell r="B804">
            <v>521.44000000000005</v>
          </cell>
          <cell r="C804">
            <v>469.36</v>
          </cell>
          <cell r="D804">
            <v>444.09</v>
          </cell>
          <cell r="E804">
            <v>402.02</v>
          </cell>
          <cell r="F804">
            <v>388.63</v>
          </cell>
          <cell r="G804">
            <v>354.41</v>
          </cell>
          <cell r="H804">
            <v>368.7</v>
          </cell>
          <cell r="I804">
            <v>338.94</v>
          </cell>
          <cell r="J804">
            <v>310.68</v>
          </cell>
          <cell r="K804">
            <v>363.03</v>
          </cell>
          <cell r="L804">
            <v>324.36</v>
          </cell>
          <cell r="M804">
            <v>305.01</v>
          </cell>
          <cell r="N804">
            <v>289.23</v>
          </cell>
          <cell r="O804">
            <v>243.12</v>
          </cell>
          <cell r="P804">
            <v>386.4</v>
          </cell>
          <cell r="Q804">
            <v>334.54</v>
          </cell>
          <cell r="R804">
            <v>297.73</v>
          </cell>
          <cell r="S804">
            <v>291.04000000000002</v>
          </cell>
          <cell r="T804">
            <v>277.66000000000003</v>
          </cell>
          <cell r="U804">
            <v>270.97000000000003</v>
          </cell>
          <cell r="V804">
            <v>289.37</v>
          </cell>
          <cell r="W804">
            <v>267.61</v>
          </cell>
          <cell r="X804">
            <v>254.23</v>
          </cell>
          <cell r="Y804">
            <v>242.52</v>
          </cell>
          <cell r="Z804">
            <v>240.84</v>
          </cell>
          <cell r="AA804">
            <v>227.46</v>
          </cell>
          <cell r="AB804">
            <v>181.19</v>
          </cell>
          <cell r="AC804">
            <v>178.4</v>
          </cell>
          <cell r="AD804">
            <v>164.46</v>
          </cell>
          <cell r="AE804">
            <v>158.88</v>
          </cell>
          <cell r="AF804">
            <v>179.79</v>
          </cell>
          <cell r="AG804">
            <v>175.61</v>
          </cell>
          <cell r="AH804">
            <v>163.06</v>
          </cell>
          <cell r="AI804">
            <v>151.91</v>
          </cell>
          <cell r="AJ804">
            <v>195.13</v>
          </cell>
          <cell r="AK804">
            <v>192.34</v>
          </cell>
          <cell r="AL804">
            <v>185.36</v>
          </cell>
          <cell r="AM804">
            <v>182.58</v>
          </cell>
          <cell r="AN804">
            <v>175.61</v>
          </cell>
          <cell r="AO804">
            <v>174.21</v>
          </cell>
          <cell r="AP804">
            <v>156.1</v>
          </cell>
          <cell r="AQ804">
            <v>154.69999999999999</v>
          </cell>
          <cell r="AR804">
            <v>153.30000000000001</v>
          </cell>
          <cell r="AS804">
            <v>149.12</v>
          </cell>
          <cell r="AT804">
            <v>149.12</v>
          </cell>
        </row>
        <row r="805">
          <cell r="A805">
            <v>2357</v>
          </cell>
          <cell r="B805">
            <v>436.46</v>
          </cell>
          <cell r="C805">
            <v>397.18</v>
          </cell>
          <cell r="D805">
            <v>378.11</v>
          </cell>
          <cell r="E805">
            <v>331.7</v>
          </cell>
          <cell r="F805">
            <v>321.58999999999997</v>
          </cell>
          <cell r="G805">
            <v>295.77999999999997</v>
          </cell>
          <cell r="H805">
            <v>298.32</v>
          </cell>
          <cell r="I805">
            <v>275.88</v>
          </cell>
          <cell r="J805">
            <v>254.56</v>
          </cell>
          <cell r="K805">
            <v>291.08999999999997</v>
          </cell>
          <cell r="L805">
            <v>261.92</v>
          </cell>
          <cell r="M805">
            <v>247.33</v>
          </cell>
          <cell r="N805">
            <v>229.47</v>
          </cell>
          <cell r="O805">
            <v>194.68</v>
          </cell>
          <cell r="P805">
            <v>297.18</v>
          </cell>
          <cell r="Q805">
            <v>258.07</v>
          </cell>
          <cell r="R805">
            <v>230.3</v>
          </cell>
          <cell r="S805">
            <v>225.26</v>
          </cell>
          <cell r="T805">
            <v>215.16</v>
          </cell>
          <cell r="U805">
            <v>210.11</v>
          </cell>
          <cell r="V805">
            <v>223.99</v>
          </cell>
          <cell r="W805">
            <v>207.59</v>
          </cell>
          <cell r="X805">
            <v>197.48</v>
          </cell>
          <cell r="Y805">
            <v>188.65</v>
          </cell>
          <cell r="Z805">
            <v>187.39</v>
          </cell>
          <cell r="AA805">
            <v>177.31</v>
          </cell>
          <cell r="AB805">
            <v>141.44</v>
          </cell>
          <cell r="AC805">
            <v>139.34</v>
          </cell>
          <cell r="AD805">
            <v>128.82</v>
          </cell>
          <cell r="AE805">
            <v>124.61</v>
          </cell>
          <cell r="AF805">
            <v>140.38999999999999</v>
          </cell>
          <cell r="AG805">
            <v>137.22999999999999</v>
          </cell>
          <cell r="AH805">
            <v>127.77</v>
          </cell>
          <cell r="AI805">
            <v>119.36</v>
          </cell>
          <cell r="AJ805">
            <v>151.94999999999999</v>
          </cell>
          <cell r="AK805">
            <v>149.85</v>
          </cell>
          <cell r="AL805">
            <v>144.59</v>
          </cell>
          <cell r="AM805">
            <v>142.5</v>
          </cell>
          <cell r="AN805">
            <v>137.22999999999999</v>
          </cell>
          <cell r="AO805">
            <v>136.18</v>
          </cell>
          <cell r="AP805">
            <v>122.51</v>
          </cell>
          <cell r="AQ805">
            <v>121.46</v>
          </cell>
          <cell r="AR805">
            <v>120.41</v>
          </cell>
          <cell r="AS805">
            <v>117.25</v>
          </cell>
          <cell r="AT805">
            <v>117.25</v>
          </cell>
        </row>
        <row r="806">
          <cell r="A806">
            <v>2360</v>
          </cell>
          <cell r="B806">
            <v>430.89</v>
          </cell>
          <cell r="C806">
            <v>392.11</v>
          </cell>
          <cell r="D806">
            <v>373.29</v>
          </cell>
          <cell r="E806">
            <v>327.45999999999998</v>
          </cell>
          <cell r="F806">
            <v>317.49</v>
          </cell>
          <cell r="G806">
            <v>292.02</v>
          </cell>
          <cell r="H806">
            <v>294.51</v>
          </cell>
          <cell r="I806">
            <v>272.36</v>
          </cell>
          <cell r="J806">
            <v>251.31</v>
          </cell>
          <cell r="K806">
            <v>287.38</v>
          </cell>
          <cell r="L806">
            <v>258.58</v>
          </cell>
          <cell r="M806">
            <v>244.17</v>
          </cell>
          <cell r="N806">
            <v>226.55</v>
          </cell>
          <cell r="O806">
            <v>192.21</v>
          </cell>
          <cell r="P806">
            <v>293.39</v>
          </cell>
          <cell r="Q806">
            <v>254.77</v>
          </cell>
          <cell r="R806">
            <v>227.36</v>
          </cell>
          <cell r="S806">
            <v>222.38</v>
          </cell>
          <cell r="T806">
            <v>212.41</v>
          </cell>
          <cell r="U806">
            <v>207.43</v>
          </cell>
          <cell r="V806">
            <v>221.14</v>
          </cell>
          <cell r="W806">
            <v>204.94</v>
          </cell>
          <cell r="X806">
            <v>194.96</v>
          </cell>
          <cell r="Y806">
            <v>186.25</v>
          </cell>
          <cell r="Z806">
            <v>185</v>
          </cell>
          <cell r="AA806">
            <v>175.04</v>
          </cell>
          <cell r="AB806">
            <v>139.63999999999999</v>
          </cell>
          <cell r="AC806">
            <v>137.56</v>
          </cell>
          <cell r="AD806">
            <v>127.18</v>
          </cell>
          <cell r="AE806">
            <v>123.02</v>
          </cell>
          <cell r="AF806">
            <v>138.6</v>
          </cell>
          <cell r="AG806">
            <v>135.47999999999999</v>
          </cell>
          <cell r="AH806">
            <v>126.14</v>
          </cell>
          <cell r="AI806">
            <v>117.84</v>
          </cell>
          <cell r="AJ806">
            <v>150.02000000000001</v>
          </cell>
          <cell r="AK806">
            <v>147.94</v>
          </cell>
          <cell r="AL806">
            <v>142.75</v>
          </cell>
          <cell r="AM806">
            <v>140.68</v>
          </cell>
          <cell r="AN806">
            <v>135.47999999999999</v>
          </cell>
          <cell r="AO806">
            <v>134.44</v>
          </cell>
          <cell r="AP806">
            <v>120.95</v>
          </cell>
          <cell r="AQ806">
            <v>119.91</v>
          </cell>
          <cell r="AR806">
            <v>118.87</v>
          </cell>
          <cell r="AS806">
            <v>115.76</v>
          </cell>
          <cell r="AT806">
            <v>115.76</v>
          </cell>
        </row>
        <row r="807">
          <cell r="A807">
            <v>2367</v>
          </cell>
          <cell r="B807">
            <v>430.89</v>
          </cell>
          <cell r="C807">
            <v>392.11</v>
          </cell>
          <cell r="D807">
            <v>373.29</v>
          </cell>
          <cell r="E807">
            <v>327.45999999999998</v>
          </cell>
          <cell r="F807">
            <v>317.49</v>
          </cell>
          <cell r="G807">
            <v>292.02</v>
          </cell>
          <cell r="H807">
            <v>294.51</v>
          </cell>
          <cell r="I807">
            <v>272.36</v>
          </cell>
          <cell r="J807">
            <v>251.31</v>
          </cell>
          <cell r="K807">
            <v>287.38</v>
          </cell>
          <cell r="L807">
            <v>258.58</v>
          </cell>
          <cell r="M807">
            <v>244.17</v>
          </cell>
          <cell r="N807">
            <v>226.55</v>
          </cell>
          <cell r="O807">
            <v>192.21</v>
          </cell>
          <cell r="P807">
            <v>293.39</v>
          </cell>
          <cell r="Q807">
            <v>254.77</v>
          </cell>
          <cell r="R807">
            <v>227.36</v>
          </cell>
          <cell r="S807">
            <v>222.38</v>
          </cell>
          <cell r="T807">
            <v>212.41</v>
          </cell>
          <cell r="U807">
            <v>207.43</v>
          </cell>
          <cell r="V807">
            <v>221.14</v>
          </cell>
          <cell r="W807">
            <v>204.94</v>
          </cell>
          <cell r="X807">
            <v>194.96</v>
          </cell>
          <cell r="Y807">
            <v>186.25</v>
          </cell>
          <cell r="Z807">
            <v>185</v>
          </cell>
          <cell r="AA807">
            <v>175.04</v>
          </cell>
          <cell r="AB807">
            <v>139.63999999999999</v>
          </cell>
          <cell r="AC807">
            <v>137.56</v>
          </cell>
          <cell r="AD807">
            <v>127.18</v>
          </cell>
          <cell r="AE807">
            <v>123.02</v>
          </cell>
          <cell r="AF807">
            <v>138.6</v>
          </cell>
          <cell r="AG807">
            <v>135.47999999999999</v>
          </cell>
          <cell r="AH807">
            <v>126.14</v>
          </cell>
          <cell r="AI807">
            <v>117.84</v>
          </cell>
          <cell r="AJ807">
            <v>150.02000000000001</v>
          </cell>
          <cell r="AK807">
            <v>147.94</v>
          </cell>
          <cell r="AL807">
            <v>142.75</v>
          </cell>
          <cell r="AM807">
            <v>140.68</v>
          </cell>
          <cell r="AN807">
            <v>135.47999999999999</v>
          </cell>
          <cell r="AO807">
            <v>134.44</v>
          </cell>
          <cell r="AP807">
            <v>120.95</v>
          </cell>
          <cell r="AQ807">
            <v>119.91</v>
          </cell>
          <cell r="AR807">
            <v>118.87</v>
          </cell>
          <cell r="AS807">
            <v>115.76</v>
          </cell>
          <cell r="AT807">
            <v>115.76</v>
          </cell>
        </row>
        <row r="808">
          <cell r="A808">
            <v>2371</v>
          </cell>
          <cell r="B808">
            <v>430.89</v>
          </cell>
          <cell r="C808">
            <v>392.11</v>
          </cell>
          <cell r="D808">
            <v>373.29</v>
          </cell>
          <cell r="E808">
            <v>327.45999999999998</v>
          </cell>
          <cell r="F808">
            <v>317.49</v>
          </cell>
          <cell r="G808">
            <v>292.02</v>
          </cell>
          <cell r="H808">
            <v>294.51</v>
          </cell>
          <cell r="I808">
            <v>272.36</v>
          </cell>
          <cell r="J808">
            <v>251.31</v>
          </cell>
          <cell r="K808">
            <v>287.38</v>
          </cell>
          <cell r="L808">
            <v>258.58</v>
          </cell>
          <cell r="M808">
            <v>244.17</v>
          </cell>
          <cell r="N808">
            <v>226.55</v>
          </cell>
          <cell r="O808">
            <v>192.21</v>
          </cell>
          <cell r="P808">
            <v>293.39</v>
          </cell>
          <cell r="Q808">
            <v>254.77</v>
          </cell>
          <cell r="R808">
            <v>227.36</v>
          </cell>
          <cell r="S808">
            <v>222.38</v>
          </cell>
          <cell r="T808">
            <v>212.41</v>
          </cell>
          <cell r="U808">
            <v>207.43</v>
          </cell>
          <cell r="V808">
            <v>221.14</v>
          </cell>
          <cell r="W808">
            <v>204.94</v>
          </cell>
          <cell r="X808">
            <v>194.96</v>
          </cell>
          <cell r="Y808">
            <v>186.25</v>
          </cell>
          <cell r="Z808">
            <v>185</v>
          </cell>
          <cell r="AA808">
            <v>175.04</v>
          </cell>
          <cell r="AB808">
            <v>139.63999999999999</v>
          </cell>
          <cell r="AC808">
            <v>137.56</v>
          </cell>
          <cell r="AD808">
            <v>127.18</v>
          </cell>
          <cell r="AE808">
            <v>123.02</v>
          </cell>
          <cell r="AF808">
            <v>138.6</v>
          </cell>
          <cell r="AG808">
            <v>135.47999999999999</v>
          </cell>
          <cell r="AH808">
            <v>126.14</v>
          </cell>
          <cell r="AI808">
            <v>117.84</v>
          </cell>
          <cell r="AJ808">
            <v>150.02000000000001</v>
          </cell>
          <cell r="AK808">
            <v>147.94</v>
          </cell>
          <cell r="AL808">
            <v>142.75</v>
          </cell>
          <cell r="AM808">
            <v>140.68</v>
          </cell>
          <cell r="AN808">
            <v>135.47999999999999</v>
          </cell>
          <cell r="AO808">
            <v>134.44</v>
          </cell>
          <cell r="AP808">
            <v>120.95</v>
          </cell>
          <cell r="AQ808">
            <v>119.91</v>
          </cell>
          <cell r="AR808">
            <v>118.87</v>
          </cell>
          <cell r="AS808">
            <v>115.76</v>
          </cell>
          <cell r="AT808">
            <v>115.76</v>
          </cell>
        </row>
        <row r="809">
          <cell r="A809">
            <v>2378</v>
          </cell>
          <cell r="B809">
            <v>430.89</v>
          </cell>
          <cell r="C809">
            <v>392.11</v>
          </cell>
          <cell r="D809">
            <v>373.29</v>
          </cell>
          <cell r="E809">
            <v>327.45999999999998</v>
          </cell>
          <cell r="F809">
            <v>317.49</v>
          </cell>
          <cell r="G809">
            <v>292.02</v>
          </cell>
          <cell r="H809">
            <v>294.51</v>
          </cell>
          <cell r="I809">
            <v>272.36</v>
          </cell>
          <cell r="J809">
            <v>251.31</v>
          </cell>
          <cell r="K809">
            <v>287.38</v>
          </cell>
          <cell r="L809">
            <v>258.58</v>
          </cell>
          <cell r="M809">
            <v>244.17</v>
          </cell>
          <cell r="N809">
            <v>226.55</v>
          </cell>
          <cell r="O809">
            <v>192.21</v>
          </cell>
          <cell r="P809">
            <v>293.39</v>
          </cell>
          <cell r="Q809">
            <v>254.77</v>
          </cell>
          <cell r="R809">
            <v>227.36</v>
          </cell>
          <cell r="S809">
            <v>222.38</v>
          </cell>
          <cell r="T809">
            <v>212.41</v>
          </cell>
          <cell r="U809">
            <v>207.43</v>
          </cell>
          <cell r="V809">
            <v>221.14</v>
          </cell>
          <cell r="W809">
            <v>204.94</v>
          </cell>
          <cell r="X809">
            <v>194.96</v>
          </cell>
          <cell r="Y809">
            <v>186.25</v>
          </cell>
          <cell r="Z809">
            <v>185</v>
          </cell>
          <cell r="AA809">
            <v>175.04</v>
          </cell>
          <cell r="AB809">
            <v>139.63999999999999</v>
          </cell>
          <cell r="AC809">
            <v>137.56</v>
          </cell>
          <cell r="AD809">
            <v>127.18</v>
          </cell>
          <cell r="AE809">
            <v>123.02</v>
          </cell>
          <cell r="AF809">
            <v>138.6</v>
          </cell>
          <cell r="AG809">
            <v>135.47999999999999</v>
          </cell>
          <cell r="AH809">
            <v>126.14</v>
          </cell>
          <cell r="AI809">
            <v>117.84</v>
          </cell>
          <cell r="AJ809">
            <v>150.02000000000001</v>
          </cell>
          <cell r="AK809">
            <v>147.94</v>
          </cell>
          <cell r="AL809">
            <v>142.75</v>
          </cell>
          <cell r="AM809">
            <v>140.68</v>
          </cell>
          <cell r="AN809">
            <v>135.47999999999999</v>
          </cell>
          <cell r="AO809">
            <v>134.44</v>
          </cell>
          <cell r="AP809">
            <v>120.95</v>
          </cell>
          <cell r="AQ809">
            <v>119.91</v>
          </cell>
          <cell r="AR809">
            <v>118.87</v>
          </cell>
          <cell r="AS809">
            <v>115.76</v>
          </cell>
          <cell r="AT809">
            <v>115.76</v>
          </cell>
        </row>
        <row r="810">
          <cell r="A810">
            <v>2379</v>
          </cell>
          <cell r="B810">
            <v>430.89</v>
          </cell>
          <cell r="C810">
            <v>392.11</v>
          </cell>
          <cell r="D810">
            <v>373.29</v>
          </cell>
          <cell r="E810">
            <v>327.45999999999998</v>
          </cell>
          <cell r="F810">
            <v>317.49</v>
          </cell>
          <cell r="G810">
            <v>292.02</v>
          </cell>
          <cell r="H810">
            <v>294.51</v>
          </cell>
          <cell r="I810">
            <v>272.36</v>
          </cell>
          <cell r="J810">
            <v>251.31</v>
          </cell>
          <cell r="K810">
            <v>287.38</v>
          </cell>
          <cell r="L810">
            <v>258.58</v>
          </cell>
          <cell r="M810">
            <v>244.17</v>
          </cell>
          <cell r="N810">
            <v>226.55</v>
          </cell>
          <cell r="O810">
            <v>192.21</v>
          </cell>
          <cell r="P810">
            <v>293.39</v>
          </cell>
          <cell r="Q810">
            <v>254.77</v>
          </cell>
          <cell r="R810">
            <v>227.36</v>
          </cell>
          <cell r="S810">
            <v>222.38</v>
          </cell>
          <cell r="T810">
            <v>212.41</v>
          </cell>
          <cell r="U810">
            <v>207.43</v>
          </cell>
          <cell r="V810">
            <v>221.14</v>
          </cell>
          <cell r="W810">
            <v>204.94</v>
          </cell>
          <cell r="X810">
            <v>194.96</v>
          </cell>
          <cell r="Y810">
            <v>186.25</v>
          </cell>
          <cell r="Z810">
            <v>185</v>
          </cell>
          <cell r="AA810">
            <v>175.04</v>
          </cell>
          <cell r="AB810">
            <v>139.63999999999999</v>
          </cell>
          <cell r="AC810">
            <v>137.56</v>
          </cell>
          <cell r="AD810">
            <v>127.18</v>
          </cell>
          <cell r="AE810">
            <v>123.02</v>
          </cell>
          <cell r="AF810">
            <v>138.6</v>
          </cell>
          <cell r="AG810">
            <v>135.47999999999999</v>
          </cell>
          <cell r="AH810">
            <v>126.14</v>
          </cell>
          <cell r="AI810">
            <v>117.84</v>
          </cell>
          <cell r="AJ810">
            <v>150.02000000000001</v>
          </cell>
          <cell r="AK810">
            <v>147.94</v>
          </cell>
          <cell r="AL810">
            <v>142.75</v>
          </cell>
          <cell r="AM810">
            <v>140.68</v>
          </cell>
          <cell r="AN810">
            <v>135.47999999999999</v>
          </cell>
          <cell r="AO810">
            <v>134.44</v>
          </cell>
          <cell r="AP810">
            <v>120.95</v>
          </cell>
          <cell r="AQ810">
            <v>119.91</v>
          </cell>
          <cell r="AR810">
            <v>118.87</v>
          </cell>
          <cell r="AS810">
            <v>115.76</v>
          </cell>
          <cell r="AT810">
            <v>115.76</v>
          </cell>
        </row>
        <row r="811">
          <cell r="A811">
            <v>2380</v>
          </cell>
          <cell r="B811">
            <v>430.89</v>
          </cell>
          <cell r="C811">
            <v>392.11</v>
          </cell>
          <cell r="D811">
            <v>373.29</v>
          </cell>
          <cell r="E811">
            <v>327.45999999999998</v>
          </cell>
          <cell r="F811">
            <v>317.49</v>
          </cell>
          <cell r="G811">
            <v>292.02</v>
          </cell>
          <cell r="H811">
            <v>294.51</v>
          </cell>
          <cell r="I811">
            <v>272.36</v>
          </cell>
          <cell r="J811">
            <v>251.31</v>
          </cell>
          <cell r="K811">
            <v>287.38</v>
          </cell>
          <cell r="L811">
            <v>258.58</v>
          </cell>
          <cell r="M811">
            <v>244.17</v>
          </cell>
          <cell r="N811">
            <v>226.55</v>
          </cell>
          <cell r="O811">
            <v>192.21</v>
          </cell>
          <cell r="P811">
            <v>293.39</v>
          </cell>
          <cell r="Q811">
            <v>254.77</v>
          </cell>
          <cell r="R811">
            <v>227.36</v>
          </cell>
          <cell r="S811">
            <v>222.38</v>
          </cell>
          <cell r="T811">
            <v>212.41</v>
          </cell>
          <cell r="U811">
            <v>207.43</v>
          </cell>
          <cell r="V811">
            <v>221.14</v>
          </cell>
          <cell r="W811">
            <v>204.94</v>
          </cell>
          <cell r="X811">
            <v>194.96</v>
          </cell>
          <cell r="Y811">
            <v>186.25</v>
          </cell>
          <cell r="Z811">
            <v>185</v>
          </cell>
          <cell r="AA811">
            <v>175.04</v>
          </cell>
          <cell r="AB811">
            <v>139.63999999999999</v>
          </cell>
          <cell r="AC811">
            <v>137.56</v>
          </cell>
          <cell r="AD811">
            <v>127.18</v>
          </cell>
          <cell r="AE811">
            <v>123.02</v>
          </cell>
          <cell r="AF811">
            <v>138.6</v>
          </cell>
          <cell r="AG811">
            <v>135.47999999999999</v>
          </cell>
          <cell r="AH811">
            <v>126.14</v>
          </cell>
          <cell r="AI811">
            <v>117.84</v>
          </cell>
          <cell r="AJ811">
            <v>150.02000000000001</v>
          </cell>
          <cell r="AK811">
            <v>147.94</v>
          </cell>
          <cell r="AL811">
            <v>142.75</v>
          </cell>
          <cell r="AM811">
            <v>140.68</v>
          </cell>
          <cell r="AN811">
            <v>135.47999999999999</v>
          </cell>
          <cell r="AO811">
            <v>134.44</v>
          </cell>
          <cell r="AP811">
            <v>120.95</v>
          </cell>
          <cell r="AQ811">
            <v>119.91</v>
          </cell>
          <cell r="AR811">
            <v>118.87</v>
          </cell>
          <cell r="AS811">
            <v>115.76</v>
          </cell>
          <cell r="AT811">
            <v>115.76</v>
          </cell>
        </row>
        <row r="812">
          <cell r="A812">
            <v>2383</v>
          </cell>
          <cell r="B812">
            <v>430.89</v>
          </cell>
          <cell r="C812">
            <v>392.11</v>
          </cell>
          <cell r="D812">
            <v>373.29</v>
          </cell>
          <cell r="E812">
            <v>327.45999999999998</v>
          </cell>
          <cell r="F812">
            <v>317.49</v>
          </cell>
          <cell r="G812">
            <v>292.02</v>
          </cell>
          <cell r="H812">
            <v>294.51</v>
          </cell>
          <cell r="I812">
            <v>272.36</v>
          </cell>
          <cell r="J812">
            <v>251.31</v>
          </cell>
          <cell r="K812">
            <v>287.38</v>
          </cell>
          <cell r="L812">
            <v>258.58</v>
          </cell>
          <cell r="M812">
            <v>244.17</v>
          </cell>
          <cell r="N812">
            <v>226.55</v>
          </cell>
          <cell r="O812">
            <v>192.21</v>
          </cell>
          <cell r="P812">
            <v>293.39</v>
          </cell>
          <cell r="Q812">
            <v>254.77</v>
          </cell>
          <cell r="R812">
            <v>227.36</v>
          </cell>
          <cell r="S812">
            <v>222.38</v>
          </cell>
          <cell r="T812">
            <v>212.41</v>
          </cell>
          <cell r="U812">
            <v>207.43</v>
          </cell>
          <cell r="V812">
            <v>221.14</v>
          </cell>
          <cell r="W812">
            <v>204.94</v>
          </cell>
          <cell r="X812">
            <v>194.96</v>
          </cell>
          <cell r="Y812">
            <v>186.25</v>
          </cell>
          <cell r="Z812">
            <v>185</v>
          </cell>
          <cell r="AA812">
            <v>175.04</v>
          </cell>
          <cell r="AB812">
            <v>139.63999999999999</v>
          </cell>
          <cell r="AC812">
            <v>137.56</v>
          </cell>
          <cell r="AD812">
            <v>127.18</v>
          </cell>
          <cell r="AE812">
            <v>123.02</v>
          </cell>
          <cell r="AF812">
            <v>138.6</v>
          </cell>
          <cell r="AG812">
            <v>135.47999999999999</v>
          </cell>
          <cell r="AH812">
            <v>126.14</v>
          </cell>
          <cell r="AI812">
            <v>117.84</v>
          </cell>
          <cell r="AJ812">
            <v>150.02000000000001</v>
          </cell>
          <cell r="AK812">
            <v>147.94</v>
          </cell>
          <cell r="AL812">
            <v>142.75</v>
          </cell>
          <cell r="AM812">
            <v>140.68</v>
          </cell>
          <cell r="AN812">
            <v>135.47999999999999</v>
          </cell>
          <cell r="AO812">
            <v>134.44</v>
          </cell>
          <cell r="AP812">
            <v>120.95</v>
          </cell>
          <cell r="AQ812">
            <v>119.91</v>
          </cell>
          <cell r="AR812">
            <v>118.87</v>
          </cell>
          <cell r="AS812">
            <v>115.76</v>
          </cell>
          <cell r="AT812">
            <v>115.76</v>
          </cell>
        </row>
        <row r="813">
          <cell r="A813">
            <v>2386</v>
          </cell>
          <cell r="B813">
            <v>430.89</v>
          </cell>
          <cell r="C813">
            <v>392.11</v>
          </cell>
          <cell r="D813">
            <v>373.29</v>
          </cell>
          <cell r="E813">
            <v>327.45999999999998</v>
          </cell>
          <cell r="F813">
            <v>317.49</v>
          </cell>
          <cell r="G813">
            <v>292.02</v>
          </cell>
          <cell r="H813">
            <v>294.51</v>
          </cell>
          <cell r="I813">
            <v>272.36</v>
          </cell>
          <cell r="J813">
            <v>251.31</v>
          </cell>
          <cell r="K813">
            <v>287.38</v>
          </cell>
          <cell r="L813">
            <v>258.58</v>
          </cell>
          <cell r="M813">
            <v>244.17</v>
          </cell>
          <cell r="N813">
            <v>226.55</v>
          </cell>
          <cell r="O813">
            <v>192.21</v>
          </cell>
          <cell r="P813">
            <v>293.39</v>
          </cell>
          <cell r="Q813">
            <v>254.77</v>
          </cell>
          <cell r="R813">
            <v>227.36</v>
          </cell>
          <cell r="S813">
            <v>222.38</v>
          </cell>
          <cell r="T813">
            <v>212.41</v>
          </cell>
          <cell r="U813">
            <v>207.43</v>
          </cell>
          <cell r="V813">
            <v>221.14</v>
          </cell>
          <cell r="W813">
            <v>204.94</v>
          </cell>
          <cell r="X813">
            <v>194.96</v>
          </cell>
          <cell r="Y813">
            <v>186.25</v>
          </cell>
          <cell r="Z813">
            <v>185</v>
          </cell>
          <cell r="AA813">
            <v>175.04</v>
          </cell>
          <cell r="AB813">
            <v>139.63999999999999</v>
          </cell>
          <cell r="AC813">
            <v>137.56</v>
          </cell>
          <cell r="AD813">
            <v>127.18</v>
          </cell>
          <cell r="AE813">
            <v>123.02</v>
          </cell>
          <cell r="AF813">
            <v>138.6</v>
          </cell>
          <cell r="AG813">
            <v>135.47999999999999</v>
          </cell>
          <cell r="AH813">
            <v>126.14</v>
          </cell>
          <cell r="AI813">
            <v>117.84</v>
          </cell>
          <cell r="AJ813">
            <v>150.02000000000001</v>
          </cell>
          <cell r="AK813">
            <v>147.94</v>
          </cell>
          <cell r="AL813">
            <v>142.75</v>
          </cell>
          <cell r="AM813">
            <v>140.68</v>
          </cell>
          <cell r="AN813">
            <v>135.47999999999999</v>
          </cell>
          <cell r="AO813">
            <v>134.44</v>
          </cell>
          <cell r="AP813">
            <v>120.95</v>
          </cell>
          <cell r="AQ813">
            <v>119.91</v>
          </cell>
          <cell r="AR813">
            <v>118.87</v>
          </cell>
          <cell r="AS813">
            <v>115.76</v>
          </cell>
          <cell r="AT813">
            <v>115.76</v>
          </cell>
        </row>
        <row r="814">
          <cell r="A814">
            <v>2388</v>
          </cell>
          <cell r="B814">
            <v>430.89</v>
          </cell>
          <cell r="C814">
            <v>392.11</v>
          </cell>
          <cell r="D814">
            <v>373.29</v>
          </cell>
          <cell r="E814">
            <v>327.45999999999998</v>
          </cell>
          <cell r="F814">
            <v>317.49</v>
          </cell>
          <cell r="G814">
            <v>292.02</v>
          </cell>
          <cell r="H814">
            <v>294.51</v>
          </cell>
          <cell r="I814">
            <v>272.36</v>
          </cell>
          <cell r="J814">
            <v>251.31</v>
          </cell>
          <cell r="K814">
            <v>287.38</v>
          </cell>
          <cell r="L814">
            <v>258.58</v>
          </cell>
          <cell r="M814">
            <v>244.17</v>
          </cell>
          <cell r="N814">
            <v>226.55</v>
          </cell>
          <cell r="O814">
            <v>192.21</v>
          </cell>
          <cell r="P814">
            <v>293.39</v>
          </cell>
          <cell r="Q814">
            <v>254.77</v>
          </cell>
          <cell r="R814">
            <v>227.36</v>
          </cell>
          <cell r="S814">
            <v>222.38</v>
          </cell>
          <cell r="T814">
            <v>212.41</v>
          </cell>
          <cell r="U814">
            <v>207.43</v>
          </cell>
          <cell r="V814">
            <v>221.14</v>
          </cell>
          <cell r="W814">
            <v>204.94</v>
          </cell>
          <cell r="X814">
            <v>194.96</v>
          </cell>
          <cell r="Y814">
            <v>186.25</v>
          </cell>
          <cell r="Z814">
            <v>185</v>
          </cell>
          <cell r="AA814">
            <v>175.04</v>
          </cell>
          <cell r="AB814">
            <v>139.63999999999999</v>
          </cell>
          <cell r="AC814">
            <v>137.56</v>
          </cell>
          <cell r="AD814">
            <v>127.18</v>
          </cell>
          <cell r="AE814">
            <v>123.02</v>
          </cell>
          <cell r="AF814">
            <v>138.6</v>
          </cell>
          <cell r="AG814">
            <v>135.47999999999999</v>
          </cell>
          <cell r="AH814">
            <v>126.14</v>
          </cell>
          <cell r="AI814">
            <v>117.84</v>
          </cell>
          <cell r="AJ814">
            <v>150.02000000000001</v>
          </cell>
          <cell r="AK814">
            <v>147.94</v>
          </cell>
          <cell r="AL814">
            <v>142.75</v>
          </cell>
          <cell r="AM814">
            <v>140.68</v>
          </cell>
          <cell r="AN814">
            <v>135.47999999999999</v>
          </cell>
          <cell r="AO814">
            <v>134.44</v>
          </cell>
          <cell r="AP814">
            <v>120.95</v>
          </cell>
          <cell r="AQ814">
            <v>119.91</v>
          </cell>
          <cell r="AR814">
            <v>118.87</v>
          </cell>
          <cell r="AS814">
            <v>115.76</v>
          </cell>
          <cell r="AT814">
            <v>115.76</v>
          </cell>
        </row>
        <row r="815">
          <cell r="A815">
            <v>2390</v>
          </cell>
          <cell r="B815">
            <v>430.89</v>
          </cell>
          <cell r="C815">
            <v>392.11</v>
          </cell>
          <cell r="D815">
            <v>373.29</v>
          </cell>
          <cell r="E815">
            <v>327.45999999999998</v>
          </cell>
          <cell r="F815">
            <v>317.49</v>
          </cell>
          <cell r="G815">
            <v>292.02</v>
          </cell>
          <cell r="H815">
            <v>294.51</v>
          </cell>
          <cell r="I815">
            <v>272.36</v>
          </cell>
          <cell r="J815">
            <v>251.31</v>
          </cell>
          <cell r="K815">
            <v>287.38</v>
          </cell>
          <cell r="L815">
            <v>258.58</v>
          </cell>
          <cell r="M815">
            <v>244.17</v>
          </cell>
          <cell r="N815">
            <v>226.55</v>
          </cell>
          <cell r="O815">
            <v>192.21</v>
          </cell>
          <cell r="P815">
            <v>293.39</v>
          </cell>
          <cell r="Q815">
            <v>254.77</v>
          </cell>
          <cell r="R815">
            <v>227.36</v>
          </cell>
          <cell r="S815">
            <v>222.38</v>
          </cell>
          <cell r="T815">
            <v>212.41</v>
          </cell>
          <cell r="U815">
            <v>207.43</v>
          </cell>
          <cell r="V815">
            <v>221.14</v>
          </cell>
          <cell r="W815">
            <v>204.94</v>
          </cell>
          <cell r="X815">
            <v>194.96</v>
          </cell>
          <cell r="Y815">
            <v>186.25</v>
          </cell>
          <cell r="Z815">
            <v>185</v>
          </cell>
          <cell r="AA815">
            <v>175.04</v>
          </cell>
          <cell r="AB815">
            <v>139.63999999999999</v>
          </cell>
          <cell r="AC815">
            <v>137.56</v>
          </cell>
          <cell r="AD815">
            <v>127.18</v>
          </cell>
          <cell r="AE815">
            <v>123.02</v>
          </cell>
          <cell r="AF815">
            <v>138.6</v>
          </cell>
          <cell r="AG815">
            <v>135.47999999999999</v>
          </cell>
          <cell r="AH815">
            <v>126.14</v>
          </cell>
          <cell r="AI815">
            <v>117.84</v>
          </cell>
          <cell r="AJ815">
            <v>150.02000000000001</v>
          </cell>
          <cell r="AK815">
            <v>147.94</v>
          </cell>
          <cell r="AL815">
            <v>142.75</v>
          </cell>
          <cell r="AM815">
            <v>140.68</v>
          </cell>
          <cell r="AN815">
            <v>135.47999999999999</v>
          </cell>
          <cell r="AO815">
            <v>134.44</v>
          </cell>
          <cell r="AP815">
            <v>120.95</v>
          </cell>
          <cell r="AQ815">
            <v>119.91</v>
          </cell>
          <cell r="AR815">
            <v>118.87</v>
          </cell>
          <cell r="AS815">
            <v>115.76</v>
          </cell>
          <cell r="AT815">
            <v>115.76</v>
          </cell>
        </row>
        <row r="816">
          <cell r="A816">
            <v>2394</v>
          </cell>
          <cell r="B816">
            <v>430.89</v>
          </cell>
          <cell r="C816">
            <v>392.11</v>
          </cell>
          <cell r="D816">
            <v>373.29</v>
          </cell>
          <cell r="E816">
            <v>327.45999999999998</v>
          </cell>
          <cell r="F816">
            <v>317.49</v>
          </cell>
          <cell r="G816">
            <v>292.02</v>
          </cell>
          <cell r="H816">
            <v>294.51</v>
          </cell>
          <cell r="I816">
            <v>272.36</v>
          </cell>
          <cell r="J816">
            <v>251.31</v>
          </cell>
          <cell r="K816">
            <v>287.38</v>
          </cell>
          <cell r="L816">
            <v>258.58</v>
          </cell>
          <cell r="M816">
            <v>244.17</v>
          </cell>
          <cell r="N816">
            <v>226.55</v>
          </cell>
          <cell r="O816">
            <v>192.21</v>
          </cell>
          <cell r="P816">
            <v>293.39</v>
          </cell>
          <cell r="Q816">
            <v>254.77</v>
          </cell>
          <cell r="R816">
            <v>227.36</v>
          </cell>
          <cell r="S816">
            <v>222.38</v>
          </cell>
          <cell r="T816">
            <v>212.41</v>
          </cell>
          <cell r="U816">
            <v>207.43</v>
          </cell>
          <cell r="V816">
            <v>221.14</v>
          </cell>
          <cell r="W816">
            <v>204.94</v>
          </cell>
          <cell r="X816">
            <v>194.96</v>
          </cell>
          <cell r="Y816">
            <v>186.25</v>
          </cell>
          <cell r="Z816">
            <v>185</v>
          </cell>
          <cell r="AA816">
            <v>175.04</v>
          </cell>
          <cell r="AB816">
            <v>139.63999999999999</v>
          </cell>
          <cell r="AC816">
            <v>137.56</v>
          </cell>
          <cell r="AD816">
            <v>127.18</v>
          </cell>
          <cell r="AE816">
            <v>123.02</v>
          </cell>
          <cell r="AF816">
            <v>138.6</v>
          </cell>
          <cell r="AG816">
            <v>135.47999999999999</v>
          </cell>
          <cell r="AH816">
            <v>126.14</v>
          </cell>
          <cell r="AI816">
            <v>117.84</v>
          </cell>
          <cell r="AJ816">
            <v>150.02000000000001</v>
          </cell>
          <cell r="AK816">
            <v>147.94</v>
          </cell>
          <cell r="AL816">
            <v>142.75</v>
          </cell>
          <cell r="AM816">
            <v>140.68</v>
          </cell>
          <cell r="AN816">
            <v>135.47999999999999</v>
          </cell>
          <cell r="AO816">
            <v>134.44</v>
          </cell>
          <cell r="AP816">
            <v>120.95</v>
          </cell>
          <cell r="AQ816">
            <v>119.91</v>
          </cell>
          <cell r="AR816">
            <v>118.87</v>
          </cell>
          <cell r="AS816">
            <v>115.76</v>
          </cell>
          <cell r="AT816">
            <v>115.76</v>
          </cell>
        </row>
        <row r="817">
          <cell r="A817">
            <v>2398</v>
          </cell>
          <cell r="B817">
            <v>483.96</v>
          </cell>
          <cell r="C817">
            <v>435.63</v>
          </cell>
          <cell r="D817">
            <v>412.17</v>
          </cell>
          <cell r="E817">
            <v>373.13</v>
          </cell>
          <cell r="F817">
            <v>360.7</v>
          </cell>
          <cell r="G817">
            <v>328.95</v>
          </cell>
          <cell r="H817">
            <v>342.21</v>
          </cell>
          <cell r="I817">
            <v>314.58</v>
          </cell>
          <cell r="J817">
            <v>288.35000000000002</v>
          </cell>
          <cell r="K817">
            <v>336.94</v>
          </cell>
          <cell r="L817">
            <v>301.04000000000002</v>
          </cell>
          <cell r="M817">
            <v>283.10000000000002</v>
          </cell>
          <cell r="N817">
            <v>268.45</v>
          </cell>
          <cell r="O817">
            <v>225.65</v>
          </cell>
          <cell r="P817">
            <v>358.63</v>
          </cell>
          <cell r="Q817">
            <v>310.49</v>
          </cell>
          <cell r="R817">
            <v>276.33999999999997</v>
          </cell>
          <cell r="S817">
            <v>270.12</v>
          </cell>
          <cell r="T817">
            <v>257.7</v>
          </cell>
          <cell r="U817">
            <v>251.5</v>
          </cell>
          <cell r="V817">
            <v>268.56</v>
          </cell>
          <cell r="W817">
            <v>248.38</v>
          </cell>
          <cell r="X817">
            <v>235.96</v>
          </cell>
          <cell r="Y817">
            <v>225.1</v>
          </cell>
          <cell r="Z817">
            <v>223.54</v>
          </cell>
          <cell r="AA817">
            <v>211.12</v>
          </cell>
          <cell r="AB817">
            <v>168.17</v>
          </cell>
          <cell r="AC817">
            <v>165.58</v>
          </cell>
          <cell r="AD817">
            <v>152.63999999999999</v>
          </cell>
          <cell r="AE817">
            <v>147.46</v>
          </cell>
          <cell r="AF817">
            <v>166.87</v>
          </cell>
          <cell r="AG817">
            <v>162.99</v>
          </cell>
          <cell r="AH817">
            <v>151.34</v>
          </cell>
          <cell r="AI817">
            <v>140.99</v>
          </cell>
          <cell r="AJ817">
            <v>181.1</v>
          </cell>
          <cell r="AK817">
            <v>178.52</v>
          </cell>
          <cell r="AL817">
            <v>172.04</v>
          </cell>
          <cell r="AM817">
            <v>169.45</v>
          </cell>
          <cell r="AN817">
            <v>162.99</v>
          </cell>
          <cell r="AO817">
            <v>161.69</v>
          </cell>
          <cell r="AP817">
            <v>144.88</v>
          </cell>
          <cell r="AQ817">
            <v>143.58000000000001</v>
          </cell>
          <cell r="AR817">
            <v>142.28</v>
          </cell>
          <cell r="AS817">
            <v>138.4</v>
          </cell>
          <cell r="AT817">
            <v>138.4</v>
          </cell>
        </row>
        <row r="818">
          <cell r="A818">
            <v>2413</v>
          </cell>
          <cell r="B818">
            <v>530.02</v>
          </cell>
          <cell r="C818">
            <v>477.09</v>
          </cell>
          <cell r="D818">
            <v>451.39</v>
          </cell>
          <cell r="E818">
            <v>408.64</v>
          </cell>
          <cell r="F818">
            <v>395.02</v>
          </cell>
          <cell r="G818">
            <v>360.25</v>
          </cell>
          <cell r="H818">
            <v>374.77</v>
          </cell>
          <cell r="I818">
            <v>344.52</v>
          </cell>
          <cell r="J818">
            <v>315.79000000000002</v>
          </cell>
          <cell r="K818">
            <v>369</v>
          </cell>
          <cell r="L818">
            <v>329.69</v>
          </cell>
          <cell r="M818">
            <v>310.04000000000002</v>
          </cell>
          <cell r="N818">
            <v>293.99</v>
          </cell>
          <cell r="O818">
            <v>247.12</v>
          </cell>
          <cell r="P818">
            <v>392.76</v>
          </cell>
          <cell r="Q818">
            <v>340.04</v>
          </cell>
          <cell r="R818">
            <v>302.63</v>
          </cell>
          <cell r="S818">
            <v>295.83999999999997</v>
          </cell>
          <cell r="T818">
            <v>282.23</v>
          </cell>
          <cell r="U818">
            <v>275.42</v>
          </cell>
          <cell r="V818">
            <v>294.12</v>
          </cell>
          <cell r="W818">
            <v>272.02</v>
          </cell>
          <cell r="X818">
            <v>258.41000000000003</v>
          </cell>
          <cell r="Y818">
            <v>246.52</v>
          </cell>
          <cell r="Z818">
            <v>244.81</v>
          </cell>
          <cell r="AA818">
            <v>231.2</v>
          </cell>
          <cell r="AB818">
            <v>184.17</v>
          </cell>
          <cell r="AC818">
            <v>181.34</v>
          </cell>
          <cell r="AD818">
            <v>167.17</v>
          </cell>
          <cell r="AE818">
            <v>161.5</v>
          </cell>
          <cell r="AF818">
            <v>182.75</v>
          </cell>
          <cell r="AG818">
            <v>178.5</v>
          </cell>
          <cell r="AH818">
            <v>165.74</v>
          </cell>
          <cell r="AI818">
            <v>154.41</v>
          </cell>
          <cell r="AJ818">
            <v>198.34</v>
          </cell>
          <cell r="AK818">
            <v>195.51</v>
          </cell>
          <cell r="AL818">
            <v>188.42</v>
          </cell>
          <cell r="AM818">
            <v>185.58</v>
          </cell>
          <cell r="AN818">
            <v>178.5</v>
          </cell>
          <cell r="AO818">
            <v>177.08</v>
          </cell>
          <cell r="AP818">
            <v>158.66999999999999</v>
          </cell>
          <cell r="AQ818">
            <v>157.24</v>
          </cell>
          <cell r="AR818">
            <v>155.82</v>
          </cell>
          <cell r="AS818">
            <v>151.58000000000001</v>
          </cell>
          <cell r="AT818">
            <v>151.58000000000001</v>
          </cell>
        </row>
        <row r="819">
          <cell r="A819">
            <v>2415</v>
          </cell>
          <cell r="B819">
            <v>442.77</v>
          </cell>
          <cell r="C819">
            <v>402.93</v>
          </cell>
          <cell r="D819">
            <v>383.59</v>
          </cell>
          <cell r="E819">
            <v>336.5</v>
          </cell>
          <cell r="F819">
            <v>326.25</v>
          </cell>
          <cell r="G819">
            <v>300.06</v>
          </cell>
          <cell r="H819">
            <v>302.64</v>
          </cell>
          <cell r="I819">
            <v>279.87</v>
          </cell>
          <cell r="J819">
            <v>258.25</v>
          </cell>
          <cell r="K819">
            <v>295.3</v>
          </cell>
          <cell r="L819">
            <v>265.7</v>
          </cell>
          <cell r="M819">
            <v>250.91</v>
          </cell>
          <cell r="N819">
            <v>232.79</v>
          </cell>
          <cell r="O819">
            <v>197.5</v>
          </cell>
          <cell r="P819">
            <v>301.49</v>
          </cell>
          <cell r="Q819">
            <v>261.8</v>
          </cell>
          <cell r="R819">
            <v>233.64</v>
          </cell>
          <cell r="S819">
            <v>228.52</v>
          </cell>
          <cell r="T819">
            <v>218.28</v>
          </cell>
          <cell r="U819">
            <v>213.16</v>
          </cell>
          <cell r="V819">
            <v>227.23</v>
          </cell>
          <cell r="W819">
            <v>210.59</v>
          </cell>
          <cell r="X819">
            <v>200.35</v>
          </cell>
          <cell r="Y819">
            <v>191.39</v>
          </cell>
          <cell r="Z819">
            <v>190.1</v>
          </cell>
          <cell r="AA819">
            <v>179.87</v>
          </cell>
          <cell r="AB819">
            <v>143.49</v>
          </cell>
          <cell r="AC819">
            <v>141.36000000000001</v>
          </cell>
          <cell r="AD819">
            <v>130.69</v>
          </cell>
          <cell r="AE819">
            <v>126.42</v>
          </cell>
          <cell r="AF819">
            <v>142.41999999999999</v>
          </cell>
          <cell r="AG819">
            <v>139.22</v>
          </cell>
          <cell r="AH819">
            <v>129.61000000000001</v>
          </cell>
          <cell r="AI819">
            <v>121.09</v>
          </cell>
          <cell r="AJ819">
            <v>154.15</v>
          </cell>
          <cell r="AK819">
            <v>152.02000000000001</v>
          </cell>
          <cell r="AL819">
            <v>146.69</v>
          </cell>
          <cell r="AM819">
            <v>144.56</v>
          </cell>
          <cell r="AN819">
            <v>139.22</v>
          </cell>
          <cell r="AO819">
            <v>138.15</v>
          </cell>
          <cell r="AP819">
            <v>124.29</v>
          </cell>
          <cell r="AQ819">
            <v>123.22</v>
          </cell>
          <cell r="AR819">
            <v>122.15</v>
          </cell>
          <cell r="AS819">
            <v>118.95</v>
          </cell>
          <cell r="AT819">
            <v>118.95</v>
          </cell>
        </row>
        <row r="820">
          <cell r="A820">
            <v>2542</v>
          </cell>
          <cell r="B820">
            <v>456.52</v>
          </cell>
          <cell r="C820">
            <v>410.92</v>
          </cell>
          <cell r="D820">
            <v>388.79</v>
          </cell>
          <cell r="E820">
            <v>351.96</v>
          </cell>
          <cell r="F820">
            <v>340.24</v>
          </cell>
          <cell r="G820">
            <v>310.27999999999997</v>
          </cell>
          <cell r="H820">
            <v>322.79000000000002</v>
          </cell>
          <cell r="I820">
            <v>296.74</v>
          </cell>
          <cell r="J820">
            <v>271.99</v>
          </cell>
          <cell r="K820">
            <v>317.83</v>
          </cell>
          <cell r="L820">
            <v>283.97000000000003</v>
          </cell>
          <cell r="M820">
            <v>267.04000000000002</v>
          </cell>
          <cell r="N820">
            <v>253.22</v>
          </cell>
          <cell r="O820">
            <v>212.85</v>
          </cell>
          <cell r="P820">
            <v>338.28</v>
          </cell>
          <cell r="Q820">
            <v>292.88</v>
          </cell>
          <cell r="R820">
            <v>260.66000000000003</v>
          </cell>
          <cell r="S820">
            <v>254.81</v>
          </cell>
          <cell r="T820">
            <v>243.08</v>
          </cell>
          <cell r="U820">
            <v>237.23</v>
          </cell>
          <cell r="V820">
            <v>253.33</v>
          </cell>
          <cell r="W820">
            <v>234.29</v>
          </cell>
          <cell r="X820">
            <v>222.58</v>
          </cell>
          <cell r="Y820">
            <v>212.33</v>
          </cell>
          <cell r="Z820">
            <v>210.85</v>
          </cell>
          <cell r="AA820">
            <v>199.14</v>
          </cell>
          <cell r="AB820">
            <v>158.63</v>
          </cell>
          <cell r="AC820">
            <v>156.19</v>
          </cell>
          <cell r="AD820">
            <v>143.97999999999999</v>
          </cell>
          <cell r="AE820">
            <v>139.1</v>
          </cell>
          <cell r="AF820">
            <v>157.4</v>
          </cell>
          <cell r="AG820">
            <v>153.75</v>
          </cell>
          <cell r="AH820">
            <v>142.76</v>
          </cell>
          <cell r="AI820">
            <v>132.99</v>
          </cell>
          <cell r="AJ820">
            <v>170.83</v>
          </cell>
          <cell r="AK820">
            <v>168.39</v>
          </cell>
          <cell r="AL820">
            <v>162.28</v>
          </cell>
          <cell r="AM820">
            <v>159.84</v>
          </cell>
          <cell r="AN820">
            <v>153.75</v>
          </cell>
          <cell r="AO820">
            <v>152.52000000000001</v>
          </cell>
          <cell r="AP820">
            <v>136.66</v>
          </cell>
          <cell r="AQ820">
            <v>135.43</v>
          </cell>
          <cell r="AR820">
            <v>134.21</v>
          </cell>
          <cell r="AS820">
            <v>130.55000000000001</v>
          </cell>
          <cell r="AT820">
            <v>130.55000000000001</v>
          </cell>
        </row>
        <row r="821">
          <cell r="A821">
            <v>2543</v>
          </cell>
          <cell r="B821">
            <v>472.23</v>
          </cell>
          <cell r="C821">
            <v>425.07</v>
          </cell>
          <cell r="D821">
            <v>402.18</v>
          </cell>
          <cell r="E821">
            <v>364.09</v>
          </cell>
          <cell r="F821">
            <v>351.96</v>
          </cell>
          <cell r="G821">
            <v>320.97000000000003</v>
          </cell>
          <cell r="H821">
            <v>333.91</v>
          </cell>
          <cell r="I821">
            <v>306.97000000000003</v>
          </cell>
          <cell r="J821">
            <v>281.36</v>
          </cell>
          <cell r="K821">
            <v>328.77</v>
          </cell>
          <cell r="L821">
            <v>293.75</v>
          </cell>
          <cell r="M821">
            <v>276.24</v>
          </cell>
          <cell r="N821">
            <v>261.94</v>
          </cell>
          <cell r="O821">
            <v>220.18</v>
          </cell>
          <cell r="P821">
            <v>349.93</v>
          </cell>
          <cell r="Q821">
            <v>302.95999999999998</v>
          </cell>
          <cell r="R821">
            <v>269.64</v>
          </cell>
          <cell r="S821">
            <v>263.58</v>
          </cell>
          <cell r="T821">
            <v>251.46</v>
          </cell>
          <cell r="U821">
            <v>245.4</v>
          </cell>
          <cell r="V821">
            <v>262.06</v>
          </cell>
          <cell r="W821">
            <v>242.35</v>
          </cell>
          <cell r="X821">
            <v>230.23</v>
          </cell>
          <cell r="Y821">
            <v>219.64</v>
          </cell>
          <cell r="Z821">
            <v>218.12</v>
          </cell>
          <cell r="AA821">
            <v>206</v>
          </cell>
          <cell r="AB821">
            <v>164.09</v>
          </cell>
          <cell r="AC821">
            <v>161.57</v>
          </cell>
          <cell r="AD821">
            <v>148.94</v>
          </cell>
          <cell r="AE821">
            <v>143.88999999999999</v>
          </cell>
          <cell r="AF821">
            <v>162.82</v>
          </cell>
          <cell r="AG821">
            <v>159.04</v>
          </cell>
          <cell r="AH821">
            <v>147.66999999999999</v>
          </cell>
          <cell r="AI821">
            <v>137.57</v>
          </cell>
          <cell r="AJ821">
            <v>176.72</v>
          </cell>
          <cell r="AK821">
            <v>174.19</v>
          </cell>
          <cell r="AL821">
            <v>167.87</v>
          </cell>
          <cell r="AM821">
            <v>165.35</v>
          </cell>
          <cell r="AN821">
            <v>159.04</v>
          </cell>
          <cell r="AO821">
            <v>157.77000000000001</v>
          </cell>
          <cell r="AP821">
            <v>141.37</v>
          </cell>
          <cell r="AQ821">
            <v>140.1</v>
          </cell>
          <cell r="AR821">
            <v>138.83000000000001</v>
          </cell>
          <cell r="AS821">
            <v>135.05000000000001</v>
          </cell>
          <cell r="AT821">
            <v>135.05000000000001</v>
          </cell>
        </row>
        <row r="822">
          <cell r="A822">
            <v>2554</v>
          </cell>
          <cell r="B822">
            <v>528.78</v>
          </cell>
          <cell r="C822">
            <v>481.21</v>
          </cell>
          <cell r="D822">
            <v>458.11</v>
          </cell>
          <cell r="E822">
            <v>401.86</v>
          </cell>
          <cell r="F822">
            <v>389.63</v>
          </cell>
          <cell r="G822">
            <v>358.36</v>
          </cell>
          <cell r="H822">
            <v>361.44</v>
          </cell>
          <cell r="I822">
            <v>334.25</v>
          </cell>
          <cell r="J822">
            <v>308.42</v>
          </cell>
          <cell r="K822">
            <v>352.66</v>
          </cell>
          <cell r="L822">
            <v>317.33</v>
          </cell>
          <cell r="M822">
            <v>299.64999999999998</v>
          </cell>
          <cell r="N822">
            <v>278.02</v>
          </cell>
          <cell r="O822">
            <v>235.87</v>
          </cell>
          <cell r="P822">
            <v>360.06</v>
          </cell>
          <cell r="Q822">
            <v>312.66000000000003</v>
          </cell>
          <cell r="R822">
            <v>279.02</v>
          </cell>
          <cell r="S822">
            <v>272.92</v>
          </cell>
          <cell r="T822">
            <v>260.68</v>
          </cell>
          <cell r="U822">
            <v>254.57</v>
          </cell>
          <cell r="V822">
            <v>271.38</v>
          </cell>
          <cell r="W822">
            <v>251.5</v>
          </cell>
          <cell r="X822">
            <v>239.27</v>
          </cell>
          <cell r="Y822">
            <v>228.56</v>
          </cell>
          <cell r="Z822">
            <v>227.03</v>
          </cell>
          <cell r="AA822">
            <v>214.81</v>
          </cell>
          <cell r="AB822">
            <v>171.36</v>
          </cell>
          <cell r="AC822">
            <v>168.82</v>
          </cell>
          <cell r="AD822">
            <v>156.07</v>
          </cell>
          <cell r="AE822">
            <v>150.97</v>
          </cell>
          <cell r="AF822">
            <v>170.09</v>
          </cell>
          <cell r="AG822">
            <v>166.27</v>
          </cell>
          <cell r="AH822">
            <v>154.80000000000001</v>
          </cell>
          <cell r="AI822">
            <v>144.61000000000001</v>
          </cell>
          <cell r="AJ822">
            <v>184.1</v>
          </cell>
          <cell r="AK822">
            <v>181.56</v>
          </cell>
          <cell r="AL822">
            <v>175.18</v>
          </cell>
          <cell r="AM822">
            <v>172.64</v>
          </cell>
          <cell r="AN822">
            <v>166.27</v>
          </cell>
          <cell r="AO822">
            <v>164.99</v>
          </cell>
          <cell r="AP822">
            <v>148.43</v>
          </cell>
          <cell r="AQ822">
            <v>147.16</v>
          </cell>
          <cell r="AR822">
            <v>145.88</v>
          </cell>
          <cell r="AS822">
            <v>142.06</v>
          </cell>
          <cell r="AT822">
            <v>142.06</v>
          </cell>
        </row>
        <row r="823">
          <cell r="A823">
            <v>2555</v>
          </cell>
          <cell r="B823">
            <v>456.22</v>
          </cell>
          <cell r="C823">
            <v>410.66</v>
          </cell>
          <cell r="D823">
            <v>388.54</v>
          </cell>
          <cell r="E823">
            <v>351.74</v>
          </cell>
          <cell r="F823">
            <v>340.02</v>
          </cell>
          <cell r="G823">
            <v>310.08</v>
          </cell>
          <cell r="H823">
            <v>322.58999999999997</v>
          </cell>
          <cell r="I823">
            <v>296.55</v>
          </cell>
          <cell r="J823">
            <v>271.82</v>
          </cell>
          <cell r="K823">
            <v>317.62</v>
          </cell>
          <cell r="L823">
            <v>283.79000000000002</v>
          </cell>
          <cell r="M823">
            <v>266.87</v>
          </cell>
          <cell r="N823">
            <v>253.06</v>
          </cell>
          <cell r="O823">
            <v>212.71</v>
          </cell>
          <cell r="P823">
            <v>338.06</v>
          </cell>
          <cell r="Q823">
            <v>292.69</v>
          </cell>
          <cell r="R823">
            <v>260.5</v>
          </cell>
          <cell r="S823">
            <v>254.64</v>
          </cell>
          <cell r="T823">
            <v>242.93</v>
          </cell>
          <cell r="U823">
            <v>237.07</v>
          </cell>
          <cell r="V823">
            <v>253.16</v>
          </cell>
          <cell r="W823">
            <v>234.13</v>
          </cell>
          <cell r="X823">
            <v>222.43</v>
          </cell>
          <cell r="Y823">
            <v>212.18</v>
          </cell>
          <cell r="Z823">
            <v>210.72</v>
          </cell>
          <cell r="AA823">
            <v>199.01</v>
          </cell>
          <cell r="AB823">
            <v>158.52000000000001</v>
          </cell>
          <cell r="AC823">
            <v>156.09</v>
          </cell>
          <cell r="AD823">
            <v>143.88999999999999</v>
          </cell>
          <cell r="AE823">
            <v>139.01</v>
          </cell>
          <cell r="AF823">
            <v>157.30000000000001</v>
          </cell>
          <cell r="AG823">
            <v>153.65</v>
          </cell>
          <cell r="AH823">
            <v>142.66</v>
          </cell>
          <cell r="AI823">
            <v>132.91</v>
          </cell>
          <cell r="AJ823">
            <v>170.72</v>
          </cell>
          <cell r="AK823">
            <v>168.28</v>
          </cell>
          <cell r="AL823">
            <v>162.18</v>
          </cell>
          <cell r="AM823">
            <v>159.74</v>
          </cell>
          <cell r="AN823">
            <v>153.65</v>
          </cell>
          <cell r="AO823">
            <v>152.41999999999999</v>
          </cell>
          <cell r="AP823">
            <v>136.57</v>
          </cell>
          <cell r="AQ823">
            <v>135.35</v>
          </cell>
          <cell r="AR823">
            <v>134.12</v>
          </cell>
          <cell r="AS823">
            <v>130.47</v>
          </cell>
          <cell r="AT823">
            <v>130.47</v>
          </cell>
        </row>
        <row r="824">
          <cell r="A824">
            <v>2560</v>
          </cell>
          <cell r="B824">
            <v>419.78</v>
          </cell>
          <cell r="C824">
            <v>377.86</v>
          </cell>
          <cell r="D824">
            <v>357.5</v>
          </cell>
          <cell r="E824">
            <v>323.64</v>
          </cell>
          <cell r="F824">
            <v>312.87</v>
          </cell>
          <cell r="G824">
            <v>285.32</v>
          </cell>
          <cell r="H824">
            <v>296.82</v>
          </cell>
          <cell r="I824">
            <v>272.86</v>
          </cell>
          <cell r="J824">
            <v>250.1</v>
          </cell>
          <cell r="K824">
            <v>292.25</v>
          </cell>
          <cell r="L824">
            <v>261.12</v>
          </cell>
          <cell r="M824">
            <v>245.55</v>
          </cell>
          <cell r="N824">
            <v>232.84</v>
          </cell>
          <cell r="O824">
            <v>195.72</v>
          </cell>
          <cell r="P824">
            <v>311.06</v>
          </cell>
          <cell r="Q824">
            <v>269.32</v>
          </cell>
          <cell r="R824">
            <v>239.69</v>
          </cell>
          <cell r="S824">
            <v>234.3</v>
          </cell>
          <cell r="T824">
            <v>223.52</v>
          </cell>
          <cell r="U824">
            <v>218.14</v>
          </cell>
          <cell r="V824">
            <v>232.94</v>
          </cell>
          <cell r="W824">
            <v>215.44</v>
          </cell>
          <cell r="X824">
            <v>204.66</v>
          </cell>
          <cell r="Y824">
            <v>195.24</v>
          </cell>
          <cell r="Z824">
            <v>193.88</v>
          </cell>
          <cell r="AA824">
            <v>183.12</v>
          </cell>
          <cell r="AB824">
            <v>145.86000000000001</v>
          </cell>
          <cell r="AC824">
            <v>143.62</v>
          </cell>
          <cell r="AD824">
            <v>132.4</v>
          </cell>
          <cell r="AE824">
            <v>127.91</v>
          </cell>
          <cell r="AF824">
            <v>144.74</v>
          </cell>
          <cell r="AG824">
            <v>141.37</v>
          </cell>
          <cell r="AH824">
            <v>131.27000000000001</v>
          </cell>
          <cell r="AI824">
            <v>122.29</v>
          </cell>
          <cell r="AJ824">
            <v>157.08000000000001</v>
          </cell>
          <cell r="AK824">
            <v>154.84</v>
          </cell>
          <cell r="AL824">
            <v>149.22999999999999</v>
          </cell>
          <cell r="AM824">
            <v>146.97999999999999</v>
          </cell>
          <cell r="AN824">
            <v>141.37</v>
          </cell>
          <cell r="AO824">
            <v>140.25</v>
          </cell>
          <cell r="AP824">
            <v>125.66</v>
          </cell>
          <cell r="AQ824">
            <v>124.54</v>
          </cell>
          <cell r="AR824">
            <v>123.41</v>
          </cell>
          <cell r="AS824">
            <v>120.05</v>
          </cell>
          <cell r="AT824">
            <v>120.05</v>
          </cell>
        </row>
        <row r="825">
          <cell r="A825">
            <v>2568</v>
          </cell>
          <cell r="B825">
            <v>517.85</v>
          </cell>
          <cell r="C825">
            <v>466.13</v>
          </cell>
          <cell r="D825">
            <v>441.02</v>
          </cell>
          <cell r="E825">
            <v>399.26</v>
          </cell>
          <cell r="F825">
            <v>385.96</v>
          </cell>
          <cell r="G825">
            <v>351.97</v>
          </cell>
          <cell r="H825">
            <v>366.16</v>
          </cell>
          <cell r="I825">
            <v>336.61</v>
          </cell>
          <cell r="J825">
            <v>308.52999999999997</v>
          </cell>
          <cell r="K825">
            <v>360.53</v>
          </cell>
          <cell r="L825">
            <v>322.13</v>
          </cell>
          <cell r="M825">
            <v>302.91000000000003</v>
          </cell>
          <cell r="N825">
            <v>287.25</v>
          </cell>
          <cell r="O825">
            <v>241.44</v>
          </cell>
          <cell r="P825">
            <v>383.74</v>
          </cell>
          <cell r="Q825">
            <v>332.23</v>
          </cell>
          <cell r="R825">
            <v>295.68</v>
          </cell>
          <cell r="S825">
            <v>289.04000000000002</v>
          </cell>
          <cell r="T825">
            <v>275.75</v>
          </cell>
          <cell r="U825">
            <v>269.10000000000002</v>
          </cell>
          <cell r="V825">
            <v>287.38</v>
          </cell>
          <cell r="W825">
            <v>265.76</v>
          </cell>
          <cell r="X825">
            <v>252.48</v>
          </cell>
          <cell r="Y825">
            <v>240.85</v>
          </cell>
          <cell r="Z825">
            <v>239.18</v>
          </cell>
          <cell r="AA825">
            <v>225.9</v>
          </cell>
          <cell r="AB825">
            <v>179.94</v>
          </cell>
          <cell r="AC825">
            <v>177.17</v>
          </cell>
          <cell r="AD825">
            <v>163.33000000000001</v>
          </cell>
          <cell r="AE825">
            <v>157.79</v>
          </cell>
          <cell r="AF825">
            <v>178.55</v>
          </cell>
          <cell r="AG825">
            <v>174.4</v>
          </cell>
          <cell r="AH825">
            <v>161.94</v>
          </cell>
          <cell r="AI825">
            <v>150.86000000000001</v>
          </cell>
          <cell r="AJ825">
            <v>193.78</v>
          </cell>
          <cell r="AK825">
            <v>191.02</v>
          </cell>
          <cell r="AL825">
            <v>184.09</v>
          </cell>
          <cell r="AM825">
            <v>181.32</v>
          </cell>
          <cell r="AN825">
            <v>174.4</v>
          </cell>
          <cell r="AO825">
            <v>173.01</v>
          </cell>
          <cell r="AP825">
            <v>155.02000000000001</v>
          </cell>
          <cell r="AQ825">
            <v>153.63</v>
          </cell>
          <cell r="AR825">
            <v>152.24</v>
          </cell>
          <cell r="AS825">
            <v>148.09</v>
          </cell>
          <cell r="AT825">
            <v>148.09</v>
          </cell>
        </row>
        <row r="826">
          <cell r="A826">
            <v>2601</v>
          </cell>
          <cell r="B826">
            <v>464.47</v>
          </cell>
          <cell r="C826">
            <v>418.08</v>
          </cell>
          <cell r="D826">
            <v>395.56</v>
          </cell>
          <cell r="E826">
            <v>358.1</v>
          </cell>
          <cell r="F826">
            <v>346.17</v>
          </cell>
          <cell r="G826">
            <v>315.69</v>
          </cell>
          <cell r="H826">
            <v>328.42</v>
          </cell>
          <cell r="I826">
            <v>301.91000000000003</v>
          </cell>
          <cell r="J826">
            <v>276.74</v>
          </cell>
          <cell r="K826">
            <v>323.37</v>
          </cell>
          <cell r="L826">
            <v>288.92</v>
          </cell>
          <cell r="M826">
            <v>271.69</v>
          </cell>
          <cell r="N826">
            <v>257.63</v>
          </cell>
          <cell r="O826">
            <v>216.56</v>
          </cell>
          <cell r="P826">
            <v>344.18</v>
          </cell>
          <cell r="Q826">
            <v>297.98</v>
          </cell>
          <cell r="R826">
            <v>265.2</v>
          </cell>
          <cell r="S826">
            <v>259.25</v>
          </cell>
          <cell r="T826">
            <v>247.32</v>
          </cell>
          <cell r="U826">
            <v>241.36</v>
          </cell>
          <cell r="V826">
            <v>257.75</v>
          </cell>
          <cell r="W826">
            <v>238.37</v>
          </cell>
          <cell r="X826">
            <v>226.45</v>
          </cell>
          <cell r="Y826">
            <v>216.02</v>
          </cell>
          <cell r="Z826">
            <v>214.52</v>
          </cell>
          <cell r="AA826">
            <v>202.61</v>
          </cell>
          <cell r="AB826">
            <v>161.38999999999999</v>
          </cell>
          <cell r="AC826">
            <v>158.91</v>
          </cell>
          <cell r="AD826">
            <v>146.49</v>
          </cell>
          <cell r="AE826">
            <v>141.52000000000001</v>
          </cell>
          <cell r="AF826">
            <v>160.13999999999999</v>
          </cell>
          <cell r="AG826">
            <v>156.41999999999999</v>
          </cell>
          <cell r="AH826">
            <v>145.24</v>
          </cell>
          <cell r="AI826">
            <v>135.31</v>
          </cell>
          <cell r="AJ826">
            <v>173.81</v>
          </cell>
          <cell r="AK826">
            <v>171.32</v>
          </cell>
          <cell r="AL826">
            <v>165.11</v>
          </cell>
          <cell r="AM826">
            <v>162.63</v>
          </cell>
          <cell r="AN826">
            <v>156.41999999999999</v>
          </cell>
          <cell r="AO826">
            <v>155.18</v>
          </cell>
          <cell r="AP826">
            <v>139.04</v>
          </cell>
          <cell r="AQ826">
            <v>137.79</v>
          </cell>
          <cell r="AR826">
            <v>136.55000000000001</v>
          </cell>
          <cell r="AS826">
            <v>132.83000000000001</v>
          </cell>
          <cell r="AT826">
            <v>132.83000000000001</v>
          </cell>
        </row>
        <row r="827">
          <cell r="A827">
            <v>2606</v>
          </cell>
          <cell r="B827">
            <v>464.47</v>
          </cell>
          <cell r="C827">
            <v>418.08</v>
          </cell>
          <cell r="D827">
            <v>395.56</v>
          </cell>
          <cell r="E827">
            <v>358.1</v>
          </cell>
          <cell r="F827">
            <v>346.17</v>
          </cell>
          <cell r="G827">
            <v>315.69</v>
          </cell>
          <cell r="H827">
            <v>328.42</v>
          </cell>
          <cell r="I827">
            <v>301.91000000000003</v>
          </cell>
          <cell r="J827">
            <v>276.74</v>
          </cell>
          <cell r="K827">
            <v>323.37</v>
          </cell>
          <cell r="L827">
            <v>288.92</v>
          </cell>
          <cell r="M827">
            <v>271.69</v>
          </cell>
          <cell r="N827">
            <v>257.63</v>
          </cell>
          <cell r="O827">
            <v>216.56</v>
          </cell>
          <cell r="P827">
            <v>344.18</v>
          </cell>
          <cell r="Q827">
            <v>297.98</v>
          </cell>
          <cell r="R827">
            <v>265.2</v>
          </cell>
          <cell r="S827">
            <v>259.25</v>
          </cell>
          <cell r="T827">
            <v>247.32</v>
          </cell>
          <cell r="U827">
            <v>241.36</v>
          </cell>
          <cell r="V827">
            <v>257.75</v>
          </cell>
          <cell r="W827">
            <v>238.37</v>
          </cell>
          <cell r="X827">
            <v>226.45</v>
          </cell>
          <cell r="Y827">
            <v>216.02</v>
          </cell>
          <cell r="Z827">
            <v>214.52</v>
          </cell>
          <cell r="AA827">
            <v>202.61</v>
          </cell>
          <cell r="AB827">
            <v>161.38999999999999</v>
          </cell>
          <cell r="AC827">
            <v>158.91</v>
          </cell>
          <cell r="AD827">
            <v>146.49</v>
          </cell>
          <cell r="AE827">
            <v>141.52000000000001</v>
          </cell>
          <cell r="AF827">
            <v>160.13999999999999</v>
          </cell>
          <cell r="AG827">
            <v>156.41999999999999</v>
          </cell>
          <cell r="AH827">
            <v>145.24</v>
          </cell>
          <cell r="AI827">
            <v>135.31</v>
          </cell>
          <cell r="AJ827">
            <v>173.81</v>
          </cell>
          <cell r="AK827">
            <v>171.32</v>
          </cell>
          <cell r="AL827">
            <v>165.11</v>
          </cell>
          <cell r="AM827">
            <v>162.63</v>
          </cell>
          <cell r="AN827">
            <v>156.41999999999999</v>
          </cell>
          <cell r="AO827">
            <v>155.18</v>
          </cell>
          <cell r="AP827">
            <v>139.04</v>
          </cell>
          <cell r="AQ827">
            <v>137.79</v>
          </cell>
          <cell r="AR827">
            <v>136.55000000000001</v>
          </cell>
          <cell r="AS827">
            <v>132.83000000000001</v>
          </cell>
          <cell r="AT827">
            <v>132.83000000000001</v>
          </cell>
        </row>
        <row r="828">
          <cell r="A828">
            <v>2607</v>
          </cell>
          <cell r="B828">
            <v>486.27</v>
          </cell>
          <cell r="C828">
            <v>442.52</v>
          </cell>
          <cell r="D828">
            <v>421.27</v>
          </cell>
          <cell r="E828">
            <v>369.56</v>
          </cell>
          <cell r="F828">
            <v>358.3</v>
          </cell>
          <cell r="G828">
            <v>329.54</v>
          </cell>
          <cell r="H828">
            <v>332.37</v>
          </cell>
          <cell r="I828">
            <v>307.37</v>
          </cell>
          <cell r="J828">
            <v>283.62</v>
          </cell>
          <cell r="K828">
            <v>324.31</v>
          </cell>
          <cell r="L828">
            <v>291.81</v>
          </cell>
          <cell r="M828">
            <v>275.55</v>
          </cell>
          <cell r="N828">
            <v>255.66</v>
          </cell>
          <cell r="O828">
            <v>216.91</v>
          </cell>
          <cell r="P828">
            <v>331.1</v>
          </cell>
          <cell r="Q828">
            <v>287.52</v>
          </cell>
          <cell r="R828">
            <v>256.60000000000002</v>
          </cell>
          <cell r="S828">
            <v>250.97</v>
          </cell>
          <cell r="T828">
            <v>239.72</v>
          </cell>
          <cell r="U828">
            <v>234.1</v>
          </cell>
          <cell r="V828">
            <v>249.56</v>
          </cell>
          <cell r="W828">
            <v>231.28</v>
          </cell>
          <cell r="X828">
            <v>220.03</v>
          </cell>
          <cell r="Y828">
            <v>210.19</v>
          </cell>
          <cell r="Z828">
            <v>208.78</v>
          </cell>
          <cell r="AA828">
            <v>197.54</v>
          </cell>
          <cell r="AB828">
            <v>157.58000000000001</v>
          </cell>
          <cell r="AC828">
            <v>155.24</v>
          </cell>
          <cell r="AD828">
            <v>143.52000000000001</v>
          </cell>
          <cell r="AE828">
            <v>138.84</v>
          </cell>
          <cell r="AF828">
            <v>156.41</v>
          </cell>
          <cell r="AG828">
            <v>152.9</v>
          </cell>
          <cell r="AH828">
            <v>142.35</v>
          </cell>
          <cell r="AI828">
            <v>132.97999999999999</v>
          </cell>
          <cell r="AJ828">
            <v>169.3</v>
          </cell>
          <cell r="AK828">
            <v>166.96</v>
          </cell>
          <cell r="AL828">
            <v>161.1</v>
          </cell>
          <cell r="AM828">
            <v>158.76</v>
          </cell>
          <cell r="AN828">
            <v>152.9</v>
          </cell>
          <cell r="AO828">
            <v>151.72</v>
          </cell>
          <cell r="AP828">
            <v>136.5</v>
          </cell>
          <cell r="AQ828">
            <v>135.32</v>
          </cell>
          <cell r="AR828">
            <v>134.15</v>
          </cell>
          <cell r="AS828">
            <v>130.63999999999999</v>
          </cell>
          <cell r="AT828">
            <v>130.63999999999999</v>
          </cell>
        </row>
        <row r="829">
          <cell r="A829">
            <v>2648</v>
          </cell>
          <cell r="B829">
            <v>436.46</v>
          </cell>
          <cell r="C829">
            <v>397.18</v>
          </cell>
          <cell r="D829">
            <v>378.11</v>
          </cell>
          <cell r="E829">
            <v>331.7</v>
          </cell>
          <cell r="F829">
            <v>321.58999999999997</v>
          </cell>
          <cell r="G829">
            <v>295.77999999999997</v>
          </cell>
          <cell r="H829">
            <v>298.32</v>
          </cell>
          <cell r="I829">
            <v>275.88</v>
          </cell>
          <cell r="J829">
            <v>254.56</v>
          </cell>
          <cell r="K829">
            <v>291.08999999999997</v>
          </cell>
          <cell r="L829">
            <v>261.92</v>
          </cell>
          <cell r="M829">
            <v>247.33</v>
          </cell>
          <cell r="N829">
            <v>229.47</v>
          </cell>
          <cell r="O829">
            <v>194.68</v>
          </cell>
          <cell r="P829">
            <v>297.18</v>
          </cell>
          <cell r="Q829">
            <v>258.07</v>
          </cell>
          <cell r="R829">
            <v>230.3</v>
          </cell>
          <cell r="S829">
            <v>225.26</v>
          </cell>
          <cell r="T829">
            <v>215.16</v>
          </cell>
          <cell r="U829">
            <v>210.11</v>
          </cell>
          <cell r="V829">
            <v>223.99</v>
          </cell>
          <cell r="W829">
            <v>207.59</v>
          </cell>
          <cell r="X829">
            <v>197.48</v>
          </cell>
          <cell r="Y829">
            <v>188.65</v>
          </cell>
          <cell r="Z829">
            <v>187.39</v>
          </cell>
          <cell r="AA829">
            <v>177.31</v>
          </cell>
          <cell r="AB829">
            <v>141.44</v>
          </cell>
          <cell r="AC829">
            <v>139.34</v>
          </cell>
          <cell r="AD829">
            <v>128.82</v>
          </cell>
          <cell r="AE829">
            <v>124.61</v>
          </cell>
          <cell r="AF829">
            <v>140.38999999999999</v>
          </cell>
          <cell r="AG829">
            <v>137.22999999999999</v>
          </cell>
          <cell r="AH829">
            <v>127.77</v>
          </cell>
          <cell r="AI829">
            <v>119.36</v>
          </cell>
          <cell r="AJ829">
            <v>151.94999999999999</v>
          </cell>
          <cell r="AK829">
            <v>149.85</v>
          </cell>
          <cell r="AL829">
            <v>144.59</v>
          </cell>
          <cell r="AM829">
            <v>142.5</v>
          </cell>
          <cell r="AN829">
            <v>137.22999999999999</v>
          </cell>
          <cell r="AO829">
            <v>136.18</v>
          </cell>
          <cell r="AP829">
            <v>122.51</v>
          </cell>
          <cell r="AQ829">
            <v>121.46</v>
          </cell>
          <cell r="AR829">
            <v>120.41</v>
          </cell>
          <cell r="AS829">
            <v>117.25</v>
          </cell>
          <cell r="AT829">
            <v>117.25</v>
          </cell>
        </row>
        <row r="830">
          <cell r="A830">
            <v>2743</v>
          </cell>
          <cell r="B830">
            <v>442.77</v>
          </cell>
          <cell r="C830">
            <v>402.93</v>
          </cell>
          <cell r="D830">
            <v>383.59</v>
          </cell>
          <cell r="E830">
            <v>336.5</v>
          </cell>
          <cell r="F830">
            <v>326.25</v>
          </cell>
          <cell r="G830">
            <v>300.06</v>
          </cell>
          <cell r="H830">
            <v>302.64</v>
          </cell>
          <cell r="I830">
            <v>279.87</v>
          </cell>
          <cell r="J830">
            <v>258.25</v>
          </cell>
          <cell r="K830">
            <v>295.3</v>
          </cell>
          <cell r="L830">
            <v>265.7</v>
          </cell>
          <cell r="M830">
            <v>250.91</v>
          </cell>
          <cell r="N830">
            <v>232.79</v>
          </cell>
          <cell r="O830">
            <v>197.5</v>
          </cell>
          <cell r="P830">
            <v>301.49</v>
          </cell>
          <cell r="Q830">
            <v>261.8</v>
          </cell>
          <cell r="R830">
            <v>233.64</v>
          </cell>
          <cell r="S830">
            <v>228.52</v>
          </cell>
          <cell r="T830">
            <v>218.28</v>
          </cell>
          <cell r="U830">
            <v>213.16</v>
          </cell>
          <cell r="V830">
            <v>227.23</v>
          </cell>
          <cell r="W830">
            <v>210.59</v>
          </cell>
          <cell r="X830">
            <v>200.35</v>
          </cell>
          <cell r="Y830">
            <v>191.39</v>
          </cell>
          <cell r="Z830">
            <v>190.1</v>
          </cell>
          <cell r="AA830">
            <v>179.87</v>
          </cell>
          <cell r="AB830">
            <v>143.49</v>
          </cell>
          <cell r="AC830">
            <v>141.36000000000001</v>
          </cell>
          <cell r="AD830">
            <v>130.69</v>
          </cell>
          <cell r="AE830">
            <v>126.42</v>
          </cell>
          <cell r="AF830">
            <v>142.41999999999999</v>
          </cell>
          <cell r="AG830">
            <v>139.22</v>
          </cell>
          <cell r="AH830">
            <v>129.61000000000001</v>
          </cell>
          <cell r="AI830">
            <v>121.09</v>
          </cell>
          <cell r="AJ830">
            <v>154.15</v>
          </cell>
          <cell r="AK830">
            <v>152.02000000000001</v>
          </cell>
          <cell r="AL830">
            <v>146.69</v>
          </cell>
          <cell r="AM830">
            <v>144.56</v>
          </cell>
          <cell r="AN830">
            <v>139.22</v>
          </cell>
          <cell r="AO830">
            <v>138.15</v>
          </cell>
          <cell r="AP830">
            <v>124.29</v>
          </cell>
          <cell r="AQ830">
            <v>123.22</v>
          </cell>
          <cell r="AR830">
            <v>122.15</v>
          </cell>
          <cell r="AS830">
            <v>118.95</v>
          </cell>
          <cell r="AT830">
            <v>118.95</v>
          </cell>
        </row>
        <row r="831">
          <cell r="A831">
            <v>2799</v>
          </cell>
          <cell r="B831">
            <v>528.78</v>
          </cell>
          <cell r="C831">
            <v>481.21</v>
          </cell>
          <cell r="D831">
            <v>458.11</v>
          </cell>
          <cell r="E831">
            <v>401.86</v>
          </cell>
          <cell r="F831">
            <v>389.63</v>
          </cell>
          <cell r="G831">
            <v>358.36</v>
          </cell>
          <cell r="H831">
            <v>361.44</v>
          </cell>
          <cell r="I831">
            <v>334.25</v>
          </cell>
          <cell r="J831">
            <v>308.42</v>
          </cell>
          <cell r="K831">
            <v>352.66</v>
          </cell>
          <cell r="L831">
            <v>317.33</v>
          </cell>
          <cell r="M831">
            <v>299.64999999999998</v>
          </cell>
          <cell r="N831">
            <v>278.02</v>
          </cell>
          <cell r="O831">
            <v>235.87</v>
          </cell>
          <cell r="P831">
            <v>360.06</v>
          </cell>
          <cell r="Q831">
            <v>312.66000000000003</v>
          </cell>
          <cell r="R831">
            <v>279.02</v>
          </cell>
          <cell r="S831">
            <v>272.92</v>
          </cell>
          <cell r="T831">
            <v>260.68</v>
          </cell>
          <cell r="U831">
            <v>254.57</v>
          </cell>
          <cell r="V831">
            <v>271.38</v>
          </cell>
          <cell r="W831">
            <v>251.5</v>
          </cell>
          <cell r="X831">
            <v>239.27</v>
          </cell>
          <cell r="Y831">
            <v>228.56</v>
          </cell>
          <cell r="Z831">
            <v>227.03</v>
          </cell>
          <cell r="AA831">
            <v>214.81</v>
          </cell>
          <cell r="AB831">
            <v>171.36</v>
          </cell>
          <cell r="AC831">
            <v>168.82</v>
          </cell>
          <cell r="AD831">
            <v>156.07</v>
          </cell>
          <cell r="AE831">
            <v>150.97</v>
          </cell>
          <cell r="AF831">
            <v>170.09</v>
          </cell>
          <cell r="AG831">
            <v>166.27</v>
          </cell>
          <cell r="AH831">
            <v>154.80000000000001</v>
          </cell>
          <cell r="AI831">
            <v>144.61000000000001</v>
          </cell>
          <cell r="AJ831">
            <v>184.1</v>
          </cell>
          <cell r="AK831">
            <v>181.56</v>
          </cell>
          <cell r="AL831">
            <v>175.18</v>
          </cell>
          <cell r="AM831">
            <v>172.64</v>
          </cell>
          <cell r="AN831">
            <v>166.27</v>
          </cell>
          <cell r="AO831">
            <v>164.99</v>
          </cell>
          <cell r="AP831">
            <v>148.43</v>
          </cell>
          <cell r="AQ831">
            <v>147.16</v>
          </cell>
          <cell r="AR831">
            <v>145.88</v>
          </cell>
          <cell r="AS831">
            <v>142.06</v>
          </cell>
          <cell r="AT831">
            <v>142.06</v>
          </cell>
        </row>
        <row r="832">
          <cell r="A832">
            <v>2818</v>
          </cell>
          <cell r="B832">
            <v>483.96</v>
          </cell>
          <cell r="C832">
            <v>435.63</v>
          </cell>
          <cell r="D832">
            <v>412.17</v>
          </cell>
          <cell r="E832">
            <v>373.13</v>
          </cell>
          <cell r="F832">
            <v>360.7</v>
          </cell>
          <cell r="G832">
            <v>328.95</v>
          </cell>
          <cell r="H832">
            <v>342.21</v>
          </cell>
          <cell r="I832">
            <v>314.58</v>
          </cell>
          <cell r="J832">
            <v>288.35000000000002</v>
          </cell>
          <cell r="K832">
            <v>336.94</v>
          </cell>
          <cell r="L832">
            <v>301.04000000000002</v>
          </cell>
          <cell r="M832">
            <v>283.10000000000002</v>
          </cell>
          <cell r="N832">
            <v>268.45</v>
          </cell>
          <cell r="O832">
            <v>225.65</v>
          </cell>
          <cell r="P832">
            <v>358.63</v>
          </cell>
          <cell r="Q832">
            <v>310.49</v>
          </cell>
          <cell r="R832">
            <v>276.33999999999997</v>
          </cell>
          <cell r="S832">
            <v>270.12</v>
          </cell>
          <cell r="T832">
            <v>257.7</v>
          </cell>
          <cell r="U832">
            <v>251.5</v>
          </cell>
          <cell r="V832">
            <v>268.56</v>
          </cell>
          <cell r="W832">
            <v>248.38</v>
          </cell>
          <cell r="X832">
            <v>235.96</v>
          </cell>
          <cell r="Y832">
            <v>225.1</v>
          </cell>
          <cell r="Z832">
            <v>223.54</v>
          </cell>
          <cell r="AA832">
            <v>211.12</v>
          </cell>
          <cell r="AB832">
            <v>168.17</v>
          </cell>
          <cell r="AC832">
            <v>165.58</v>
          </cell>
          <cell r="AD832">
            <v>152.63999999999999</v>
          </cell>
          <cell r="AE832">
            <v>147.46</v>
          </cell>
          <cell r="AF832">
            <v>166.87</v>
          </cell>
          <cell r="AG832">
            <v>162.99</v>
          </cell>
          <cell r="AH832">
            <v>151.34</v>
          </cell>
          <cell r="AI832">
            <v>140.99</v>
          </cell>
          <cell r="AJ832">
            <v>181.1</v>
          </cell>
          <cell r="AK832">
            <v>178.52</v>
          </cell>
          <cell r="AL832">
            <v>172.04</v>
          </cell>
          <cell r="AM832">
            <v>169.45</v>
          </cell>
          <cell r="AN832">
            <v>162.99</v>
          </cell>
          <cell r="AO832">
            <v>161.69</v>
          </cell>
          <cell r="AP832">
            <v>144.88</v>
          </cell>
          <cell r="AQ832">
            <v>143.58000000000001</v>
          </cell>
          <cell r="AR832">
            <v>142.28</v>
          </cell>
          <cell r="AS832">
            <v>138.4</v>
          </cell>
          <cell r="AT832">
            <v>138.4</v>
          </cell>
        </row>
        <row r="833">
          <cell r="A833">
            <v>2819</v>
          </cell>
          <cell r="B833">
            <v>433.5</v>
          </cell>
          <cell r="C833">
            <v>390.21</v>
          </cell>
          <cell r="D833">
            <v>369.19</v>
          </cell>
          <cell r="E833">
            <v>334.23</v>
          </cell>
          <cell r="F833">
            <v>323.08999999999997</v>
          </cell>
          <cell r="G833">
            <v>294.64</v>
          </cell>
          <cell r="H833">
            <v>306.52999999999997</v>
          </cell>
          <cell r="I833">
            <v>281.77999999999997</v>
          </cell>
          <cell r="J833">
            <v>258.27999999999997</v>
          </cell>
          <cell r="K833">
            <v>301.8</v>
          </cell>
          <cell r="L833">
            <v>269.64999999999998</v>
          </cell>
          <cell r="M833">
            <v>253.57</v>
          </cell>
          <cell r="N833">
            <v>240.46</v>
          </cell>
          <cell r="O833">
            <v>202.12</v>
          </cell>
          <cell r="P833">
            <v>321.24</v>
          </cell>
          <cell r="Q833">
            <v>278.11</v>
          </cell>
          <cell r="R833">
            <v>247.52</v>
          </cell>
          <cell r="S833">
            <v>241.96</v>
          </cell>
          <cell r="T833">
            <v>230.83</v>
          </cell>
          <cell r="U833">
            <v>225.28</v>
          </cell>
          <cell r="V833">
            <v>240.56</v>
          </cell>
          <cell r="W833">
            <v>222.48</v>
          </cell>
          <cell r="X833">
            <v>211.36</v>
          </cell>
          <cell r="Y833">
            <v>201.62</v>
          </cell>
          <cell r="Z833">
            <v>200.23</v>
          </cell>
          <cell r="AA833">
            <v>189.11</v>
          </cell>
          <cell r="AB833">
            <v>150.63</v>
          </cell>
          <cell r="AC833">
            <v>148.31</v>
          </cell>
          <cell r="AD833">
            <v>136.72</v>
          </cell>
          <cell r="AE833">
            <v>132.09</v>
          </cell>
          <cell r="AF833">
            <v>149.47</v>
          </cell>
          <cell r="AG833">
            <v>146</v>
          </cell>
          <cell r="AH833">
            <v>135.56</v>
          </cell>
          <cell r="AI833">
            <v>126.29</v>
          </cell>
          <cell r="AJ833">
            <v>162.22</v>
          </cell>
          <cell r="AK833">
            <v>159.9</v>
          </cell>
          <cell r="AL833">
            <v>154.1</v>
          </cell>
          <cell r="AM833">
            <v>151.79</v>
          </cell>
          <cell r="AN833">
            <v>146</v>
          </cell>
          <cell r="AO833">
            <v>144.83000000000001</v>
          </cell>
          <cell r="AP833">
            <v>129.77000000000001</v>
          </cell>
          <cell r="AQ833">
            <v>128.61000000000001</v>
          </cell>
          <cell r="AR833">
            <v>127.44</v>
          </cell>
          <cell r="AS833">
            <v>123.97</v>
          </cell>
          <cell r="AT833">
            <v>123.97</v>
          </cell>
        </row>
        <row r="834">
          <cell r="A834">
            <v>2820</v>
          </cell>
          <cell r="B834">
            <v>486.27</v>
          </cell>
          <cell r="C834">
            <v>442.52</v>
          </cell>
          <cell r="D834">
            <v>421.27</v>
          </cell>
          <cell r="E834">
            <v>369.56</v>
          </cell>
          <cell r="F834">
            <v>358.3</v>
          </cell>
          <cell r="G834">
            <v>329.54</v>
          </cell>
          <cell r="H834">
            <v>332.37</v>
          </cell>
          <cell r="I834">
            <v>307.37</v>
          </cell>
          <cell r="J834">
            <v>283.62</v>
          </cell>
          <cell r="K834">
            <v>324.31</v>
          </cell>
          <cell r="L834">
            <v>291.81</v>
          </cell>
          <cell r="M834">
            <v>275.55</v>
          </cell>
          <cell r="N834">
            <v>255.66</v>
          </cell>
          <cell r="O834">
            <v>216.91</v>
          </cell>
          <cell r="P834">
            <v>331.1</v>
          </cell>
          <cell r="Q834">
            <v>287.52</v>
          </cell>
          <cell r="R834">
            <v>256.60000000000002</v>
          </cell>
          <cell r="S834">
            <v>250.97</v>
          </cell>
          <cell r="T834">
            <v>239.72</v>
          </cell>
          <cell r="U834">
            <v>234.1</v>
          </cell>
          <cell r="V834">
            <v>249.56</v>
          </cell>
          <cell r="W834">
            <v>231.28</v>
          </cell>
          <cell r="X834">
            <v>220.03</v>
          </cell>
          <cell r="Y834">
            <v>210.19</v>
          </cell>
          <cell r="Z834">
            <v>208.78</v>
          </cell>
          <cell r="AA834">
            <v>197.54</v>
          </cell>
          <cell r="AB834">
            <v>157.58000000000001</v>
          </cell>
          <cell r="AC834">
            <v>155.24</v>
          </cell>
          <cell r="AD834">
            <v>143.52000000000001</v>
          </cell>
          <cell r="AE834">
            <v>138.84</v>
          </cell>
          <cell r="AF834">
            <v>156.41</v>
          </cell>
          <cell r="AG834">
            <v>152.9</v>
          </cell>
          <cell r="AH834">
            <v>142.35</v>
          </cell>
          <cell r="AI834">
            <v>132.97999999999999</v>
          </cell>
          <cell r="AJ834">
            <v>169.3</v>
          </cell>
          <cell r="AK834">
            <v>166.96</v>
          </cell>
          <cell r="AL834">
            <v>161.1</v>
          </cell>
          <cell r="AM834">
            <v>158.76</v>
          </cell>
          <cell r="AN834">
            <v>152.9</v>
          </cell>
          <cell r="AO834">
            <v>151.72</v>
          </cell>
          <cell r="AP834">
            <v>136.5</v>
          </cell>
          <cell r="AQ834">
            <v>135.32</v>
          </cell>
          <cell r="AR834">
            <v>134.15</v>
          </cell>
          <cell r="AS834">
            <v>130.63999999999999</v>
          </cell>
          <cell r="AT834">
            <v>130.63999999999999</v>
          </cell>
        </row>
        <row r="835">
          <cell r="A835">
            <v>2849</v>
          </cell>
          <cell r="B835">
            <v>534.94000000000005</v>
          </cell>
          <cell r="C835">
            <v>481.52</v>
          </cell>
          <cell r="D835">
            <v>455.59</v>
          </cell>
          <cell r="E835">
            <v>412.44</v>
          </cell>
          <cell r="F835">
            <v>398.7</v>
          </cell>
          <cell r="G835">
            <v>363.59</v>
          </cell>
          <cell r="H835">
            <v>378.25</v>
          </cell>
          <cell r="I835">
            <v>347.72</v>
          </cell>
          <cell r="J835">
            <v>318.72000000000003</v>
          </cell>
          <cell r="K835">
            <v>372.43</v>
          </cell>
          <cell r="L835">
            <v>332.75</v>
          </cell>
          <cell r="M835">
            <v>312.91000000000003</v>
          </cell>
          <cell r="N835">
            <v>296.72000000000003</v>
          </cell>
          <cell r="O835">
            <v>249.41</v>
          </cell>
          <cell r="P835">
            <v>396.41</v>
          </cell>
          <cell r="Q835">
            <v>343.2</v>
          </cell>
          <cell r="R835">
            <v>305.45</v>
          </cell>
          <cell r="S835">
            <v>298.57</v>
          </cell>
          <cell r="T835">
            <v>284.83999999999997</v>
          </cell>
          <cell r="U835">
            <v>277.98</v>
          </cell>
          <cell r="V835">
            <v>296.86</v>
          </cell>
          <cell r="W835">
            <v>274.54000000000002</v>
          </cell>
          <cell r="X835">
            <v>260.81</v>
          </cell>
          <cell r="Y835">
            <v>248.81</v>
          </cell>
          <cell r="Z835">
            <v>247.08</v>
          </cell>
          <cell r="AA835">
            <v>233.35</v>
          </cell>
          <cell r="AB835">
            <v>185.88</v>
          </cell>
          <cell r="AC835">
            <v>183.02</v>
          </cell>
          <cell r="AD835">
            <v>168.72</v>
          </cell>
          <cell r="AE835">
            <v>163</v>
          </cell>
          <cell r="AF835">
            <v>184.44</v>
          </cell>
          <cell r="AG835">
            <v>180.16</v>
          </cell>
          <cell r="AH835">
            <v>167.28</v>
          </cell>
          <cell r="AI835">
            <v>155.84</v>
          </cell>
          <cell r="AJ835">
            <v>200.18</v>
          </cell>
          <cell r="AK835">
            <v>197.32</v>
          </cell>
          <cell r="AL835">
            <v>190.16</v>
          </cell>
          <cell r="AM835">
            <v>187.3</v>
          </cell>
          <cell r="AN835">
            <v>180.16</v>
          </cell>
          <cell r="AO835">
            <v>178.72</v>
          </cell>
          <cell r="AP835">
            <v>160.13999999999999</v>
          </cell>
          <cell r="AQ835">
            <v>158.69999999999999</v>
          </cell>
          <cell r="AR835">
            <v>157.27000000000001</v>
          </cell>
          <cell r="AS835">
            <v>152.97999999999999</v>
          </cell>
          <cell r="AT835">
            <v>152.97999999999999</v>
          </cell>
        </row>
        <row r="836">
          <cell r="A836">
            <v>3533</v>
          </cell>
          <cell r="B836">
            <v>517.08000000000004</v>
          </cell>
          <cell r="C836">
            <v>465.44</v>
          </cell>
          <cell r="D836">
            <v>440.36</v>
          </cell>
          <cell r="E836">
            <v>398.65</v>
          </cell>
          <cell r="F836">
            <v>385.38</v>
          </cell>
          <cell r="G836">
            <v>351.45</v>
          </cell>
          <cell r="H836">
            <v>365.62</v>
          </cell>
          <cell r="I836">
            <v>336.11</v>
          </cell>
          <cell r="J836">
            <v>308.07</v>
          </cell>
          <cell r="K836">
            <v>359.98</v>
          </cell>
          <cell r="L836">
            <v>321.64</v>
          </cell>
          <cell r="M836">
            <v>302.45999999999998</v>
          </cell>
          <cell r="N836">
            <v>286.81</v>
          </cell>
          <cell r="O836">
            <v>241.08</v>
          </cell>
          <cell r="P836">
            <v>383.16</v>
          </cell>
          <cell r="Q836">
            <v>331.73</v>
          </cell>
          <cell r="R836">
            <v>295.24</v>
          </cell>
          <cell r="S836">
            <v>288.60000000000002</v>
          </cell>
          <cell r="T836">
            <v>275.33999999999997</v>
          </cell>
          <cell r="U836">
            <v>268.7</v>
          </cell>
          <cell r="V836">
            <v>286.94</v>
          </cell>
          <cell r="W836">
            <v>265.37</v>
          </cell>
          <cell r="X836">
            <v>252.1</v>
          </cell>
          <cell r="Y836">
            <v>240.49</v>
          </cell>
          <cell r="Z836">
            <v>238.82</v>
          </cell>
          <cell r="AA836">
            <v>225.55</v>
          </cell>
          <cell r="AB836">
            <v>179.67</v>
          </cell>
          <cell r="AC836">
            <v>176.91</v>
          </cell>
          <cell r="AD836">
            <v>163.08000000000001</v>
          </cell>
          <cell r="AE836">
            <v>157.55000000000001</v>
          </cell>
          <cell r="AF836">
            <v>178.28</v>
          </cell>
          <cell r="AG836">
            <v>174.14</v>
          </cell>
          <cell r="AH836">
            <v>161.69999999999999</v>
          </cell>
          <cell r="AI836">
            <v>150.63999999999999</v>
          </cell>
          <cell r="AJ836">
            <v>193.49</v>
          </cell>
          <cell r="AK836">
            <v>190.73</v>
          </cell>
          <cell r="AL836">
            <v>183.81</v>
          </cell>
          <cell r="AM836">
            <v>181.05</v>
          </cell>
          <cell r="AN836">
            <v>174.14</v>
          </cell>
          <cell r="AO836">
            <v>172.75</v>
          </cell>
          <cell r="AP836">
            <v>154.79</v>
          </cell>
          <cell r="AQ836">
            <v>153.4</v>
          </cell>
          <cell r="AR836">
            <v>152.01</v>
          </cell>
          <cell r="AS836">
            <v>147.87</v>
          </cell>
          <cell r="AT836">
            <v>147.87</v>
          </cell>
        </row>
        <row r="837">
          <cell r="A837">
            <v>3534</v>
          </cell>
          <cell r="B837">
            <v>442.98</v>
          </cell>
          <cell r="C837">
            <v>398.74</v>
          </cell>
          <cell r="D837">
            <v>377.26</v>
          </cell>
          <cell r="E837">
            <v>341.53</v>
          </cell>
          <cell r="F837">
            <v>330.15</v>
          </cell>
          <cell r="G837">
            <v>301.08999999999997</v>
          </cell>
          <cell r="H837">
            <v>313.22000000000003</v>
          </cell>
          <cell r="I837">
            <v>287.94</v>
          </cell>
          <cell r="J837">
            <v>263.92</v>
          </cell>
          <cell r="K837">
            <v>308.39999999999998</v>
          </cell>
          <cell r="L837">
            <v>275.54000000000002</v>
          </cell>
          <cell r="M837">
            <v>259.12</v>
          </cell>
          <cell r="N837">
            <v>245.71</v>
          </cell>
          <cell r="O837">
            <v>206.53</v>
          </cell>
          <cell r="P837">
            <v>328.25</v>
          </cell>
          <cell r="Q837">
            <v>284.2</v>
          </cell>
          <cell r="R837">
            <v>252.92</v>
          </cell>
          <cell r="S837">
            <v>247.25</v>
          </cell>
          <cell r="T837">
            <v>235.87</v>
          </cell>
          <cell r="U837">
            <v>230.2</v>
          </cell>
          <cell r="V837">
            <v>245.82</v>
          </cell>
          <cell r="W837">
            <v>227.34</v>
          </cell>
          <cell r="X837">
            <v>215.98</v>
          </cell>
          <cell r="Y837">
            <v>206.03</v>
          </cell>
          <cell r="Z837">
            <v>204.6</v>
          </cell>
          <cell r="AA837">
            <v>193.24</v>
          </cell>
          <cell r="AB837">
            <v>153.91999999999999</v>
          </cell>
          <cell r="AC837">
            <v>151.55000000000001</v>
          </cell>
          <cell r="AD837">
            <v>139.71</v>
          </cell>
          <cell r="AE837">
            <v>134.97</v>
          </cell>
          <cell r="AF837">
            <v>152.72999999999999</v>
          </cell>
          <cell r="AG837">
            <v>149.19</v>
          </cell>
          <cell r="AH837">
            <v>138.52000000000001</v>
          </cell>
          <cell r="AI837">
            <v>129.05000000000001</v>
          </cell>
          <cell r="AJ837">
            <v>165.76</v>
          </cell>
          <cell r="AK837">
            <v>163.4</v>
          </cell>
          <cell r="AL837">
            <v>157.47</v>
          </cell>
          <cell r="AM837">
            <v>155.1</v>
          </cell>
          <cell r="AN837">
            <v>149.19</v>
          </cell>
          <cell r="AO837">
            <v>148</v>
          </cell>
          <cell r="AP837">
            <v>132.61000000000001</v>
          </cell>
          <cell r="AQ837">
            <v>131.41999999999999</v>
          </cell>
          <cell r="AR837">
            <v>130.22999999999999</v>
          </cell>
          <cell r="AS837">
            <v>126.68</v>
          </cell>
          <cell r="AT837">
            <v>126.68</v>
          </cell>
        </row>
        <row r="838">
          <cell r="A838">
            <v>3620</v>
          </cell>
          <cell r="B838">
            <v>455.26</v>
          </cell>
          <cell r="C838">
            <v>409.79</v>
          </cell>
          <cell r="D838">
            <v>387.72</v>
          </cell>
          <cell r="E838">
            <v>351</v>
          </cell>
          <cell r="F838">
            <v>339.31</v>
          </cell>
          <cell r="G838">
            <v>309.43</v>
          </cell>
          <cell r="H838">
            <v>321.89999999999998</v>
          </cell>
          <cell r="I838">
            <v>295.92</v>
          </cell>
          <cell r="J838">
            <v>271.24</v>
          </cell>
          <cell r="K838">
            <v>316.95</v>
          </cell>
          <cell r="L838">
            <v>283.19</v>
          </cell>
          <cell r="M838">
            <v>266.3</v>
          </cell>
          <cell r="N838">
            <v>252.53</v>
          </cell>
          <cell r="O838">
            <v>212.26</v>
          </cell>
          <cell r="P838">
            <v>337.36</v>
          </cell>
          <cell r="Q838">
            <v>292.07</v>
          </cell>
          <cell r="R838">
            <v>259.94</v>
          </cell>
          <cell r="S838">
            <v>254.1</v>
          </cell>
          <cell r="T838">
            <v>242.41</v>
          </cell>
          <cell r="U838">
            <v>236.58</v>
          </cell>
          <cell r="V838">
            <v>252.64</v>
          </cell>
          <cell r="W838">
            <v>233.64</v>
          </cell>
          <cell r="X838">
            <v>221.96</v>
          </cell>
          <cell r="Y838">
            <v>211.74</v>
          </cell>
          <cell r="Z838">
            <v>210.28</v>
          </cell>
          <cell r="AA838">
            <v>198.59</v>
          </cell>
          <cell r="AB838">
            <v>158.19</v>
          </cell>
          <cell r="AC838">
            <v>155.76</v>
          </cell>
          <cell r="AD838">
            <v>143.59</v>
          </cell>
          <cell r="AE838">
            <v>138.72</v>
          </cell>
          <cell r="AF838">
            <v>156.97</v>
          </cell>
          <cell r="AG838">
            <v>153.32</v>
          </cell>
          <cell r="AH838">
            <v>142.36000000000001</v>
          </cell>
          <cell r="AI838">
            <v>132.63</v>
          </cell>
          <cell r="AJ838">
            <v>170.36</v>
          </cell>
          <cell r="AK838">
            <v>167.93</v>
          </cell>
          <cell r="AL838">
            <v>161.84</v>
          </cell>
          <cell r="AM838">
            <v>159.4</v>
          </cell>
          <cell r="AN838">
            <v>153.32</v>
          </cell>
          <cell r="AO838">
            <v>152.1</v>
          </cell>
          <cell r="AP838">
            <v>136.28</v>
          </cell>
          <cell r="AQ838">
            <v>135.06</v>
          </cell>
          <cell r="AR838">
            <v>133.84</v>
          </cell>
          <cell r="AS838">
            <v>130.19</v>
          </cell>
          <cell r="AT838">
            <v>130.19</v>
          </cell>
        </row>
        <row r="839">
          <cell r="A839">
            <v>3624</v>
          </cell>
          <cell r="B839">
            <v>483.96</v>
          </cell>
          <cell r="C839">
            <v>435.63</v>
          </cell>
          <cell r="D839">
            <v>412.17</v>
          </cell>
          <cell r="E839">
            <v>373.13</v>
          </cell>
          <cell r="F839">
            <v>360.7</v>
          </cell>
          <cell r="G839">
            <v>328.95</v>
          </cell>
          <cell r="H839">
            <v>342.21</v>
          </cell>
          <cell r="I839">
            <v>314.58</v>
          </cell>
          <cell r="J839">
            <v>288.35000000000002</v>
          </cell>
          <cell r="K839">
            <v>336.94</v>
          </cell>
          <cell r="L839">
            <v>301.04000000000002</v>
          </cell>
          <cell r="M839">
            <v>283.10000000000002</v>
          </cell>
          <cell r="N839">
            <v>268.45</v>
          </cell>
          <cell r="O839">
            <v>225.65</v>
          </cell>
          <cell r="P839">
            <v>358.63</v>
          </cell>
          <cell r="Q839">
            <v>310.49</v>
          </cell>
          <cell r="R839">
            <v>276.33999999999997</v>
          </cell>
          <cell r="S839">
            <v>270.12</v>
          </cell>
          <cell r="T839">
            <v>257.7</v>
          </cell>
          <cell r="U839">
            <v>251.5</v>
          </cell>
          <cell r="V839">
            <v>268.56</v>
          </cell>
          <cell r="W839">
            <v>248.38</v>
          </cell>
          <cell r="X839">
            <v>235.96</v>
          </cell>
          <cell r="Y839">
            <v>225.1</v>
          </cell>
          <cell r="Z839">
            <v>223.54</v>
          </cell>
          <cell r="AA839">
            <v>211.12</v>
          </cell>
          <cell r="AB839">
            <v>168.17</v>
          </cell>
          <cell r="AC839">
            <v>165.58</v>
          </cell>
          <cell r="AD839">
            <v>152.63999999999999</v>
          </cell>
          <cell r="AE839">
            <v>147.46</v>
          </cell>
          <cell r="AF839">
            <v>166.87</v>
          </cell>
          <cell r="AG839">
            <v>162.99</v>
          </cell>
          <cell r="AH839">
            <v>151.34</v>
          </cell>
          <cell r="AI839">
            <v>140.99</v>
          </cell>
          <cell r="AJ839">
            <v>181.1</v>
          </cell>
          <cell r="AK839">
            <v>178.52</v>
          </cell>
          <cell r="AL839">
            <v>172.04</v>
          </cell>
          <cell r="AM839">
            <v>169.45</v>
          </cell>
          <cell r="AN839">
            <v>162.99</v>
          </cell>
          <cell r="AO839">
            <v>161.69</v>
          </cell>
          <cell r="AP839">
            <v>144.88</v>
          </cell>
          <cell r="AQ839">
            <v>143.58000000000001</v>
          </cell>
          <cell r="AR839">
            <v>142.28</v>
          </cell>
          <cell r="AS839">
            <v>138.4</v>
          </cell>
          <cell r="AT839">
            <v>138.4</v>
          </cell>
        </row>
        <row r="840">
          <cell r="A840">
            <v>3660</v>
          </cell>
          <cell r="B840">
            <v>542.20000000000005</v>
          </cell>
          <cell r="C840">
            <v>488.05</v>
          </cell>
          <cell r="D840">
            <v>461.75</v>
          </cell>
          <cell r="E840">
            <v>418.03</v>
          </cell>
          <cell r="F840">
            <v>404.09</v>
          </cell>
          <cell r="G840">
            <v>368.52</v>
          </cell>
          <cell r="H840">
            <v>383.37</v>
          </cell>
          <cell r="I840">
            <v>352.43</v>
          </cell>
          <cell r="J840">
            <v>323.04000000000002</v>
          </cell>
          <cell r="K840">
            <v>377.48</v>
          </cell>
          <cell r="L840">
            <v>337.27</v>
          </cell>
          <cell r="M840">
            <v>317.16000000000003</v>
          </cell>
          <cell r="N840">
            <v>300.74</v>
          </cell>
          <cell r="O840">
            <v>252.79</v>
          </cell>
          <cell r="P840">
            <v>401.77</v>
          </cell>
          <cell r="Q840">
            <v>347.84</v>
          </cell>
          <cell r="R840">
            <v>309.58999999999997</v>
          </cell>
          <cell r="S840">
            <v>302.63</v>
          </cell>
          <cell r="T840">
            <v>288.70999999999998</v>
          </cell>
          <cell r="U840">
            <v>281.75</v>
          </cell>
          <cell r="V840">
            <v>300.88</v>
          </cell>
          <cell r="W840">
            <v>278.26</v>
          </cell>
          <cell r="X840">
            <v>264.35000000000002</v>
          </cell>
          <cell r="Y840">
            <v>252.18</v>
          </cell>
          <cell r="Z840">
            <v>250.43</v>
          </cell>
          <cell r="AA840">
            <v>236.52</v>
          </cell>
          <cell r="AB840">
            <v>188.4</v>
          </cell>
          <cell r="AC840">
            <v>185.5</v>
          </cell>
          <cell r="AD840">
            <v>171.01</v>
          </cell>
          <cell r="AE840">
            <v>165.21</v>
          </cell>
          <cell r="AF840">
            <v>186.94</v>
          </cell>
          <cell r="AG840">
            <v>182.6</v>
          </cell>
          <cell r="AH840">
            <v>169.55</v>
          </cell>
          <cell r="AI840">
            <v>157.96</v>
          </cell>
          <cell r="AJ840">
            <v>202.89</v>
          </cell>
          <cell r="AK840">
            <v>200</v>
          </cell>
          <cell r="AL840">
            <v>192.74</v>
          </cell>
          <cell r="AM840">
            <v>189.84</v>
          </cell>
          <cell r="AN840">
            <v>182.6</v>
          </cell>
          <cell r="AO840">
            <v>181.15</v>
          </cell>
          <cell r="AP840">
            <v>162.31</v>
          </cell>
          <cell r="AQ840">
            <v>160.85</v>
          </cell>
          <cell r="AR840">
            <v>159.4</v>
          </cell>
          <cell r="AS840">
            <v>155.06</v>
          </cell>
          <cell r="AT840">
            <v>155.06</v>
          </cell>
        </row>
        <row r="841">
          <cell r="A841">
            <v>3664</v>
          </cell>
          <cell r="B841">
            <v>455.26</v>
          </cell>
          <cell r="C841">
            <v>409.79</v>
          </cell>
          <cell r="D841">
            <v>387.72</v>
          </cell>
          <cell r="E841">
            <v>351</v>
          </cell>
          <cell r="F841">
            <v>339.31</v>
          </cell>
          <cell r="G841">
            <v>309.43</v>
          </cell>
          <cell r="H841">
            <v>321.89999999999998</v>
          </cell>
          <cell r="I841">
            <v>295.92</v>
          </cell>
          <cell r="J841">
            <v>271.24</v>
          </cell>
          <cell r="K841">
            <v>316.95</v>
          </cell>
          <cell r="L841">
            <v>283.19</v>
          </cell>
          <cell r="M841">
            <v>266.3</v>
          </cell>
          <cell r="N841">
            <v>252.53</v>
          </cell>
          <cell r="O841">
            <v>212.26</v>
          </cell>
          <cell r="P841">
            <v>337.36</v>
          </cell>
          <cell r="Q841">
            <v>292.07</v>
          </cell>
          <cell r="R841">
            <v>259.94</v>
          </cell>
          <cell r="S841">
            <v>254.1</v>
          </cell>
          <cell r="T841">
            <v>242.41</v>
          </cell>
          <cell r="U841">
            <v>236.58</v>
          </cell>
          <cell r="V841">
            <v>252.64</v>
          </cell>
          <cell r="W841">
            <v>233.64</v>
          </cell>
          <cell r="X841">
            <v>221.96</v>
          </cell>
          <cell r="Y841">
            <v>211.74</v>
          </cell>
          <cell r="Z841">
            <v>210.28</v>
          </cell>
          <cell r="AA841">
            <v>198.59</v>
          </cell>
          <cell r="AB841">
            <v>158.19</v>
          </cell>
          <cell r="AC841">
            <v>155.76</v>
          </cell>
          <cell r="AD841">
            <v>143.59</v>
          </cell>
          <cell r="AE841">
            <v>138.72</v>
          </cell>
          <cell r="AF841">
            <v>156.97</v>
          </cell>
          <cell r="AG841">
            <v>153.32</v>
          </cell>
          <cell r="AH841">
            <v>142.36000000000001</v>
          </cell>
          <cell r="AI841">
            <v>132.63</v>
          </cell>
          <cell r="AJ841">
            <v>170.36</v>
          </cell>
          <cell r="AK841">
            <v>167.93</v>
          </cell>
          <cell r="AL841">
            <v>161.84</v>
          </cell>
          <cell r="AM841">
            <v>159.4</v>
          </cell>
          <cell r="AN841">
            <v>153.32</v>
          </cell>
          <cell r="AO841">
            <v>152.1</v>
          </cell>
          <cell r="AP841">
            <v>136.28</v>
          </cell>
          <cell r="AQ841">
            <v>135.06</v>
          </cell>
          <cell r="AR841">
            <v>133.84</v>
          </cell>
          <cell r="AS841">
            <v>130.19</v>
          </cell>
          <cell r="AT841">
            <v>130.19</v>
          </cell>
        </row>
        <row r="842">
          <cell r="A842">
            <v>3665</v>
          </cell>
          <cell r="B842">
            <v>424.69</v>
          </cell>
          <cell r="C842">
            <v>386.48</v>
          </cell>
          <cell r="D842">
            <v>367.92</v>
          </cell>
          <cell r="E842">
            <v>322.76</v>
          </cell>
          <cell r="F842">
            <v>312.93</v>
          </cell>
          <cell r="G842">
            <v>287.81</v>
          </cell>
          <cell r="H842">
            <v>290.27999999999997</v>
          </cell>
          <cell r="I842">
            <v>268.45</v>
          </cell>
          <cell r="J842">
            <v>247.7</v>
          </cell>
          <cell r="K842">
            <v>283.25</v>
          </cell>
          <cell r="L842">
            <v>254.85</v>
          </cell>
          <cell r="M842">
            <v>240.66</v>
          </cell>
          <cell r="N842">
            <v>223.29</v>
          </cell>
          <cell r="O842">
            <v>189.44</v>
          </cell>
          <cell r="P842">
            <v>289.18</v>
          </cell>
          <cell r="Q842">
            <v>251.11</v>
          </cell>
          <cell r="R842">
            <v>224.1</v>
          </cell>
          <cell r="S842">
            <v>219.18</v>
          </cell>
          <cell r="T842">
            <v>209.36</v>
          </cell>
          <cell r="U842">
            <v>204.44</v>
          </cell>
          <cell r="V842">
            <v>217.96</v>
          </cell>
          <cell r="W842">
            <v>201.98</v>
          </cell>
          <cell r="X842">
            <v>192.17</v>
          </cell>
          <cell r="Y842">
            <v>183.58</v>
          </cell>
          <cell r="Z842">
            <v>182.34</v>
          </cell>
          <cell r="AA842">
            <v>172.52</v>
          </cell>
          <cell r="AB842">
            <v>137.63</v>
          </cell>
          <cell r="AC842">
            <v>135.59</v>
          </cell>
          <cell r="AD842">
            <v>125.35</v>
          </cell>
          <cell r="AE842">
            <v>121.26</v>
          </cell>
          <cell r="AF842">
            <v>136.6</v>
          </cell>
          <cell r="AG842">
            <v>133.53</v>
          </cell>
          <cell r="AH842">
            <v>124.32</v>
          </cell>
          <cell r="AI842">
            <v>116.14</v>
          </cell>
          <cell r="AJ842">
            <v>147.86000000000001</v>
          </cell>
          <cell r="AK842">
            <v>145.81</v>
          </cell>
          <cell r="AL842">
            <v>140.69999999999999</v>
          </cell>
          <cell r="AM842">
            <v>138.65</v>
          </cell>
          <cell r="AN842">
            <v>133.53</v>
          </cell>
          <cell r="AO842">
            <v>132.51</v>
          </cell>
          <cell r="AP842">
            <v>119.21</v>
          </cell>
          <cell r="AQ842">
            <v>118.19</v>
          </cell>
          <cell r="AR842">
            <v>117.16</v>
          </cell>
          <cell r="AS842">
            <v>114.09</v>
          </cell>
          <cell r="AT842">
            <v>114.09</v>
          </cell>
        </row>
        <row r="843">
          <cell r="A843">
            <v>3676</v>
          </cell>
          <cell r="B843">
            <v>458.46</v>
          </cell>
          <cell r="C843">
            <v>417.21</v>
          </cell>
          <cell r="D843">
            <v>397.18</v>
          </cell>
          <cell r="E843">
            <v>348.42</v>
          </cell>
          <cell r="F843">
            <v>337.81</v>
          </cell>
          <cell r="G843">
            <v>310.7</v>
          </cell>
          <cell r="H843">
            <v>313.37</v>
          </cell>
          <cell r="I843">
            <v>289.79000000000002</v>
          </cell>
          <cell r="J843">
            <v>267.39999999999998</v>
          </cell>
          <cell r="K843">
            <v>305.77</v>
          </cell>
          <cell r="L843">
            <v>275.13</v>
          </cell>
          <cell r="M843">
            <v>259.79000000000002</v>
          </cell>
          <cell r="N843">
            <v>241.05</v>
          </cell>
          <cell r="O843">
            <v>204.5</v>
          </cell>
          <cell r="P843">
            <v>312.17</v>
          </cell>
          <cell r="Q843">
            <v>271.08</v>
          </cell>
          <cell r="R843">
            <v>241.92</v>
          </cell>
          <cell r="S843">
            <v>236.62</v>
          </cell>
          <cell r="T843">
            <v>226.01</v>
          </cell>
          <cell r="U843">
            <v>220.7</v>
          </cell>
          <cell r="V843">
            <v>235.28</v>
          </cell>
          <cell r="W843">
            <v>218.05</v>
          </cell>
          <cell r="X843">
            <v>207.44</v>
          </cell>
          <cell r="Y843">
            <v>198.17</v>
          </cell>
          <cell r="Z843">
            <v>196.84</v>
          </cell>
          <cell r="AA843">
            <v>186.24</v>
          </cell>
          <cell r="AB843">
            <v>148.57</v>
          </cell>
          <cell r="AC843">
            <v>146.37</v>
          </cell>
          <cell r="AD843">
            <v>135.32</v>
          </cell>
          <cell r="AE843">
            <v>130.9</v>
          </cell>
          <cell r="AF843">
            <v>147.46</v>
          </cell>
          <cell r="AG843">
            <v>144.15</v>
          </cell>
          <cell r="AH843">
            <v>134.21</v>
          </cell>
          <cell r="AI843">
            <v>125.38</v>
          </cell>
          <cell r="AJ843">
            <v>159.61000000000001</v>
          </cell>
          <cell r="AK843">
            <v>157.41</v>
          </cell>
          <cell r="AL843">
            <v>151.88</v>
          </cell>
          <cell r="AM843">
            <v>149.68</v>
          </cell>
          <cell r="AN843">
            <v>144.15</v>
          </cell>
          <cell r="AO843">
            <v>143.05000000000001</v>
          </cell>
          <cell r="AP843">
            <v>128.69</v>
          </cell>
          <cell r="AQ843">
            <v>127.58</v>
          </cell>
          <cell r="AR843">
            <v>126.48</v>
          </cell>
          <cell r="AS843">
            <v>123.17</v>
          </cell>
          <cell r="AT843">
            <v>123.17</v>
          </cell>
        </row>
        <row r="844">
          <cell r="A844">
            <v>3678</v>
          </cell>
          <cell r="B844">
            <v>426.29</v>
          </cell>
          <cell r="C844">
            <v>383.71</v>
          </cell>
          <cell r="D844">
            <v>363.05</v>
          </cell>
          <cell r="E844">
            <v>328.66</v>
          </cell>
          <cell r="F844">
            <v>317.70999999999998</v>
          </cell>
          <cell r="G844">
            <v>289.74</v>
          </cell>
          <cell r="H844">
            <v>301.43</v>
          </cell>
          <cell r="I844">
            <v>277.08999999999997</v>
          </cell>
          <cell r="J844">
            <v>253.99</v>
          </cell>
          <cell r="K844">
            <v>296.79000000000002</v>
          </cell>
          <cell r="L844">
            <v>265.17</v>
          </cell>
          <cell r="M844">
            <v>249.36</v>
          </cell>
          <cell r="N844">
            <v>236.46</v>
          </cell>
          <cell r="O844">
            <v>198.75</v>
          </cell>
          <cell r="P844">
            <v>315.89</v>
          </cell>
          <cell r="Q844">
            <v>273.49</v>
          </cell>
          <cell r="R844">
            <v>243.41</v>
          </cell>
          <cell r="S844">
            <v>237.94</v>
          </cell>
          <cell r="T844">
            <v>226.99</v>
          </cell>
          <cell r="U844">
            <v>221.52</v>
          </cell>
          <cell r="V844">
            <v>236.56</v>
          </cell>
          <cell r="W844">
            <v>218.77</v>
          </cell>
          <cell r="X844">
            <v>207.84</v>
          </cell>
          <cell r="Y844">
            <v>198.26</v>
          </cell>
          <cell r="Z844">
            <v>196.9</v>
          </cell>
          <cell r="AA844">
            <v>185.95</v>
          </cell>
          <cell r="AB844">
            <v>148.12</v>
          </cell>
          <cell r="AC844">
            <v>145.85</v>
          </cell>
          <cell r="AD844">
            <v>134.44999999999999</v>
          </cell>
          <cell r="AE844">
            <v>129.88999999999999</v>
          </cell>
          <cell r="AF844">
            <v>146.97999999999999</v>
          </cell>
          <cell r="AG844">
            <v>143.57</v>
          </cell>
          <cell r="AH844">
            <v>133.31</v>
          </cell>
          <cell r="AI844">
            <v>124.19</v>
          </cell>
          <cell r="AJ844">
            <v>159.52000000000001</v>
          </cell>
          <cell r="AK844">
            <v>157.24</v>
          </cell>
          <cell r="AL844">
            <v>151.54</v>
          </cell>
          <cell r="AM844">
            <v>149.26</v>
          </cell>
          <cell r="AN844">
            <v>143.57</v>
          </cell>
          <cell r="AO844">
            <v>142.41999999999999</v>
          </cell>
          <cell r="AP844">
            <v>127.61</v>
          </cell>
          <cell r="AQ844">
            <v>126.47</v>
          </cell>
          <cell r="AR844">
            <v>125.32</v>
          </cell>
          <cell r="AS844">
            <v>121.91</v>
          </cell>
          <cell r="AT844">
            <v>121.91</v>
          </cell>
        </row>
        <row r="845">
          <cell r="A845">
            <v>3679</v>
          </cell>
          <cell r="B845">
            <v>426.29</v>
          </cell>
          <cell r="C845">
            <v>383.71</v>
          </cell>
          <cell r="D845">
            <v>363.05</v>
          </cell>
          <cell r="E845">
            <v>328.66</v>
          </cell>
          <cell r="F845">
            <v>317.70999999999998</v>
          </cell>
          <cell r="G845">
            <v>289.74</v>
          </cell>
          <cell r="H845">
            <v>301.43</v>
          </cell>
          <cell r="I845">
            <v>277.08999999999997</v>
          </cell>
          <cell r="J845">
            <v>253.99</v>
          </cell>
          <cell r="K845">
            <v>296.79000000000002</v>
          </cell>
          <cell r="L845">
            <v>265.17</v>
          </cell>
          <cell r="M845">
            <v>249.36</v>
          </cell>
          <cell r="N845">
            <v>236.46</v>
          </cell>
          <cell r="O845">
            <v>198.75</v>
          </cell>
          <cell r="P845">
            <v>315.89</v>
          </cell>
          <cell r="Q845">
            <v>273.49</v>
          </cell>
          <cell r="R845">
            <v>243.41</v>
          </cell>
          <cell r="S845">
            <v>237.94</v>
          </cell>
          <cell r="T845">
            <v>226.99</v>
          </cell>
          <cell r="U845">
            <v>221.52</v>
          </cell>
          <cell r="V845">
            <v>236.56</v>
          </cell>
          <cell r="W845">
            <v>218.77</v>
          </cell>
          <cell r="X845">
            <v>207.84</v>
          </cell>
          <cell r="Y845">
            <v>198.26</v>
          </cell>
          <cell r="Z845">
            <v>196.9</v>
          </cell>
          <cell r="AA845">
            <v>185.95</v>
          </cell>
          <cell r="AB845">
            <v>148.12</v>
          </cell>
          <cell r="AC845">
            <v>145.85</v>
          </cell>
          <cell r="AD845">
            <v>134.44999999999999</v>
          </cell>
          <cell r="AE845">
            <v>129.88999999999999</v>
          </cell>
          <cell r="AF845">
            <v>146.97999999999999</v>
          </cell>
          <cell r="AG845">
            <v>143.57</v>
          </cell>
          <cell r="AH845">
            <v>133.31</v>
          </cell>
          <cell r="AI845">
            <v>124.19</v>
          </cell>
          <cell r="AJ845">
            <v>159.52000000000001</v>
          </cell>
          <cell r="AK845">
            <v>157.24</v>
          </cell>
          <cell r="AL845">
            <v>151.54</v>
          </cell>
          <cell r="AM845">
            <v>149.26</v>
          </cell>
          <cell r="AN845">
            <v>143.57</v>
          </cell>
          <cell r="AO845">
            <v>142.41999999999999</v>
          </cell>
          <cell r="AP845">
            <v>127.61</v>
          </cell>
          <cell r="AQ845">
            <v>126.47</v>
          </cell>
          <cell r="AR845">
            <v>125.32</v>
          </cell>
          <cell r="AS845">
            <v>121.91</v>
          </cell>
          <cell r="AT845">
            <v>121.91</v>
          </cell>
        </row>
        <row r="846">
          <cell r="A846">
            <v>3684</v>
          </cell>
          <cell r="B846">
            <v>433.32</v>
          </cell>
          <cell r="C846">
            <v>390.04</v>
          </cell>
          <cell r="D846">
            <v>369.03</v>
          </cell>
          <cell r="E846">
            <v>334.08</v>
          </cell>
          <cell r="F846">
            <v>322.95</v>
          </cell>
          <cell r="G846">
            <v>294.52</v>
          </cell>
          <cell r="H846">
            <v>306.39</v>
          </cell>
          <cell r="I846">
            <v>281.67</v>
          </cell>
          <cell r="J846">
            <v>258.17</v>
          </cell>
          <cell r="K846">
            <v>301.67</v>
          </cell>
          <cell r="L846">
            <v>269.55</v>
          </cell>
          <cell r="M846">
            <v>253.47</v>
          </cell>
          <cell r="N846">
            <v>240.35</v>
          </cell>
          <cell r="O846">
            <v>202.03</v>
          </cell>
          <cell r="P846">
            <v>321.10000000000002</v>
          </cell>
          <cell r="Q846">
            <v>278</v>
          </cell>
          <cell r="R846">
            <v>247.42</v>
          </cell>
          <cell r="S846">
            <v>241.86</v>
          </cell>
          <cell r="T846">
            <v>230.74</v>
          </cell>
          <cell r="U846">
            <v>225.17</v>
          </cell>
          <cell r="V846">
            <v>240.46</v>
          </cell>
          <cell r="W846">
            <v>222.38</v>
          </cell>
          <cell r="X846">
            <v>211.26</v>
          </cell>
          <cell r="Y846">
            <v>201.54</v>
          </cell>
          <cell r="Z846">
            <v>200.14</v>
          </cell>
          <cell r="AA846">
            <v>189.02</v>
          </cell>
          <cell r="AB846">
            <v>150.57</v>
          </cell>
          <cell r="AC846">
            <v>148.25</v>
          </cell>
          <cell r="AD846">
            <v>136.66999999999999</v>
          </cell>
          <cell r="AE846">
            <v>132.03</v>
          </cell>
          <cell r="AF846">
            <v>149.4</v>
          </cell>
          <cell r="AG846">
            <v>145.93</v>
          </cell>
          <cell r="AH846">
            <v>135.5</v>
          </cell>
          <cell r="AI846">
            <v>126.24</v>
          </cell>
          <cell r="AJ846">
            <v>162.15</v>
          </cell>
          <cell r="AK846">
            <v>159.83000000000001</v>
          </cell>
          <cell r="AL846">
            <v>154.04</v>
          </cell>
          <cell r="AM846">
            <v>151.72</v>
          </cell>
          <cell r="AN846">
            <v>145.93</v>
          </cell>
          <cell r="AO846">
            <v>144.77000000000001</v>
          </cell>
          <cell r="AP846">
            <v>129.72</v>
          </cell>
          <cell r="AQ846">
            <v>128.55000000000001</v>
          </cell>
          <cell r="AR846">
            <v>127.39</v>
          </cell>
          <cell r="AS846">
            <v>123.92</v>
          </cell>
          <cell r="AT846">
            <v>123.92</v>
          </cell>
        </row>
        <row r="847">
          <cell r="A847">
            <v>3686</v>
          </cell>
          <cell r="B847">
            <v>475.56</v>
          </cell>
          <cell r="C847">
            <v>428.07</v>
          </cell>
          <cell r="D847">
            <v>405.01</v>
          </cell>
          <cell r="E847">
            <v>366.65</v>
          </cell>
          <cell r="F847">
            <v>354.44</v>
          </cell>
          <cell r="G847">
            <v>323.24</v>
          </cell>
          <cell r="H847">
            <v>336.27</v>
          </cell>
          <cell r="I847">
            <v>309.12</v>
          </cell>
          <cell r="J847">
            <v>283.33999999999997</v>
          </cell>
          <cell r="K847">
            <v>331.09</v>
          </cell>
          <cell r="L847">
            <v>295.83</v>
          </cell>
          <cell r="M847">
            <v>278.18</v>
          </cell>
          <cell r="N847">
            <v>263.77999999999997</v>
          </cell>
          <cell r="O847">
            <v>221.73</v>
          </cell>
          <cell r="P847">
            <v>352.4</v>
          </cell>
          <cell r="Q847">
            <v>305.10000000000002</v>
          </cell>
          <cell r="R847">
            <v>271.54000000000002</v>
          </cell>
          <cell r="S847">
            <v>265.44</v>
          </cell>
          <cell r="T847">
            <v>253.24</v>
          </cell>
          <cell r="U847">
            <v>247.13</v>
          </cell>
          <cell r="V847">
            <v>263.89999999999998</v>
          </cell>
          <cell r="W847">
            <v>244.07</v>
          </cell>
          <cell r="X847">
            <v>231.86</v>
          </cell>
          <cell r="Y847">
            <v>221.18</v>
          </cell>
          <cell r="Z847">
            <v>219.66</v>
          </cell>
          <cell r="AA847">
            <v>207.46</v>
          </cell>
          <cell r="AB847">
            <v>165.25</v>
          </cell>
          <cell r="AC847">
            <v>162.69999999999999</v>
          </cell>
          <cell r="AD847">
            <v>149.99</v>
          </cell>
          <cell r="AE847">
            <v>144.91</v>
          </cell>
          <cell r="AF847">
            <v>163.97</v>
          </cell>
          <cell r="AG847">
            <v>160.16</v>
          </cell>
          <cell r="AH847">
            <v>148.72</v>
          </cell>
          <cell r="AI847">
            <v>138.54</v>
          </cell>
          <cell r="AJ847">
            <v>177.96</v>
          </cell>
          <cell r="AK847">
            <v>175.42</v>
          </cell>
          <cell r="AL847">
            <v>169.06</v>
          </cell>
          <cell r="AM847">
            <v>166.51</v>
          </cell>
          <cell r="AN847">
            <v>160.16</v>
          </cell>
          <cell r="AO847">
            <v>158.88999999999999</v>
          </cell>
          <cell r="AP847">
            <v>142.36000000000001</v>
          </cell>
          <cell r="AQ847">
            <v>141.09</v>
          </cell>
          <cell r="AR847">
            <v>139.81</v>
          </cell>
          <cell r="AS847">
            <v>136</v>
          </cell>
          <cell r="AT847">
            <v>136</v>
          </cell>
        </row>
        <row r="848">
          <cell r="A848">
            <v>3715</v>
          </cell>
          <cell r="B848">
            <v>489.22</v>
          </cell>
          <cell r="C848">
            <v>440.36</v>
          </cell>
          <cell r="D848">
            <v>416.64</v>
          </cell>
          <cell r="E848">
            <v>377.18</v>
          </cell>
          <cell r="F848">
            <v>364.62</v>
          </cell>
          <cell r="G848">
            <v>332.51</v>
          </cell>
          <cell r="H848">
            <v>345.92</v>
          </cell>
          <cell r="I848">
            <v>318</v>
          </cell>
          <cell r="J848">
            <v>291.48</v>
          </cell>
          <cell r="K848">
            <v>340.6</v>
          </cell>
          <cell r="L848">
            <v>304.31</v>
          </cell>
          <cell r="M848">
            <v>286.17</v>
          </cell>
          <cell r="N848">
            <v>271.36</v>
          </cell>
          <cell r="O848">
            <v>228.09</v>
          </cell>
          <cell r="P848">
            <v>362.52</v>
          </cell>
          <cell r="Q848">
            <v>313.86</v>
          </cell>
          <cell r="R848">
            <v>279.33999999999997</v>
          </cell>
          <cell r="S848">
            <v>273.06</v>
          </cell>
          <cell r="T848">
            <v>260.5</v>
          </cell>
          <cell r="U848">
            <v>254.22</v>
          </cell>
          <cell r="V848">
            <v>271.48</v>
          </cell>
          <cell r="W848">
            <v>251.08</v>
          </cell>
          <cell r="X848">
            <v>238.51</v>
          </cell>
          <cell r="Y848">
            <v>227.53</v>
          </cell>
          <cell r="Z848">
            <v>225.96</v>
          </cell>
          <cell r="AA848">
            <v>213.41</v>
          </cell>
          <cell r="AB848">
            <v>169.99</v>
          </cell>
          <cell r="AC848">
            <v>167.38</v>
          </cell>
          <cell r="AD848">
            <v>154.30000000000001</v>
          </cell>
          <cell r="AE848">
            <v>149.07</v>
          </cell>
          <cell r="AF848">
            <v>168.68</v>
          </cell>
          <cell r="AG848">
            <v>164.76</v>
          </cell>
          <cell r="AH848">
            <v>152.97999999999999</v>
          </cell>
          <cell r="AI848">
            <v>142.52000000000001</v>
          </cell>
          <cell r="AJ848">
            <v>183.07</v>
          </cell>
          <cell r="AK848">
            <v>180.45</v>
          </cell>
          <cell r="AL848">
            <v>173.91</v>
          </cell>
          <cell r="AM848">
            <v>171.29</v>
          </cell>
          <cell r="AN848">
            <v>164.76</v>
          </cell>
          <cell r="AO848">
            <v>163.44999999999999</v>
          </cell>
          <cell r="AP848">
            <v>146.44999999999999</v>
          </cell>
          <cell r="AQ848">
            <v>145.13999999999999</v>
          </cell>
          <cell r="AR848">
            <v>143.82</v>
          </cell>
          <cell r="AS848">
            <v>139.91</v>
          </cell>
          <cell r="AT848">
            <v>139.91</v>
          </cell>
        </row>
        <row r="849">
          <cell r="A849">
            <v>3747</v>
          </cell>
          <cell r="B849">
            <v>517.74</v>
          </cell>
          <cell r="C849">
            <v>466.03</v>
          </cell>
          <cell r="D849">
            <v>440.93</v>
          </cell>
          <cell r="E849">
            <v>399.18</v>
          </cell>
          <cell r="F849">
            <v>385.87</v>
          </cell>
          <cell r="G849">
            <v>351.9</v>
          </cell>
          <cell r="H849">
            <v>366.09</v>
          </cell>
          <cell r="I849">
            <v>336.54</v>
          </cell>
          <cell r="J849">
            <v>308.47000000000003</v>
          </cell>
          <cell r="K849">
            <v>360.45</v>
          </cell>
          <cell r="L849">
            <v>322.05</v>
          </cell>
          <cell r="M849">
            <v>302.85000000000002</v>
          </cell>
          <cell r="N849">
            <v>287.18</v>
          </cell>
          <cell r="O849">
            <v>241.4</v>
          </cell>
          <cell r="P849">
            <v>383.65</v>
          </cell>
          <cell r="Q849">
            <v>332.16</v>
          </cell>
          <cell r="R849">
            <v>295.62</v>
          </cell>
          <cell r="S849">
            <v>288.97000000000003</v>
          </cell>
          <cell r="T849">
            <v>275.69</v>
          </cell>
          <cell r="U849">
            <v>269.04000000000002</v>
          </cell>
          <cell r="V849">
            <v>287.3</v>
          </cell>
          <cell r="W849">
            <v>265.72000000000003</v>
          </cell>
          <cell r="X849">
            <v>252.42</v>
          </cell>
          <cell r="Y849">
            <v>240.8</v>
          </cell>
          <cell r="Z849">
            <v>239.14</v>
          </cell>
          <cell r="AA849">
            <v>225.85</v>
          </cell>
          <cell r="AB849">
            <v>179.9</v>
          </cell>
          <cell r="AC849">
            <v>177.13</v>
          </cell>
          <cell r="AD849">
            <v>163.29</v>
          </cell>
          <cell r="AE849">
            <v>157.76</v>
          </cell>
          <cell r="AF849">
            <v>178.51</v>
          </cell>
          <cell r="AG849">
            <v>174.37</v>
          </cell>
          <cell r="AH849">
            <v>161.9</v>
          </cell>
          <cell r="AI849">
            <v>150.83000000000001</v>
          </cell>
          <cell r="AJ849">
            <v>193.74</v>
          </cell>
          <cell r="AK849">
            <v>190.98</v>
          </cell>
          <cell r="AL849">
            <v>184.05</v>
          </cell>
          <cell r="AM849">
            <v>181.28</v>
          </cell>
          <cell r="AN849">
            <v>174.37</v>
          </cell>
          <cell r="AO849">
            <v>172.98</v>
          </cell>
          <cell r="AP849">
            <v>154.99</v>
          </cell>
          <cell r="AQ849">
            <v>153.6</v>
          </cell>
          <cell r="AR849">
            <v>152.21</v>
          </cell>
          <cell r="AS849">
            <v>148.06</v>
          </cell>
          <cell r="AT849">
            <v>148.06</v>
          </cell>
        </row>
        <row r="850">
          <cell r="A850">
            <v>3835</v>
          </cell>
          <cell r="B850">
            <v>424.69</v>
          </cell>
          <cell r="C850">
            <v>386.48</v>
          </cell>
          <cell r="D850">
            <v>367.92</v>
          </cell>
          <cell r="E850">
            <v>322.76</v>
          </cell>
          <cell r="F850">
            <v>312.93</v>
          </cell>
          <cell r="G850">
            <v>287.81</v>
          </cell>
          <cell r="H850">
            <v>290.27999999999997</v>
          </cell>
          <cell r="I850">
            <v>268.45</v>
          </cell>
          <cell r="J850">
            <v>247.7</v>
          </cell>
          <cell r="K850">
            <v>283.25</v>
          </cell>
          <cell r="L850">
            <v>254.85</v>
          </cell>
          <cell r="M850">
            <v>240.66</v>
          </cell>
          <cell r="N850">
            <v>223.29</v>
          </cell>
          <cell r="O850">
            <v>189.44</v>
          </cell>
          <cell r="P850">
            <v>289.18</v>
          </cell>
          <cell r="Q850">
            <v>251.11</v>
          </cell>
          <cell r="R850">
            <v>224.1</v>
          </cell>
          <cell r="S850">
            <v>219.18</v>
          </cell>
          <cell r="T850">
            <v>209.36</v>
          </cell>
          <cell r="U850">
            <v>204.44</v>
          </cell>
          <cell r="V850">
            <v>217.96</v>
          </cell>
          <cell r="W850">
            <v>201.98</v>
          </cell>
          <cell r="X850">
            <v>192.17</v>
          </cell>
          <cell r="Y850">
            <v>183.58</v>
          </cell>
          <cell r="Z850">
            <v>182.34</v>
          </cell>
          <cell r="AA850">
            <v>172.52</v>
          </cell>
          <cell r="AB850">
            <v>137.63</v>
          </cell>
          <cell r="AC850">
            <v>135.59</v>
          </cell>
          <cell r="AD850">
            <v>125.35</v>
          </cell>
          <cell r="AE850">
            <v>121.26</v>
          </cell>
          <cell r="AF850">
            <v>136.6</v>
          </cell>
          <cell r="AG850">
            <v>133.53</v>
          </cell>
          <cell r="AH850">
            <v>124.32</v>
          </cell>
          <cell r="AI850">
            <v>116.14</v>
          </cell>
          <cell r="AJ850">
            <v>147.86000000000001</v>
          </cell>
          <cell r="AK850">
            <v>145.81</v>
          </cell>
          <cell r="AL850">
            <v>140.69999999999999</v>
          </cell>
          <cell r="AM850">
            <v>138.65</v>
          </cell>
          <cell r="AN850">
            <v>133.53</v>
          </cell>
          <cell r="AO850">
            <v>132.51</v>
          </cell>
          <cell r="AP850">
            <v>119.21</v>
          </cell>
          <cell r="AQ850">
            <v>118.19</v>
          </cell>
          <cell r="AR850">
            <v>117.16</v>
          </cell>
          <cell r="AS850">
            <v>114.09</v>
          </cell>
          <cell r="AT850">
            <v>114.09</v>
          </cell>
        </row>
        <row r="851">
          <cell r="A851">
            <v>3885</v>
          </cell>
          <cell r="B851">
            <v>528.78</v>
          </cell>
          <cell r="C851">
            <v>481.21</v>
          </cell>
          <cell r="D851">
            <v>458.11</v>
          </cell>
          <cell r="E851">
            <v>401.86</v>
          </cell>
          <cell r="F851">
            <v>389.63</v>
          </cell>
          <cell r="G851">
            <v>358.36</v>
          </cell>
          <cell r="H851">
            <v>361.44</v>
          </cell>
          <cell r="I851">
            <v>334.25</v>
          </cell>
          <cell r="J851">
            <v>308.42</v>
          </cell>
          <cell r="K851">
            <v>352.66</v>
          </cell>
          <cell r="L851">
            <v>317.33</v>
          </cell>
          <cell r="M851">
            <v>299.64999999999998</v>
          </cell>
          <cell r="N851">
            <v>278.02</v>
          </cell>
          <cell r="O851">
            <v>235.87</v>
          </cell>
          <cell r="P851">
            <v>360.06</v>
          </cell>
          <cell r="Q851">
            <v>312.66000000000003</v>
          </cell>
          <cell r="R851">
            <v>279.02</v>
          </cell>
          <cell r="S851">
            <v>272.92</v>
          </cell>
          <cell r="T851">
            <v>260.68</v>
          </cell>
          <cell r="U851">
            <v>254.57</v>
          </cell>
          <cell r="V851">
            <v>271.38</v>
          </cell>
          <cell r="W851">
            <v>251.5</v>
          </cell>
          <cell r="X851">
            <v>239.27</v>
          </cell>
          <cell r="Y851">
            <v>228.56</v>
          </cell>
          <cell r="Z851">
            <v>227.03</v>
          </cell>
          <cell r="AA851">
            <v>214.81</v>
          </cell>
          <cell r="AB851">
            <v>171.36</v>
          </cell>
          <cell r="AC851">
            <v>168.82</v>
          </cell>
          <cell r="AD851">
            <v>156.07</v>
          </cell>
          <cell r="AE851">
            <v>150.97</v>
          </cell>
          <cell r="AF851">
            <v>170.09</v>
          </cell>
          <cell r="AG851">
            <v>166.27</v>
          </cell>
          <cell r="AH851">
            <v>154.80000000000001</v>
          </cell>
          <cell r="AI851">
            <v>144.61000000000001</v>
          </cell>
          <cell r="AJ851">
            <v>184.1</v>
          </cell>
          <cell r="AK851">
            <v>181.56</v>
          </cell>
          <cell r="AL851">
            <v>175.18</v>
          </cell>
          <cell r="AM851">
            <v>172.64</v>
          </cell>
          <cell r="AN851">
            <v>166.27</v>
          </cell>
          <cell r="AO851">
            <v>164.99</v>
          </cell>
          <cell r="AP851">
            <v>148.43</v>
          </cell>
          <cell r="AQ851">
            <v>147.16</v>
          </cell>
          <cell r="AR851">
            <v>145.88</v>
          </cell>
          <cell r="AS851">
            <v>142.06</v>
          </cell>
          <cell r="AT851">
            <v>142.06</v>
          </cell>
        </row>
        <row r="852">
          <cell r="A852">
            <v>3887</v>
          </cell>
          <cell r="B852">
            <v>487.89</v>
          </cell>
          <cell r="C852">
            <v>439.16</v>
          </cell>
          <cell r="D852">
            <v>415.51</v>
          </cell>
          <cell r="E852">
            <v>376.15</v>
          </cell>
          <cell r="F852">
            <v>363.62</v>
          </cell>
          <cell r="G852">
            <v>331.61</v>
          </cell>
          <cell r="H852">
            <v>344.97</v>
          </cell>
          <cell r="I852">
            <v>317.13</v>
          </cell>
          <cell r="J852">
            <v>290.68</v>
          </cell>
          <cell r="K852">
            <v>339.67</v>
          </cell>
          <cell r="L852">
            <v>303.49</v>
          </cell>
          <cell r="M852">
            <v>285.39</v>
          </cell>
          <cell r="N852">
            <v>270.62</v>
          </cell>
          <cell r="O852">
            <v>227.47</v>
          </cell>
          <cell r="P852">
            <v>361.54</v>
          </cell>
          <cell r="Q852">
            <v>313.01</v>
          </cell>
          <cell r="R852">
            <v>278.57</v>
          </cell>
          <cell r="S852">
            <v>272.32</v>
          </cell>
          <cell r="T852">
            <v>259.79000000000002</v>
          </cell>
          <cell r="U852">
            <v>253.54</v>
          </cell>
          <cell r="V852">
            <v>270.74</v>
          </cell>
          <cell r="W852">
            <v>250.39</v>
          </cell>
          <cell r="X852">
            <v>237.86</v>
          </cell>
          <cell r="Y852">
            <v>226.92</v>
          </cell>
          <cell r="Z852">
            <v>225.35</v>
          </cell>
          <cell r="AA852">
            <v>212.82</v>
          </cell>
          <cell r="AB852">
            <v>169.53</v>
          </cell>
          <cell r="AC852">
            <v>166.92</v>
          </cell>
          <cell r="AD852">
            <v>153.88</v>
          </cell>
          <cell r="AE852">
            <v>148.66</v>
          </cell>
          <cell r="AF852">
            <v>168.22</v>
          </cell>
          <cell r="AG852">
            <v>164.31</v>
          </cell>
          <cell r="AH852">
            <v>152.57</v>
          </cell>
          <cell r="AI852">
            <v>142.13</v>
          </cell>
          <cell r="AJ852">
            <v>182.57</v>
          </cell>
          <cell r="AK852">
            <v>179.96</v>
          </cell>
          <cell r="AL852">
            <v>173.44</v>
          </cell>
          <cell r="AM852">
            <v>170.83</v>
          </cell>
          <cell r="AN852">
            <v>164.31</v>
          </cell>
          <cell r="AO852">
            <v>163</v>
          </cell>
          <cell r="AP852">
            <v>146.05000000000001</v>
          </cell>
          <cell r="AQ852">
            <v>144.74</v>
          </cell>
          <cell r="AR852">
            <v>143.43</v>
          </cell>
          <cell r="AS852">
            <v>139.52000000000001</v>
          </cell>
          <cell r="AT852">
            <v>139.52000000000001</v>
          </cell>
        </row>
        <row r="853">
          <cell r="A853">
            <v>3918</v>
          </cell>
          <cell r="B853">
            <v>530.02</v>
          </cell>
          <cell r="C853">
            <v>477.09</v>
          </cell>
          <cell r="D853">
            <v>451.39</v>
          </cell>
          <cell r="E853">
            <v>408.64</v>
          </cell>
          <cell r="F853">
            <v>395.02</v>
          </cell>
          <cell r="G853">
            <v>360.25</v>
          </cell>
          <cell r="H853">
            <v>374.77</v>
          </cell>
          <cell r="I853">
            <v>344.52</v>
          </cell>
          <cell r="J853">
            <v>315.79000000000002</v>
          </cell>
          <cell r="K853">
            <v>369</v>
          </cell>
          <cell r="L853">
            <v>329.69</v>
          </cell>
          <cell r="M853">
            <v>310.04000000000002</v>
          </cell>
          <cell r="N853">
            <v>293.99</v>
          </cell>
          <cell r="O853">
            <v>247.12</v>
          </cell>
          <cell r="P853">
            <v>392.76</v>
          </cell>
          <cell r="Q853">
            <v>340.04</v>
          </cell>
          <cell r="R853">
            <v>302.63</v>
          </cell>
          <cell r="S853">
            <v>295.83999999999997</v>
          </cell>
          <cell r="T853">
            <v>282.23</v>
          </cell>
          <cell r="U853">
            <v>275.42</v>
          </cell>
          <cell r="V853">
            <v>294.12</v>
          </cell>
          <cell r="W853">
            <v>272.02</v>
          </cell>
          <cell r="X853">
            <v>258.41000000000003</v>
          </cell>
          <cell r="Y853">
            <v>246.52</v>
          </cell>
          <cell r="Z853">
            <v>244.81</v>
          </cell>
          <cell r="AA853">
            <v>231.2</v>
          </cell>
          <cell r="AB853">
            <v>184.17</v>
          </cell>
          <cell r="AC853">
            <v>181.34</v>
          </cell>
          <cell r="AD853">
            <v>167.17</v>
          </cell>
          <cell r="AE853">
            <v>161.5</v>
          </cell>
          <cell r="AF853">
            <v>182.75</v>
          </cell>
          <cell r="AG853">
            <v>178.5</v>
          </cell>
          <cell r="AH853">
            <v>165.74</v>
          </cell>
          <cell r="AI853">
            <v>154.41</v>
          </cell>
          <cell r="AJ853">
            <v>198.34</v>
          </cell>
          <cell r="AK853">
            <v>195.51</v>
          </cell>
          <cell r="AL853">
            <v>188.42</v>
          </cell>
          <cell r="AM853">
            <v>185.58</v>
          </cell>
          <cell r="AN853">
            <v>178.5</v>
          </cell>
          <cell r="AO853">
            <v>177.08</v>
          </cell>
          <cell r="AP853">
            <v>158.66999999999999</v>
          </cell>
          <cell r="AQ853">
            <v>157.24</v>
          </cell>
          <cell r="AR853">
            <v>155.82</v>
          </cell>
          <cell r="AS853">
            <v>151.58000000000001</v>
          </cell>
          <cell r="AT853">
            <v>151.58000000000001</v>
          </cell>
        </row>
        <row r="854">
          <cell r="A854">
            <v>3919</v>
          </cell>
          <cell r="B854">
            <v>473.87</v>
          </cell>
          <cell r="C854">
            <v>426.54</v>
          </cell>
          <cell r="D854">
            <v>403.56</v>
          </cell>
          <cell r="E854">
            <v>365.34</v>
          </cell>
          <cell r="F854">
            <v>353.18</v>
          </cell>
          <cell r="G854">
            <v>322.07</v>
          </cell>
          <cell r="H854">
            <v>335.06</v>
          </cell>
          <cell r="I854">
            <v>308.02</v>
          </cell>
          <cell r="J854">
            <v>282.33</v>
          </cell>
          <cell r="K854">
            <v>329.91</v>
          </cell>
          <cell r="L854">
            <v>294.76</v>
          </cell>
          <cell r="M854">
            <v>277.19</v>
          </cell>
          <cell r="N854">
            <v>262.83999999999997</v>
          </cell>
          <cell r="O854">
            <v>220.93</v>
          </cell>
          <cell r="P854">
            <v>351.14</v>
          </cell>
          <cell r="Q854">
            <v>304.01</v>
          </cell>
          <cell r="R854">
            <v>270.56</v>
          </cell>
          <cell r="S854">
            <v>264.49</v>
          </cell>
          <cell r="T854">
            <v>252.32</v>
          </cell>
          <cell r="U854">
            <v>246.24</v>
          </cell>
          <cell r="V854">
            <v>262.95999999999998</v>
          </cell>
          <cell r="W854">
            <v>243.19</v>
          </cell>
          <cell r="X854">
            <v>231.04</v>
          </cell>
          <cell r="Y854">
            <v>220.39</v>
          </cell>
          <cell r="Z854">
            <v>218.87</v>
          </cell>
          <cell r="AA854">
            <v>206.71</v>
          </cell>
          <cell r="AB854">
            <v>164.66</v>
          </cell>
          <cell r="AC854">
            <v>162.12</v>
          </cell>
          <cell r="AD854">
            <v>149.44999999999999</v>
          </cell>
          <cell r="AE854">
            <v>144.38999999999999</v>
          </cell>
          <cell r="AF854">
            <v>163.38</v>
          </cell>
          <cell r="AG854">
            <v>159.59</v>
          </cell>
          <cell r="AH854">
            <v>148.18</v>
          </cell>
          <cell r="AI854">
            <v>138.05000000000001</v>
          </cell>
          <cell r="AJ854">
            <v>177.32</v>
          </cell>
          <cell r="AK854">
            <v>174.79</v>
          </cell>
          <cell r="AL854">
            <v>168.45</v>
          </cell>
          <cell r="AM854">
            <v>165.92</v>
          </cell>
          <cell r="AN854">
            <v>159.59</v>
          </cell>
          <cell r="AO854">
            <v>158.32</v>
          </cell>
          <cell r="AP854">
            <v>141.85</v>
          </cell>
          <cell r="AQ854">
            <v>140.58000000000001</v>
          </cell>
          <cell r="AR854">
            <v>139.31</v>
          </cell>
          <cell r="AS854">
            <v>135.51</v>
          </cell>
          <cell r="AT854">
            <v>135.51</v>
          </cell>
        </row>
        <row r="855">
          <cell r="A855">
            <v>3921</v>
          </cell>
          <cell r="B855">
            <v>473.87</v>
          </cell>
          <cell r="C855">
            <v>426.54</v>
          </cell>
          <cell r="D855">
            <v>403.56</v>
          </cell>
          <cell r="E855">
            <v>365.34</v>
          </cell>
          <cell r="F855">
            <v>353.18</v>
          </cell>
          <cell r="G855">
            <v>322.07</v>
          </cell>
          <cell r="H855">
            <v>335.06</v>
          </cell>
          <cell r="I855">
            <v>308.02</v>
          </cell>
          <cell r="J855">
            <v>282.33</v>
          </cell>
          <cell r="K855">
            <v>329.91</v>
          </cell>
          <cell r="L855">
            <v>294.76</v>
          </cell>
          <cell r="M855">
            <v>277.19</v>
          </cell>
          <cell r="N855">
            <v>262.83999999999997</v>
          </cell>
          <cell r="O855">
            <v>220.93</v>
          </cell>
          <cell r="P855">
            <v>351.14</v>
          </cell>
          <cell r="Q855">
            <v>304.01</v>
          </cell>
          <cell r="R855">
            <v>270.56</v>
          </cell>
          <cell r="S855">
            <v>264.49</v>
          </cell>
          <cell r="T855">
            <v>252.32</v>
          </cell>
          <cell r="U855">
            <v>246.24</v>
          </cell>
          <cell r="V855">
            <v>262.95999999999998</v>
          </cell>
          <cell r="W855">
            <v>243.19</v>
          </cell>
          <cell r="X855">
            <v>231.04</v>
          </cell>
          <cell r="Y855">
            <v>220.39</v>
          </cell>
          <cell r="Z855">
            <v>218.87</v>
          </cell>
          <cell r="AA855">
            <v>206.71</v>
          </cell>
          <cell r="AB855">
            <v>164.66</v>
          </cell>
          <cell r="AC855">
            <v>162.12</v>
          </cell>
          <cell r="AD855">
            <v>149.44999999999999</v>
          </cell>
          <cell r="AE855">
            <v>144.38999999999999</v>
          </cell>
          <cell r="AF855">
            <v>163.38</v>
          </cell>
          <cell r="AG855">
            <v>159.59</v>
          </cell>
          <cell r="AH855">
            <v>148.18</v>
          </cell>
          <cell r="AI855">
            <v>138.05000000000001</v>
          </cell>
          <cell r="AJ855">
            <v>177.32</v>
          </cell>
          <cell r="AK855">
            <v>174.79</v>
          </cell>
          <cell r="AL855">
            <v>168.45</v>
          </cell>
          <cell r="AM855">
            <v>165.92</v>
          </cell>
          <cell r="AN855">
            <v>159.59</v>
          </cell>
          <cell r="AO855">
            <v>158.32</v>
          </cell>
          <cell r="AP855">
            <v>141.85</v>
          </cell>
          <cell r="AQ855">
            <v>140.58000000000001</v>
          </cell>
          <cell r="AR855">
            <v>139.31</v>
          </cell>
          <cell r="AS855">
            <v>135.51</v>
          </cell>
          <cell r="AT855">
            <v>135.51</v>
          </cell>
        </row>
        <row r="856">
          <cell r="A856">
            <v>3922</v>
          </cell>
          <cell r="B856">
            <v>448.63</v>
          </cell>
          <cell r="C856">
            <v>403.83</v>
          </cell>
          <cell r="D856">
            <v>382.08</v>
          </cell>
          <cell r="E856">
            <v>345.89</v>
          </cell>
          <cell r="F856">
            <v>334.37</v>
          </cell>
          <cell r="G856">
            <v>304.93</v>
          </cell>
          <cell r="H856">
            <v>317.22000000000003</v>
          </cell>
          <cell r="I856">
            <v>291.62</v>
          </cell>
          <cell r="J856">
            <v>267.29000000000002</v>
          </cell>
          <cell r="K856">
            <v>312.33999999999997</v>
          </cell>
          <cell r="L856">
            <v>279.06</v>
          </cell>
          <cell r="M856">
            <v>262.43</v>
          </cell>
          <cell r="N856">
            <v>248.85</v>
          </cell>
          <cell r="O856">
            <v>209.17</v>
          </cell>
          <cell r="P856">
            <v>332.45</v>
          </cell>
          <cell r="Q856">
            <v>287.82</v>
          </cell>
          <cell r="R856">
            <v>256.16000000000003</v>
          </cell>
          <cell r="S856">
            <v>250.4</v>
          </cell>
          <cell r="T856">
            <v>238.9</v>
          </cell>
          <cell r="U856">
            <v>233.14</v>
          </cell>
          <cell r="V856">
            <v>248.96</v>
          </cell>
          <cell r="W856">
            <v>230.24</v>
          </cell>
          <cell r="X856">
            <v>218.74</v>
          </cell>
          <cell r="Y856">
            <v>208.66</v>
          </cell>
          <cell r="Z856">
            <v>207.22</v>
          </cell>
          <cell r="AA856">
            <v>195.71</v>
          </cell>
          <cell r="AB856">
            <v>155.88999999999999</v>
          </cell>
          <cell r="AC856">
            <v>153.49</v>
          </cell>
          <cell r="AD856">
            <v>141.5</v>
          </cell>
          <cell r="AE856">
            <v>136.69999999999999</v>
          </cell>
          <cell r="AF856">
            <v>154.68</v>
          </cell>
          <cell r="AG856">
            <v>151.09</v>
          </cell>
          <cell r="AH856">
            <v>140.29</v>
          </cell>
          <cell r="AI856">
            <v>130.69999999999999</v>
          </cell>
          <cell r="AJ856">
            <v>167.88</v>
          </cell>
          <cell r="AK856">
            <v>165.48</v>
          </cell>
          <cell r="AL856">
            <v>159.47999999999999</v>
          </cell>
          <cell r="AM856">
            <v>157.08000000000001</v>
          </cell>
          <cell r="AN856">
            <v>151.09</v>
          </cell>
          <cell r="AO856">
            <v>149.88999999999999</v>
          </cell>
          <cell r="AP856">
            <v>134.30000000000001</v>
          </cell>
          <cell r="AQ856">
            <v>133.1</v>
          </cell>
          <cell r="AR856">
            <v>131.88999999999999</v>
          </cell>
          <cell r="AS856">
            <v>128.30000000000001</v>
          </cell>
          <cell r="AT856">
            <v>128.30000000000001</v>
          </cell>
        </row>
        <row r="857">
          <cell r="A857">
            <v>3924</v>
          </cell>
          <cell r="B857">
            <v>448.63</v>
          </cell>
          <cell r="C857">
            <v>403.83</v>
          </cell>
          <cell r="D857">
            <v>382.08</v>
          </cell>
          <cell r="E857">
            <v>345.89</v>
          </cell>
          <cell r="F857">
            <v>334.37</v>
          </cell>
          <cell r="G857">
            <v>304.93</v>
          </cell>
          <cell r="H857">
            <v>317.22000000000003</v>
          </cell>
          <cell r="I857">
            <v>291.62</v>
          </cell>
          <cell r="J857">
            <v>267.29000000000002</v>
          </cell>
          <cell r="K857">
            <v>312.33999999999997</v>
          </cell>
          <cell r="L857">
            <v>279.06</v>
          </cell>
          <cell r="M857">
            <v>262.43</v>
          </cell>
          <cell r="N857">
            <v>248.85</v>
          </cell>
          <cell r="O857">
            <v>209.17</v>
          </cell>
          <cell r="P857">
            <v>332.45</v>
          </cell>
          <cell r="Q857">
            <v>287.82</v>
          </cell>
          <cell r="R857">
            <v>256.16000000000003</v>
          </cell>
          <cell r="S857">
            <v>250.4</v>
          </cell>
          <cell r="T857">
            <v>238.9</v>
          </cell>
          <cell r="U857">
            <v>233.14</v>
          </cell>
          <cell r="V857">
            <v>248.96</v>
          </cell>
          <cell r="W857">
            <v>230.24</v>
          </cell>
          <cell r="X857">
            <v>218.74</v>
          </cell>
          <cell r="Y857">
            <v>208.66</v>
          </cell>
          <cell r="Z857">
            <v>207.22</v>
          </cell>
          <cell r="AA857">
            <v>195.71</v>
          </cell>
          <cell r="AB857">
            <v>155.88999999999999</v>
          </cell>
          <cell r="AC857">
            <v>153.49</v>
          </cell>
          <cell r="AD857">
            <v>141.5</v>
          </cell>
          <cell r="AE857">
            <v>136.69999999999999</v>
          </cell>
          <cell r="AF857">
            <v>154.68</v>
          </cell>
          <cell r="AG857">
            <v>151.09</v>
          </cell>
          <cell r="AH857">
            <v>140.29</v>
          </cell>
          <cell r="AI857">
            <v>130.69999999999999</v>
          </cell>
          <cell r="AJ857">
            <v>167.88</v>
          </cell>
          <cell r="AK857">
            <v>165.48</v>
          </cell>
          <cell r="AL857">
            <v>159.47999999999999</v>
          </cell>
          <cell r="AM857">
            <v>157.08000000000001</v>
          </cell>
          <cell r="AN857">
            <v>151.09</v>
          </cell>
          <cell r="AO857">
            <v>149.88999999999999</v>
          </cell>
          <cell r="AP857">
            <v>134.30000000000001</v>
          </cell>
          <cell r="AQ857">
            <v>133.1</v>
          </cell>
          <cell r="AR857">
            <v>131.88999999999999</v>
          </cell>
          <cell r="AS857">
            <v>128.30000000000001</v>
          </cell>
          <cell r="AT857">
            <v>128.30000000000001</v>
          </cell>
        </row>
        <row r="858">
          <cell r="A858">
            <v>3925</v>
          </cell>
          <cell r="B858">
            <v>449.95</v>
          </cell>
          <cell r="C858">
            <v>409.46</v>
          </cell>
          <cell r="D858">
            <v>389.81</v>
          </cell>
          <cell r="E858">
            <v>341.95</v>
          </cell>
          <cell r="F858">
            <v>331.54</v>
          </cell>
          <cell r="G858">
            <v>304.93</v>
          </cell>
          <cell r="H858">
            <v>307.55</v>
          </cell>
          <cell r="I858">
            <v>284.41000000000003</v>
          </cell>
          <cell r="J858">
            <v>262.43</v>
          </cell>
          <cell r="K858">
            <v>300.08999999999997</v>
          </cell>
          <cell r="L858">
            <v>270.02</v>
          </cell>
          <cell r="M858">
            <v>254.97</v>
          </cell>
          <cell r="N858">
            <v>236.56</v>
          </cell>
          <cell r="O858">
            <v>200.7</v>
          </cell>
          <cell r="P858">
            <v>306.37</v>
          </cell>
          <cell r="Q858">
            <v>266.04000000000002</v>
          </cell>
          <cell r="R858">
            <v>237.43</v>
          </cell>
          <cell r="S858">
            <v>232.22</v>
          </cell>
          <cell r="T858">
            <v>221.81</v>
          </cell>
          <cell r="U858">
            <v>216.61</v>
          </cell>
          <cell r="V858">
            <v>230.92</v>
          </cell>
          <cell r="W858">
            <v>214</v>
          </cell>
          <cell r="X858">
            <v>203.59</v>
          </cell>
          <cell r="Y858">
            <v>194.48</v>
          </cell>
          <cell r="Z858">
            <v>193.19</v>
          </cell>
          <cell r="AA858">
            <v>182.78</v>
          </cell>
          <cell r="AB858">
            <v>145.81</v>
          </cell>
          <cell r="AC858">
            <v>143.65</v>
          </cell>
          <cell r="AD858">
            <v>132.80000000000001</v>
          </cell>
          <cell r="AE858">
            <v>128.47</v>
          </cell>
          <cell r="AF858">
            <v>144.72999999999999</v>
          </cell>
          <cell r="AG858">
            <v>141.47999999999999</v>
          </cell>
          <cell r="AH858">
            <v>131.72</v>
          </cell>
          <cell r="AI858">
            <v>123.05</v>
          </cell>
          <cell r="AJ858">
            <v>156.65</v>
          </cell>
          <cell r="AK858">
            <v>154.49</v>
          </cell>
          <cell r="AL858">
            <v>149.06</v>
          </cell>
          <cell r="AM858">
            <v>146.9</v>
          </cell>
          <cell r="AN858">
            <v>141.47999999999999</v>
          </cell>
          <cell r="AO858">
            <v>140.38999999999999</v>
          </cell>
          <cell r="AP858">
            <v>126.3</v>
          </cell>
          <cell r="AQ858">
            <v>125.22</v>
          </cell>
          <cell r="AR858">
            <v>124.13</v>
          </cell>
          <cell r="AS858">
            <v>120.88</v>
          </cell>
          <cell r="AT858">
            <v>120.88</v>
          </cell>
        </row>
        <row r="859">
          <cell r="A859">
            <v>3926</v>
          </cell>
          <cell r="B859">
            <v>449.95</v>
          </cell>
          <cell r="C859">
            <v>409.46</v>
          </cell>
          <cell r="D859">
            <v>389.81</v>
          </cell>
          <cell r="E859">
            <v>341.95</v>
          </cell>
          <cell r="F859">
            <v>331.54</v>
          </cell>
          <cell r="G859">
            <v>304.93</v>
          </cell>
          <cell r="H859">
            <v>307.55</v>
          </cell>
          <cell r="I859">
            <v>284.41000000000003</v>
          </cell>
          <cell r="J859">
            <v>262.43</v>
          </cell>
          <cell r="K859">
            <v>300.08999999999997</v>
          </cell>
          <cell r="L859">
            <v>270.02</v>
          </cell>
          <cell r="M859">
            <v>254.97</v>
          </cell>
          <cell r="N859">
            <v>236.56</v>
          </cell>
          <cell r="O859">
            <v>200.7</v>
          </cell>
          <cell r="P859">
            <v>306.37</v>
          </cell>
          <cell r="Q859">
            <v>266.04000000000002</v>
          </cell>
          <cell r="R859">
            <v>237.43</v>
          </cell>
          <cell r="S859">
            <v>232.22</v>
          </cell>
          <cell r="T859">
            <v>221.81</v>
          </cell>
          <cell r="U859">
            <v>216.61</v>
          </cell>
          <cell r="V859">
            <v>230.92</v>
          </cell>
          <cell r="W859">
            <v>214</v>
          </cell>
          <cell r="X859">
            <v>203.59</v>
          </cell>
          <cell r="Y859">
            <v>194.48</v>
          </cell>
          <cell r="Z859">
            <v>193.19</v>
          </cell>
          <cell r="AA859">
            <v>182.78</v>
          </cell>
          <cell r="AB859">
            <v>145.81</v>
          </cell>
          <cell r="AC859">
            <v>143.65</v>
          </cell>
          <cell r="AD859">
            <v>132.80000000000001</v>
          </cell>
          <cell r="AE859">
            <v>128.47</v>
          </cell>
          <cell r="AF859">
            <v>144.72999999999999</v>
          </cell>
          <cell r="AG859">
            <v>141.47999999999999</v>
          </cell>
          <cell r="AH859">
            <v>131.72</v>
          </cell>
          <cell r="AI859">
            <v>123.05</v>
          </cell>
          <cell r="AJ859">
            <v>156.65</v>
          </cell>
          <cell r="AK859">
            <v>154.49</v>
          </cell>
          <cell r="AL859">
            <v>149.06</v>
          </cell>
          <cell r="AM859">
            <v>146.9</v>
          </cell>
          <cell r="AN859">
            <v>141.47999999999999</v>
          </cell>
          <cell r="AO859">
            <v>140.38999999999999</v>
          </cell>
          <cell r="AP859">
            <v>126.3</v>
          </cell>
          <cell r="AQ859">
            <v>125.22</v>
          </cell>
          <cell r="AR859">
            <v>124.13</v>
          </cell>
          <cell r="AS859">
            <v>120.88</v>
          </cell>
          <cell r="AT859">
            <v>120.88</v>
          </cell>
        </row>
        <row r="860">
          <cell r="A860">
            <v>3927</v>
          </cell>
          <cell r="B860">
            <v>534.02</v>
          </cell>
          <cell r="C860">
            <v>480.68</v>
          </cell>
          <cell r="D860">
            <v>454.8</v>
          </cell>
          <cell r="E860">
            <v>411.72</v>
          </cell>
          <cell r="F860">
            <v>398</v>
          </cell>
          <cell r="G860">
            <v>362.96</v>
          </cell>
          <cell r="H860">
            <v>377.6</v>
          </cell>
          <cell r="I860">
            <v>347.12</v>
          </cell>
          <cell r="J860">
            <v>318.17</v>
          </cell>
          <cell r="K860">
            <v>371.79</v>
          </cell>
          <cell r="L860">
            <v>332.18</v>
          </cell>
          <cell r="M860">
            <v>312.37</v>
          </cell>
          <cell r="N860">
            <v>296.20999999999998</v>
          </cell>
          <cell r="O860">
            <v>248.98</v>
          </cell>
          <cell r="P860">
            <v>395.72</v>
          </cell>
          <cell r="Q860">
            <v>342.6</v>
          </cell>
          <cell r="R860">
            <v>304.92</v>
          </cell>
          <cell r="S860">
            <v>298.06</v>
          </cell>
          <cell r="T860">
            <v>284.35000000000002</v>
          </cell>
          <cell r="U860">
            <v>277.5</v>
          </cell>
          <cell r="V860">
            <v>296.33999999999997</v>
          </cell>
          <cell r="W860">
            <v>274.07</v>
          </cell>
          <cell r="X860">
            <v>260.36</v>
          </cell>
          <cell r="Y860">
            <v>248.38</v>
          </cell>
          <cell r="Z860">
            <v>246.66</v>
          </cell>
          <cell r="AA860">
            <v>232.94</v>
          </cell>
          <cell r="AB860">
            <v>185.56</v>
          </cell>
          <cell r="AC860">
            <v>182.7</v>
          </cell>
          <cell r="AD860">
            <v>168.43</v>
          </cell>
          <cell r="AE860">
            <v>162.72</v>
          </cell>
          <cell r="AF860">
            <v>184.13</v>
          </cell>
          <cell r="AG860">
            <v>179.85</v>
          </cell>
          <cell r="AH860">
            <v>166.99</v>
          </cell>
          <cell r="AI860">
            <v>155.57</v>
          </cell>
          <cell r="AJ860">
            <v>199.83</v>
          </cell>
          <cell r="AK860">
            <v>196.98</v>
          </cell>
          <cell r="AL860">
            <v>189.84</v>
          </cell>
          <cell r="AM860">
            <v>186.98</v>
          </cell>
          <cell r="AN860">
            <v>179.85</v>
          </cell>
          <cell r="AO860">
            <v>178.41</v>
          </cell>
          <cell r="AP860">
            <v>159.86000000000001</v>
          </cell>
          <cell r="AQ860">
            <v>158.43</v>
          </cell>
          <cell r="AR860">
            <v>156.99</v>
          </cell>
          <cell r="AS860">
            <v>152.72</v>
          </cell>
          <cell r="AT860">
            <v>152.72</v>
          </cell>
        </row>
        <row r="861">
          <cell r="A861">
            <v>3959</v>
          </cell>
          <cell r="B861">
            <v>453.48</v>
          </cell>
          <cell r="C861">
            <v>408.19</v>
          </cell>
          <cell r="D861">
            <v>386.2</v>
          </cell>
          <cell r="E861">
            <v>349.62</v>
          </cell>
          <cell r="F861">
            <v>337.98</v>
          </cell>
          <cell r="G861">
            <v>308.22000000000003</v>
          </cell>
          <cell r="H861">
            <v>320.64</v>
          </cell>
          <cell r="I861">
            <v>294.77</v>
          </cell>
          <cell r="J861">
            <v>270.19</v>
          </cell>
          <cell r="K861">
            <v>315.70999999999998</v>
          </cell>
          <cell r="L861">
            <v>282.08</v>
          </cell>
          <cell r="M861">
            <v>265.27</v>
          </cell>
          <cell r="N861">
            <v>251.53</v>
          </cell>
          <cell r="O861">
            <v>211.44</v>
          </cell>
          <cell r="P861">
            <v>336.04</v>
          </cell>
          <cell r="Q861">
            <v>290.93</v>
          </cell>
          <cell r="R861">
            <v>258.92</v>
          </cell>
          <cell r="S861">
            <v>253.1</v>
          </cell>
          <cell r="T861">
            <v>241.48</v>
          </cell>
          <cell r="U861">
            <v>235.66</v>
          </cell>
          <cell r="V861">
            <v>251.65</v>
          </cell>
          <cell r="W861">
            <v>232.73</v>
          </cell>
          <cell r="X861">
            <v>221.09</v>
          </cell>
          <cell r="Y861">
            <v>210.91</v>
          </cell>
          <cell r="Z861">
            <v>209.46</v>
          </cell>
          <cell r="AA861">
            <v>197.82</v>
          </cell>
          <cell r="AB861">
            <v>157.57</v>
          </cell>
          <cell r="AC861">
            <v>155.15</v>
          </cell>
          <cell r="AD861">
            <v>143.03</v>
          </cell>
          <cell r="AE861">
            <v>138.18</v>
          </cell>
          <cell r="AF861">
            <v>156.36000000000001</v>
          </cell>
          <cell r="AG861">
            <v>152.72</v>
          </cell>
          <cell r="AH861">
            <v>141.81</v>
          </cell>
          <cell r="AI861">
            <v>132.11000000000001</v>
          </cell>
          <cell r="AJ861">
            <v>169.7</v>
          </cell>
          <cell r="AK861">
            <v>167.27</v>
          </cell>
          <cell r="AL861">
            <v>161.21</v>
          </cell>
          <cell r="AM861">
            <v>158.78</v>
          </cell>
          <cell r="AN861">
            <v>152.72</v>
          </cell>
          <cell r="AO861">
            <v>151.51</v>
          </cell>
          <cell r="AP861">
            <v>135.75</v>
          </cell>
          <cell r="AQ861">
            <v>134.53</v>
          </cell>
          <cell r="AR861">
            <v>133.32</v>
          </cell>
          <cell r="AS861">
            <v>129.69</v>
          </cell>
          <cell r="AT861">
            <v>129.69</v>
          </cell>
        </row>
        <row r="862">
          <cell r="A862">
            <v>3960</v>
          </cell>
          <cell r="B862">
            <v>449.95</v>
          </cell>
          <cell r="C862">
            <v>409.46</v>
          </cell>
          <cell r="D862">
            <v>389.81</v>
          </cell>
          <cell r="E862">
            <v>341.95</v>
          </cell>
          <cell r="F862">
            <v>331.54</v>
          </cell>
          <cell r="G862">
            <v>304.93</v>
          </cell>
          <cell r="H862">
            <v>307.55</v>
          </cell>
          <cell r="I862">
            <v>284.41000000000003</v>
          </cell>
          <cell r="J862">
            <v>262.43</v>
          </cell>
          <cell r="K862">
            <v>300.08999999999997</v>
          </cell>
          <cell r="L862">
            <v>270.02</v>
          </cell>
          <cell r="M862">
            <v>254.97</v>
          </cell>
          <cell r="N862">
            <v>236.56</v>
          </cell>
          <cell r="O862">
            <v>200.7</v>
          </cell>
          <cell r="P862">
            <v>306.37</v>
          </cell>
          <cell r="Q862">
            <v>266.04000000000002</v>
          </cell>
          <cell r="R862">
            <v>237.43</v>
          </cell>
          <cell r="S862">
            <v>232.22</v>
          </cell>
          <cell r="T862">
            <v>221.81</v>
          </cell>
          <cell r="U862">
            <v>216.61</v>
          </cell>
          <cell r="V862">
            <v>230.92</v>
          </cell>
          <cell r="W862">
            <v>214</v>
          </cell>
          <cell r="X862">
            <v>203.59</v>
          </cell>
          <cell r="Y862">
            <v>194.48</v>
          </cell>
          <cell r="Z862">
            <v>193.19</v>
          </cell>
          <cell r="AA862">
            <v>182.78</v>
          </cell>
          <cell r="AB862">
            <v>145.81</v>
          </cell>
          <cell r="AC862">
            <v>143.65</v>
          </cell>
          <cell r="AD862">
            <v>132.80000000000001</v>
          </cell>
          <cell r="AE862">
            <v>128.47</v>
          </cell>
          <cell r="AF862">
            <v>144.72999999999999</v>
          </cell>
          <cell r="AG862">
            <v>141.47999999999999</v>
          </cell>
          <cell r="AH862">
            <v>131.72</v>
          </cell>
          <cell r="AI862">
            <v>123.05</v>
          </cell>
          <cell r="AJ862">
            <v>156.65</v>
          </cell>
          <cell r="AK862">
            <v>154.49</v>
          </cell>
          <cell r="AL862">
            <v>149.06</v>
          </cell>
          <cell r="AM862">
            <v>146.9</v>
          </cell>
          <cell r="AN862">
            <v>141.47999999999999</v>
          </cell>
          <cell r="AO862">
            <v>140.38999999999999</v>
          </cell>
          <cell r="AP862">
            <v>126.3</v>
          </cell>
          <cell r="AQ862">
            <v>125.22</v>
          </cell>
          <cell r="AR862">
            <v>124.13</v>
          </cell>
          <cell r="AS862">
            <v>120.88</v>
          </cell>
          <cell r="AT862">
            <v>120.88</v>
          </cell>
        </row>
        <row r="863">
          <cell r="A863">
            <v>3961</v>
          </cell>
          <cell r="B863">
            <v>449.95</v>
          </cell>
          <cell r="C863">
            <v>409.46</v>
          </cell>
          <cell r="D863">
            <v>389.81</v>
          </cell>
          <cell r="E863">
            <v>341.95</v>
          </cell>
          <cell r="F863">
            <v>331.54</v>
          </cell>
          <cell r="G863">
            <v>304.93</v>
          </cell>
          <cell r="H863">
            <v>307.55</v>
          </cell>
          <cell r="I863">
            <v>284.41000000000003</v>
          </cell>
          <cell r="J863">
            <v>262.43</v>
          </cell>
          <cell r="K863">
            <v>300.08999999999997</v>
          </cell>
          <cell r="L863">
            <v>270.02</v>
          </cell>
          <cell r="M863">
            <v>254.97</v>
          </cell>
          <cell r="N863">
            <v>236.56</v>
          </cell>
          <cell r="O863">
            <v>200.7</v>
          </cell>
          <cell r="P863">
            <v>306.37</v>
          </cell>
          <cell r="Q863">
            <v>266.04000000000002</v>
          </cell>
          <cell r="R863">
            <v>237.43</v>
          </cell>
          <cell r="S863">
            <v>232.22</v>
          </cell>
          <cell r="T863">
            <v>221.81</v>
          </cell>
          <cell r="U863">
            <v>216.61</v>
          </cell>
          <cell r="V863">
            <v>230.92</v>
          </cell>
          <cell r="W863">
            <v>214</v>
          </cell>
          <cell r="X863">
            <v>203.59</v>
          </cell>
          <cell r="Y863">
            <v>194.48</v>
          </cell>
          <cell r="Z863">
            <v>193.19</v>
          </cell>
          <cell r="AA863">
            <v>182.78</v>
          </cell>
          <cell r="AB863">
            <v>145.81</v>
          </cell>
          <cell r="AC863">
            <v>143.65</v>
          </cell>
          <cell r="AD863">
            <v>132.80000000000001</v>
          </cell>
          <cell r="AE863">
            <v>128.47</v>
          </cell>
          <cell r="AF863">
            <v>144.72999999999999</v>
          </cell>
          <cell r="AG863">
            <v>141.47999999999999</v>
          </cell>
          <cell r="AH863">
            <v>131.72</v>
          </cell>
          <cell r="AI863">
            <v>123.05</v>
          </cell>
          <cell r="AJ863">
            <v>156.65</v>
          </cell>
          <cell r="AK863">
            <v>154.49</v>
          </cell>
          <cell r="AL863">
            <v>149.06</v>
          </cell>
          <cell r="AM863">
            <v>146.9</v>
          </cell>
          <cell r="AN863">
            <v>141.47999999999999</v>
          </cell>
          <cell r="AO863">
            <v>140.38999999999999</v>
          </cell>
          <cell r="AP863">
            <v>126.3</v>
          </cell>
          <cell r="AQ863">
            <v>125.22</v>
          </cell>
          <cell r="AR863">
            <v>124.13</v>
          </cell>
          <cell r="AS863">
            <v>120.88</v>
          </cell>
          <cell r="AT863">
            <v>120.88</v>
          </cell>
        </row>
        <row r="864">
          <cell r="A864">
            <v>3962</v>
          </cell>
          <cell r="B864">
            <v>449.95</v>
          </cell>
          <cell r="C864">
            <v>409.46</v>
          </cell>
          <cell r="D864">
            <v>389.81</v>
          </cell>
          <cell r="E864">
            <v>341.95</v>
          </cell>
          <cell r="F864">
            <v>331.54</v>
          </cell>
          <cell r="G864">
            <v>304.93</v>
          </cell>
          <cell r="H864">
            <v>307.55</v>
          </cell>
          <cell r="I864">
            <v>284.41000000000003</v>
          </cell>
          <cell r="J864">
            <v>262.43</v>
          </cell>
          <cell r="K864">
            <v>300.08999999999997</v>
          </cell>
          <cell r="L864">
            <v>270.02</v>
          </cell>
          <cell r="M864">
            <v>254.97</v>
          </cell>
          <cell r="N864">
            <v>236.56</v>
          </cell>
          <cell r="O864">
            <v>200.7</v>
          </cell>
          <cell r="P864">
            <v>306.37</v>
          </cell>
          <cell r="Q864">
            <v>266.04000000000002</v>
          </cell>
          <cell r="R864">
            <v>237.43</v>
          </cell>
          <cell r="S864">
            <v>232.22</v>
          </cell>
          <cell r="T864">
            <v>221.81</v>
          </cell>
          <cell r="U864">
            <v>216.61</v>
          </cell>
          <cell r="V864">
            <v>230.92</v>
          </cell>
          <cell r="W864">
            <v>214</v>
          </cell>
          <cell r="X864">
            <v>203.59</v>
          </cell>
          <cell r="Y864">
            <v>194.48</v>
          </cell>
          <cell r="Z864">
            <v>193.19</v>
          </cell>
          <cell r="AA864">
            <v>182.78</v>
          </cell>
          <cell r="AB864">
            <v>145.81</v>
          </cell>
          <cell r="AC864">
            <v>143.65</v>
          </cell>
          <cell r="AD864">
            <v>132.80000000000001</v>
          </cell>
          <cell r="AE864">
            <v>128.47</v>
          </cell>
          <cell r="AF864">
            <v>144.72999999999999</v>
          </cell>
          <cell r="AG864">
            <v>141.47999999999999</v>
          </cell>
          <cell r="AH864">
            <v>131.72</v>
          </cell>
          <cell r="AI864">
            <v>123.05</v>
          </cell>
          <cell r="AJ864">
            <v>156.65</v>
          </cell>
          <cell r="AK864">
            <v>154.49</v>
          </cell>
          <cell r="AL864">
            <v>149.06</v>
          </cell>
          <cell r="AM864">
            <v>146.9</v>
          </cell>
          <cell r="AN864">
            <v>141.47999999999999</v>
          </cell>
          <cell r="AO864">
            <v>140.38999999999999</v>
          </cell>
          <cell r="AP864">
            <v>126.3</v>
          </cell>
          <cell r="AQ864">
            <v>125.22</v>
          </cell>
          <cell r="AR864">
            <v>124.13</v>
          </cell>
          <cell r="AS864">
            <v>120.88</v>
          </cell>
          <cell r="AT864">
            <v>120.88</v>
          </cell>
        </row>
        <row r="865">
          <cell r="A865">
            <v>3964</v>
          </cell>
          <cell r="B865">
            <v>440.23</v>
          </cell>
          <cell r="C865">
            <v>396.27</v>
          </cell>
          <cell r="D865">
            <v>374.92</v>
          </cell>
          <cell r="E865">
            <v>339.41</v>
          </cell>
          <cell r="F865">
            <v>328.11</v>
          </cell>
          <cell r="G865">
            <v>299.22000000000003</v>
          </cell>
          <cell r="H865">
            <v>311.29000000000002</v>
          </cell>
          <cell r="I865">
            <v>286.16000000000003</v>
          </cell>
          <cell r="J865">
            <v>262.29000000000002</v>
          </cell>
          <cell r="K865">
            <v>306.5</v>
          </cell>
          <cell r="L865">
            <v>273.85000000000002</v>
          </cell>
          <cell r="M865">
            <v>257.51</v>
          </cell>
          <cell r="N865">
            <v>244.19</v>
          </cell>
          <cell r="O865">
            <v>205.26</v>
          </cell>
          <cell r="P865">
            <v>326.22000000000003</v>
          </cell>
          <cell r="Q865">
            <v>282.43</v>
          </cell>
          <cell r="R865">
            <v>251.36</v>
          </cell>
          <cell r="S865">
            <v>245.71</v>
          </cell>
          <cell r="T865">
            <v>234.42</v>
          </cell>
          <cell r="U865">
            <v>228.77</v>
          </cell>
          <cell r="V865">
            <v>244.3</v>
          </cell>
          <cell r="W865">
            <v>225.94</v>
          </cell>
          <cell r="X865">
            <v>214.63</v>
          </cell>
          <cell r="Y865">
            <v>204.76</v>
          </cell>
          <cell r="Z865">
            <v>203.34</v>
          </cell>
          <cell r="AA865">
            <v>192.04</v>
          </cell>
          <cell r="AB865">
            <v>152.97</v>
          </cell>
          <cell r="AC865">
            <v>150.62</v>
          </cell>
          <cell r="AD865">
            <v>138.85</v>
          </cell>
          <cell r="AE865">
            <v>134.13999999999999</v>
          </cell>
          <cell r="AF865">
            <v>151.79</v>
          </cell>
          <cell r="AG865">
            <v>148.26</v>
          </cell>
          <cell r="AH865">
            <v>137.66999999999999</v>
          </cell>
          <cell r="AI865">
            <v>128.25</v>
          </cell>
          <cell r="AJ865">
            <v>164.74</v>
          </cell>
          <cell r="AK865">
            <v>162.38999999999999</v>
          </cell>
          <cell r="AL865">
            <v>156.5</v>
          </cell>
          <cell r="AM865">
            <v>154.13999999999999</v>
          </cell>
          <cell r="AN865">
            <v>148.26</v>
          </cell>
          <cell r="AO865">
            <v>147.08000000000001</v>
          </cell>
          <cell r="AP865">
            <v>131.79</v>
          </cell>
          <cell r="AQ865">
            <v>130.61000000000001</v>
          </cell>
          <cell r="AR865">
            <v>129.41999999999999</v>
          </cell>
          <cell r="AS865">
            <v>125.9</v>
          </cell>
          <cell r="AT865">
            <v>125.9</v>
          </cell>
        </row>
        <row r="866">
          <cell r="A866">
            <v>3965</v>
          </cell>
          <cell r="B866">
            <v>449.95</v>
          </cell>
          <cell r="C866">
            <v>409.46</v>
          </cell>
          <cell r="D866">
            <v>389.81</v>
          </cell>
          <cell r="E866">
            <v>341.95</v>
          </cell>
          <cell r="F866">
            <v>331.54</v>
          </cell>
          <cell r="G866">
            <v>304.93</v>
          </cell>
          <cell r="H866">
            <v>307.55</v>
          </cell>
          <cell r="I866">
            <v>284.41000000000003</v>
          </cell>
          <cell r="J866">
            <v>262.43</v>
          </cell>
          <cell r="K866">
            <v>300.08999999999997</v>
          </cell>
          <cell r="L866">
            <v>270.02</v>
          </cell>
          <cell r="M866">
            <v>254.97</v>
          </cell>
          <cell r="N866">
            <v>236.56</v>
          </cell>
          <cell r="O866">
            <v>200.7</v>
          </cell>
          <cell r="P866">
            <v>306.37</v>
          </cell>
          <cell r="Q866">
            <v>266.04000000000002</v>
          </cell>
          <cell r="R866">
            <v>237.43</v>
          </cell>
          <cell r="S866">
            <v>232.22</v>
          </cell>
          <cell r="T866">
            <v>221.81</v>
          </cell>
          <cell r="U866">
            <v>216.61</v>
          </cell>
          <cell r="V866">
            <v>230.92</v>
          </cell>
          <cell r="W866">
            <v>214</v>
          </cell>
          <cell r="X866">
            <v>203.59</v>
          </cell>
          <cell r="Y866">
            <v>194.48</v>
          </cell>
          <cell r="Z866">
            <v>193.19</v>
          </cell>
          <cell r="AA866">
            <v>182.78</v>
          </cell>
          <cell r="AB866">
            <v>145.81</v>
          </cell>
          <cell r="AC866">
            <v>143.65</v>
          </cell>
          <cell r="AD866">
            <v>132.80000000000001</v>
          </cell>
          <cell r="AE866">
            <v>128.47</v>
          </cell>
          <cell r="AF866">
            <v>144.72999999999999</v>
          </cell>
          <cell r="AG866">
            <v>141.47999999999999</v>
          </cell>
          <cell r="AH866">
            <v>131.72</v>
          </cell>
          <cell r="AI866">
            <v>123.05</v>
          </cell>
          <cell r="AJ866">
            <v>156.65</v>
          </cell>
          <cell r="AK866">
            <v>154.49</v>
          </cell>
          <cell r="AL866">
            <v>149.06</v>
          </cell>
          <cell r="AM866">
            <v>146.9</v>
          </cell>
          <cell r="AN866">
            <v>141.47999999999999</v>
          </cell>
          <cell r="AO866">
            <v>140.38999999999999</v>
          </cell>
          <cell r="AP866">
            <v>126.3</v>
          </cell>
          <cell r="AQ866">
            <v>125.22</v>
          </cell>
          <cell r="AR866">
            <v>124.13</v>
          </cell>
          <cell r="AS866">
            <v>120.88</v>
          </cell>
          <cell r="AT866">
            <v>120.88</v>
          </cell>
        </row>
        <row r="867">
          <cell r="A867">
            <v>3966</v>
          </cell>
          <cell r="B867">
            <v>449.95</v>
          </cell>
          <cell r="C867">
            <v>409.46</v>
          </cell>
          <cell r="D867">
            <v>389.81</v>
          </cell>
          <cell r="E867">
            <v>341.95</v>
          </cell>
          <cell r="F867">
            <v>331.54</v>
          </cell>
          <cell r="G867">
            <v>304.93</v>
          </cell>
          <cell r="H867">
            <v>307.55</v>
          </cell>
          <cell r="I867">
            <v>284.41000000000003</v>
          </cell>
          <cell r="J867">
            <v>262.43</v>
          </cell>
          <cell r="K867">
            <v>300.08999999999997</v>
          </cell>
          <cell r="L867">
            <v>270.02</v>
          </cell>
          <cell r="M867">
            <v>254.97</v>
          </cell>
          <cell r="N867">
            <v>236.56</v>
          </cell>
          <cell r="O867">
            <v>200.7</v>
          </cell>
          <cell r="P867">
            <v>306.37</v>
          </cell>
          <cell r="Q867">
            <v>266.04000000000002</v>
          </cell>
          <cell r="R867">
            <v>237.43</v>
          </cell>
          <cell r="S867">
            <v>232.22</v>
          </cell>
          <cell r="T867">
            <v>221.81</v>
          </cell>
          <cell r="U867">
            <v>216.61</v>
          </cell>
          <cell r="V867">
            <v>230.92</v>
          </cell>
          <cell r="W867">
            <v>214</v>
          </cell>
          <cell r="X867">
            <v>203.59</v>
          </cell>
          <cell r="Y867">
            <v>194.48</v>
          </cell>
          <cell r="Z867">
            <v>193.19</v>
          </cell>
          <cell r="AA867">
            <v>182.78</v>
          </cell>
          <cell r="AB867">
            <v>145.81</v>
          </cell>
          <cell r="AC867">
            <v>143.65</v>
          </cell>
          <cell r="AD867">
            <v>132.80000000000001</v>
          </cell>
          <cell r="AE867">
            <v>128.47</v>
          </cell>
          <cell r="AF867">
            <v>144.72999999999999</v>
          </cell>
          <cell r="AG867">
            <v>141.47999999999999</v>
          </cell>
          <cell r="AH867">
            <v>131.72</v>
          </cell>
          <cell r="AI867">
            <v>123.05</v>
          </cell>
          <cell r="AJ867">
            <v>156.65</v>
          </cell>
          <cell r="AK867">
            <v>154.49</v>
          </cell>
          <cell r="AL867">
            <v>149.06</v>
          </cell>
          <cell r="AM867">
            <v>146.9</v>
          </cell>
          <cell r="AN867">
            <v>141.47999999999999</v>
          </cell>
          <cell r="AO867">
            <v>140.38999999999999</v>
          </cell>
          <cell r="AP867">
            <v>126.3</v>
          </cell>
          <cell r="AQ867">
            <v>125.22</v>
          </cell>
          <cell r="AR867">
            <v>124.13</v>
          </cell>
          <cell r="AS867">
            <v>120.88</v>
          </cell>
          <cell r="AT867">
            <v>120.88</v>
          </cell>
        </row>
        <row r="868">
          <cell r="A868">
            <v>3967</v>
          </cell>
          <cell r="B868">
            <v>449.95</v>
          </cell>
          <cell r="C868">
            <v>409.46</v>
          </cell>
          <cell r="D868">
            <v>389.81</v>
          </cell>
          <cell r="E868">
            <v>341.95</v>
          </cell>
          <cell r="F868">
            <v>331.54</v>
          </cell>
          <cell r="G868">
            <v>304.93</v>
          </cell>
          <cell r="H868">
            <v>307.55</v>
          </cell>
          <cell r="I868">
            <v>284.41000000000003</v>
          </cell>
          <cell r="J868">
            <v>262.43</v>
          </cell>
          <cell r="K868">
            <v>300.08999999999997</v>
          </cell>
          <cell r="L868">
            <v>270.02</v>
          </cell>
          <cell r="M868">
            <v>254.97</v>
          </cell>
          <cell r="N868">
            <v>236.56</v>
          </cell>
          <cell r="O868">
            <v>200.7</v>
          </cell>
          <cell r="P868">
            <v>306.37</v>
          </cell>
          <cell r="Q868">
            <v>266.04000000000002</v>
          </cell>
          <cell r="R868">
            <v>237.43</v>
          </cell>
          <cell r="S868">
            <v>232.22</v>
          </cell>
          <cell r="T868">
            <v>221.81</v>
          </cell>
          <cell r="U868">
            <v>216.61</v>
          </cell>
          <cell r="V868">
            <v>230.92</v>
          </cell>
          <cell r="W868">
            <v>214</v>
          </cell>
          <cell r="X868">
            <v>203.59</v>
          </cell>
          <cell r="Y868">
            <v>194.48</v>
          </cell>
          <cell r="Z868">
            <v>193.19</v>
          </cell>
          <cell r="AA868">
            <v>182.78</v>
          </cell>
          <cell r="AB868">
            <v>145.81</v>
          </cell>
          <cell r="AC868">
            <v>143.65</v>
          </cell>
          <cell r="AD868">
            <v>132.80000000000001</v>
          </cell>
          <cell r="AE868">
            <v>128.47</v>
          </cell>
          <cell r="AF868">
            <v>144.72999999999999</v>
          </cell>
          <cell r="AG868">
            <v>141.47999999999999</v>
          </cell>
          <cell r="AH868">
            <v>131.72</v>
          </cell>
          <cell r="AI868">
            <v>123.05</v>
          </cell>
          <cell r="AJ868">
            <v>156.65</v>
          </cell>
          <cell r="AK868">
            <v>154.49</v>
          </cell>
          <cell r="AL868">
            <v>149.06</v>
          </cell>
          <cell r="AM868">
            <v>146.9</v>
          </cell>
          <cell r="AN868">
            <v>141.47999999999999</v>
          </cell>
          <cell r="AO868">
            <v>140.38999999999999</v>
          </cell>
          <cell r="AP868">
            <v>126.3</v>
          </cell>
          <cell r="AQ868">
            <v>125.22</v>
          </cell>
          <cell r="AR868">
            <v>124.13</v>
          </cell>
          <cell r="AS868">
            <v>120.88</v>
          </cell>
          <cell r="AT868">
            <v>120.88</v>
          </cell>
        </row>
        <row r="869">
          <cell r="A869">
            <v>3968</v>
          </cell>
          <cell r="B869">
            <v>530.02</v>
          </cell>
          <cell r="C869">
            <v>477.09</v>
          </cell>
          <cell r="D869">
            <v>451.39</v>
          </cell>
          <cell r="E869">
            <v>408.64</v>
          </cell>
          <cell r="F869">
            <v>395.02</v>
          </cell>
          <cell r="G869">
            <v>360.25</v>
          </cell>
          <cell r="H869">
            <v>374.77</v>
          </cell>
          <cell r="I869">
            <v>344.52</v>
          </cell>
          <cell r="J869">
            <v>315.79000000000002</v>
          </cell>
          <cell r="K869">
            <v>369</v>
          </cell>
          <cell r="L869">
            <v>329.69</v>
          </cell>
          <cell r="M869">
            <v>310.04000000000002</v>
          </cell>
          <cell r="N869">
            <v>293.99</v>
          </cell>
          <cell r="O869">
            <v>247.12</v>
          </cell>
          <cell r="P869">
            <v>392.76</v>
          </cell>
          <cell r="Q869">
            <v>340.04</v>
          </cell>
          <cell r="R869">
            <v>302.63</v>
          </cell>
          <cell r="S869">
            <v>295.83999999999997</v>
          </cell>
          <cell r="T869">
            <v>282.23</v>
          </cell>
          <cell r="U869">
            <v>275.42</v>
          </cell>
          <cell r="V869">
            <v>294.12</v>
          </cell>
          <cell r="W869">
            <v>272.02</v>
          </cell>
          <cell r="X869">
            <v>258.41000000000003</v>
          </cell>
          <cell r="Y869">
            <v>246.52</v>
          </cell>
          <cell r="Z869">
            <v>244.81</v>
          </cell>
          <cell r="AA869">
            <v>231.2</v>
          </cell>
          <cell r="AB869">
            <v>184.17</v>
          </cell>
          <cell r="AC869">
            <v>181.34</v>
          </cell>
          <cell r="AD869">
            <v>167.17</v>
          </cell>
          <cell r="AE869">
            <v>161.5</v>
          </cell>
          <cell r="AF869">
            <v>182.75</v>
          </cell>
          <cell r="AG869">
            <v>178.5</v>
          </cell>
          <cell r="AH869">
            <v>165.74</v>
          </cell>
          <cell r="AI869">
            <v>154.41</v>
          </cell>
          <cell r="AJ869">
            <v>198.34</v>
          </cell>
          <cell r="AK869">
            <v>195.51</v>
          </cell>
          <cell r="AL869">
            <v>188.42</v>
          </cell>
          <cell r="AM869">
            <v>185.58</v>
          </cell>
          <cell r="AN869">
            <v>178.5</v>
          </cell>
          <cell r="AO869">
            <v>177.08</v>
          </cell>
          <cell r="AP869">
            <v>158.66999999999999</v>
          </cell>
          <cell r="AQ869">
            <v>157.24</v>
          </cell>
          <cell r="AR869">
            <v>155.82</v>
          </cell>
          <cell r="AS869">
            <v>151.58000000000001</v>
          </cell>
          <cell r="AT869">
            <v>151.58000000000001</v>
          </cell>
        </row>
        <row r="870">
          <cell r="A870">
            <v>3969</v>
          </cell>
          <cell r="B870">
            <v>530.02</v>
          </cell>
          <cell r="C870">
            <v>477.09</v>
          </cell>
          <cell r="D870">
            <v>451.39</v>
          </cell>
          <cell r="E870">
            <v>408.64</v>
          </cell>
          <cell r="F870">
            <v>395.02</v>
          </cell>
          <cell r="G870">
            <v>360.25</v>
          </cell>
          <cell r="H870">
            <v>374.77</v>
          </cell>
          <cell r="I870">
            <v>344.52</v>
          </cell>
          <cell r="J870">
            <v>315.79000000000002</v>
          </cell>
          <cell r="K870">
            <v>369</v>
          </cell>
          <cell r="L870">
            <v>329.69</v>
          </cell>
          <cell r="M870">
            <v>310.04000000000002</v>
          </cell>
          <cell r="N870">
            <v>293.99</v>
          </cell>
          <cell r="O870">
            <v>247.12</v>
          </cell>
          <cell r="P870">
            <v>392.76</v>
          </cell>
          <cell r="Q870">
            <v>340.04</v>
          </cell>
          <cell r="R870">
            <v>302.63</v>
          </cell>
          <cell r="S870">
            <v>295.83999999999997</v>
          </cell>
          <cell r="T870">
            <v>282.23</v>
          </cell>
          <cell r="U870">
            <v>275.42</v>
          </cell>
          <cell r="V870">
            <v>294.12</v>
          </cell>
          <cell r="W870">
            <v>272.02</v>
          </cell>
          <cell r="X870">
            <v>258.41000000000003</v>
          </cell>
          <cell r="Y870">
            <v>246.52</v>
          </cell>
          <cell r="Z870">
            <v>244.81</v>
          </cell>
          <cell r="AA870">
            <v>231.2</v>
          </cell>
          <cell r="AB870">
            <v>184.17</v>
          </cell>
          <cell r="AC870">
            <v>181.34</v>
          </cell>
          <cell r="AD870">
            <v>167.17</v>
          </cell>
          <cell r="AE870">
            <v>161.5</v>
          </cell>
          <cell r="AF870">
            <v>182.75</v>
          </cell>
          <cell r="AG870">
            <v>178.5</v>
          </cell>
          <cell r="AH870">
            <v>165.74</v>
          </cell>
          <cell r="AI870">
            <v>154.41</v>
          </cell>
          <cell r="AJ870">
            <v>198.34</v>
          </cell>
          <cell r="AK870">
            <v>195.51</v>
          </cell>
          <cell r="AL870">
            <v>188.42</v>
          </cell>
          <cell r="AM870">
            <v>185.58</v>
          </cell>
          <cell r="AN870">
            <v>178.5</v>
          </cell>
          <cell r="AO870">
            <v>177.08</v>
          </cell>
          <cell r="AP870">
            <v>158.66999999999999</v>
          </cell>
          <cell r="AQ870">
            <v>157.24</v>
          </cell>
          <cell r="AR870">
            <v>155.82</v>
          </cell>
          <cell r="AS870">
            <v>151.58000000000001</v>
          </cell>
          <cell r="AT870">
            <v>151.58000000000001</v>
          </cell>
        </row>
        <row r="871">
          <cell r="A871">
            <v>3970</v>
          </cell>
          <cell r="B871">
            <v>530.02</v>
          </cell>
          <cell r="C871">
            <v>477.09</v>
          </cell>
          <cell r="D871">
            <v>451.39</v>
          </cell>
          <cell r="E871">
            <v>408.64</v>
          </cell>
          <cell r="F871">
            <v>395.02</v>
          </cell>
          <cell r="G871">
            <v>360.25</v>
          </cell>
          <cell r="H871">
            <v>374.77</v>
          </cell>
          <cell r="I871">
            <v>344.52</v>
          </cell>
          <cell r="J871">
            <v>315.79000000000002</v>
          </cell>
          <cell r="K871">
            <v>369</v>
          </cell>
          <cell r="L871">
            <v>329.69</v>
          </cell>
          <cell r="M871">
            <v>310.04000000000002</v>
          </cell>
          <cell r="N871">
            <v>293.99</v>
          </cell>
          <cell r="O871">
            <v>247.12</v>
          </cell>
          <cell r="P871">
            <v>392.76</v>
          </cell>
          <cell r="Q871">
            <v>340.04</v>
          </cell>
          <cell r="R871">
            <v>302.63</v>
          </cell>
          <cell r="S871">
            <v>295.83999999999997</v>
          </cell>
          <cell r="T871">
            <v>282.23</v>
          </cell>
          <cell r="U871">
            <v>275.42</v>
          </cell>
          <cell r="V871">
            <v>294.12</v>
          </cell>
          <cell r="W871">
            <v>272.02</v>
          </cell>
          <cell r="X871">
            <v>258.41000000000003</v>
          </cell>
          <cell r="Y871">
            <v>246.52</v>
          </cell>
          <cell r="Z871">
            <v>244.81</v>
          </cell>
          <cell r="AA871">
            <v>231.2</v>
          </cell>
          <cell r="AB871">
            <v>184.17</v>
          </cell>
          <cell r="AC871">
            <v>181.34</v>
          </cell>
          <cell r="AD871">
            <v>167.17</v>
          </cell>
          <cell r="AE871">
            <v>161.5</v>
          </cell>
          <cell r="AF871">
            <v>182.75</v>
          </cell>
          <cell r="AG871">
            <v>178.5</v>
          </cell>
          <cell r="AH871">
            <v>165.74</v>
          </cell>
          <cell r="AI871">
            <v>154.41</v>
          </cell>
          <cell r="AJ871">
            <v>198.34</v>
          </cell>
          <cell r="AK871">
            <v>195.51</v>
          </cell>
          <cell r="AL871">
            <v>188.42</v>
          </cell>
          <cell r="AM871">
            <v>185.58</v>
          </cell>
          <cell r="AN871">
            <v>178.5</v>
          </cell>
          <cell r="AO871">
            <v>177.08</v>
          </cell>
          <cell r="AP871">
            <v>158.66999999999999</v>
          </cell>
          <cell r="AQ871">
            <v>157.24</v>
          </cell>
          <cell r="AR871">
            <v>155.82</v>
          </cell>
          <cell r="AS871">
            <v>151.58000000000001</v>
          </cell>
          <cell r="AT871">
            <v>151.58000000000001</v>
          </cell>
        </row>
        <row r="872">
          <cell r="A872">
            <v>3972</v>
          </cell>
          <cell r="B872">
            <v>530.02</v>
          </cell>
          <cell r="C872">
            <v>477.09</v>
          </cell>
          <cell r="D872">
            <v>451.39</v>
          </cell>
          <cell r="E872">
            <v>408.64</v>
          </cell>
          <cell r="F872">
            <v>395.02</v>
          </cell>
          <cell r="G872">
            <v>360.25</v>
          </cell>
          <cell r="H872">
            <v>374.77</v>
          </cell>
          <cell r="I872">
            <v>344.52</v>
          </cell>
          <cell r="J872">
            <v>315.79000000000002</v>
          </cell>
          <cell r="K872">
            <v>369</v>
          </cell>
          <cell r="L872">
            <v>329.69</v>
          </cell>
          <cell r="M872">
            <v>310.04000000000002</v>
          </cell>
          <cell r="N872">
            <v>293.99</v>
          </cell>
          <cell r="O872">
            <v>247.12</v>
          </cell>
          <cell r="P872">
            <v>392.76</v>
          </cell>
          <cell r="Q872">
            <v>340.04</v>
          </cell>
          <cell r="R872">
            <v>302.63</v>
          </cell>
          <cell r="S872">
            <v>295.83999999999997</v>
          </cell>
          <cell r="T872">
            <v>282.23</v>
          </cell>
          <cell r="U872">
            <v>275.42</v>
          </cell>
          <cell r="V872">
            <v>294.12</v>
          </cell>
          <cell r="W872">
            <v>272.02</v>
          </cell>
          <cell r="X872">
            <v>258.41000000000003</v>
          </cell>
          <cell r="Y872">
            <v>246.52</v>
          </cell>
          <cell r="Z872">
            <v>244.81</v>
          </cell>
          <cell r="AA872">
            <v>231.2</v>
          </cell>
          <cell r="AB872">
            <v>184.17</v>
          </cell>
          <cell r="AC872">
            <v>181.34</v>
          </cell>
          <cell r="AD872">
            <v>167.17</v>
          </cell>
          <cell r="AE872">
            <v>161.5</v>
          </cell>
          <cell r="AF872">
            <v>182.75</v>
          </cell>
          <cell r="AG872">
            <v>178.5</v>
          </cell>
          <cell r="AH872">
            <v>165.74</v>
          </cell>
          <cell r="AI872">
            <v>154.41</v>
          </cell>
          <cell r="AJ872">
            <v>198.34</v>
          </cell>
          <cell r="AK872">
            <v>195.51</v>
          </cell>
          <cell r="AL872">
            <v>188.42</v>
          </cell>
          <cell r="AM872">
            <v>185.58</v>
          </cell>
          <cell r="AN872">
            <v>178.5</v>
          </cell>
          <cell r="AO872">
            <v>177.08</v>
          </cell>
          <cell r="AP872">
            <v>158.66999999999999</v>
          </cell>
          <cell r="AQ872">
            <v>157.24</v>
          </cell>
          <cell r="AR872">
            <v>155.82</v>
          </cell>
          <cell r="AS872">
            <v>151.58000000000001</v>
          </cell>
          <cell r="AT872">
            <v>151.58000000000001</v>
          </cell>
        </row>
        <row r="873">
          <cell r="A873">
            <v>3974</v>
          </cell>
          <cell r="B873">
            <v>466.73</v>
          </cell>
          <cell r="C873">
            <v>420.11</v>
          </cell>
          <cell r="D873">
            <v>397.49</v>
          </cell>
          <cell r="E873">
            <v>359.84</v>
          </cell>
          <cell r="F873">
            <v>347.85</v>
          </cell>
          <cell r="G873">
            <v>317.23</v>
          </cell>
          <cell r="H873">
            <v>330.01</v>
          </cell>
          <cell r="I873">
            <v>303.38</v>
          </cell>
          <cell r="J873">
            <v>278.08</v>
          </cell>
          <cell r="K873">
            <v>324.93</v>
          </cell>
          <cell r="L873">
            <v>290.32</v>
          </cell>
          <cell r="M873">
            <v>273.01</v>
          </cell>
          <cell r="N873">
            <v>258.89</v>
          </cell>
          <cell r="O873">
            <v>217.6</v>
          </cell>
          <cell r="P873">
            <v>345.85</v>
          </cell>
          <cell r="Q873">
            <v>299.44</v>
          </cell>
          <cell r="R873">
            <v>266.5</v>
          </cell>
          <cell r="S873">
            <v>260.51</v>
          </cell>
          <cell r="T873">
            <v>248.52</v>
          </cell>
          <cell r="U873">
            <v>242.53</v>
          </cell>
          <cell r="V873">
            <v>259</v>
          </cell>
          <cell r="W873">
            <v>239.53</v>
          </cell>
          <cell r="X873">
            <v>227.56</v>
          </cell>
          <cell r="Y873">
            <v>217.08</v>
          </cell>
          <cell r="Z873">
            <v>215.57</v>
          </cell>
          <cell r="AA873">
            <v>203.59</v>
          </cell>
          <cell r="AB873">
            <v>162.18</v>
          </cell>
          <cell r="AC873">
            <v>159.68</v>
          </cell>
          <cell r="AD873">
            <v>147.19999999999999</v>
          </cell>
          <cell r="AE873">
            <v>142.21</v>
          </cell>
          <cell r="AF873">
            <v>160.91999999999999</v>
          </cell>
          <cell r="AG873">
            <v>157.18</v>
          </cell>
          <cell r="AH873">
            <v>145.94999999999999</v>
          </cell>
          <cell r="AI873">
            <v>135.97</v>
          </cell>
          <cell r="AJ873">
            <v>174.65</v>
          </cell>
          <cell r="AK873">
            <v>172.16</v>
          </cell>
          <cell r="AL873">
            <v>165.91</v>
          </cell>
          <cell r="AM873">
            <v>163.41999999999999</v>
          </cell>
          <cell r="AN873">
            <v>157.18</v>
          </cell>
          <cell r="AO873">
            <v>155.93</v>
          </cell>
          <cell r="AP873">
            <v>139.72</v>
          </cell>
          <cell r="AQ873">
            <v>138.46</v>
          </cell>
          <cell r="AR873">
            <v>137.21</v>
          </cell>
          <cell r="AS873">
            <v>133.47</v>
          </cell>
          <cell r="AT873">
            <v>133.47</v>
          </cell>
        </row>
        <row r="874">
          <cell r="A874">
            <v>4138</v>
          </cell>
          <cell r="B874">
            <v>534.02</v>
          </cell>
          <cell r="C874">
            <v>480.68</v>
          </cell>
          <cell r="D874">
            <v>454.8</v>
          </cell>
          <cell r="E874">
            <v>411.72</v>
          </cell>
          <cell r="F874">
            <v>398</v>
          </cell>
          <cell r="G874">
            <v>362.96</v>
          </cell>
          <cell r="H874">
            <v>377.6</v>
          </cell>
          <cell r="I874">
            <v>347.12</v>
          </cell>
          <cell r="J874">
            <v>318.17</v>
          </cell>
          <cell r="K874">
            <v>371.79</v>
          </cell>
          <cell r="L874">
            <v>332.18</v>
          </cell>
          <cell r="M874">
            <v>312.37</v>
          </cell>
          <cell r="N874">
            <v>296.20999999999998</v>
          </cell>
          <cell r="O874">
            <v>248.98</v>
          </cell>
          <cell r="P874">
            <v>395.72</v>
          </cell>
          <cell r="Q874">
            <v>342.6</v>
          </cell>
          <cell r="R874">
            <v>304.92</v>
          </cell>
          <cell r="S874">
            <v>298.06</v>
          </cell>
          <cell r="T874">
            <v>284.35000000000002</v>
          </cell>
          <cell r="U874">
            <v>277.5</v>
          </cell>
          <cell r="V874">
            <v>296.33999999999997</v>
          </cell>
          <cell r="W874">
            <v>274.07</v>
          </cell>
          <cell r="X874">
            <v>260.36</v>
          </cell>
          <cell r="Y874">
            <v>248.38</v>
          </cell>
          <cell r="Z874">
            <v>246.66</v>
          </cell>
          <cell r="AA874">
            <v>232.94</v>
          </cell>
          <cell r="AB874">
            <v>185.56</v>
          </cell>
          <cell r="AC874">
            <v>182.7</v>
          </cell>
          <cell r="AD874">
            <v>168.43</v>
          </cell>
          <cell r="AE874">
            <v>162.72</v>
          </cell>
          <cell r="AF874">
            <v>184.13</v>
          </cell>
          <cell r="AG874">
            <v>179.85</v>
          </cell>
          <cell r="AH874">
            <v>166.99</v>
          </cell>
          <cell r="AI874">
            <v>155.57</v>
          </cell>
          <cell r="AJ874">
            <v>199.83</v>
          </cell>
          <cell r="AK874">
            <v>196.98</v>
          </cell>
          <cell r="AL874">
            <v>189.84</v>
          </cell>
          <cell r="AM874">
            <v>186.98</v>
          </cell>
          <cell r="AN874">
            <v>179.85</v>
          </cell>
          <cell r="AO874">
            <v>178.41</v>
          </cell>
          <cell r="AP874">
            <v>159.86000000000001</v>
          </cell>
          <cell r="AQ874">
            <v>158.43</v>
          </cell>
          <cell r="AR874">
            <v>156.99</v>
          </cell>
          <cell r="AS874">
            <v>152.72</v>
          </cell>
          <cell r="AT874">
            <v>152.72</v>
          </cell>
        </row>
        <row r="875">
          <cell r="A875">
            <v>4141</v>
          </cell>
          <cell r="B875">
            <v>444.57</v>
          </cell>
          <cell r="C875">
            <v>400.17</v>
          </cell>
          <cell r="D875">
            <v>378.61</v>
          </cell>
          <cell r="E875">
            <v>342.75</v>
          </cell>
          <cell r="F875">
            <v>331.34</v>
          </cell>
          <cell r="G875">
            <v>302.16000000000003</v>
          </cell>
          <cell r="H875">
            <v>314.35000000000002</v>
          </cell>
          <cell r="I875">
            <v>288.98</v>
          </cell>
          <cell r="J875">
            <v>264.87</v>
          </cell>
          <cell r="K875">
            <v>309.5</v>
          </cell>
          <cell r="L875">
            <v>276.52999999999997</v>
          </cell>
          <cell r="M875">
            <v>260.05</v>
          </cell>
          <cell r="N875">
            <v>246.59</v>
          </cell>
          <cell r="O875">
            <v>207.28</v>
          </cell>
          <cell r="P875">
            <v>329.44</v>
          </cell>
          <cell r="Q875">
            <v>285.22000000000003</v>
          </cell>
          <cell r="R875">
            <v>253.84</v>
          </cell>
          <cell r="S875">
            <v>248.14</v>
          </cell>
          <cell r="T875">
            <v>236.72</v>
          </cell>
          <cell r="U875">
            <v>231.02</v>
          </cell>
          <cell r="V875">
            <v>246.7</v>
          </cell>
          <cell r="W875">
            <v>228.16</v>
          </cell>
          <cell r="X875">
            <v>216.74</v>
          </cell>
          <cell r="Y875">
            <v>206.77</v>
          </cell>
          <cell r="Z875">
            <v>205.33</v>
          </cell>
          <cell r="AA875">
            <v>193.93</v>
          </cell>
          <cell r="AB875">
            <v>154.47999999999999</v>
          </cell>
          <cell r="AC875">
            <v>152.1</v>
          </cell>
          <cell r="AD875">
            <v>140.21</v>
          </cell>
          <cell r="AE875">
            <v>135.46</v>
          </cell>
          <cell r="AF875">
            <v>153.28</v>
          </cell>
          <cell r="AG875">
            <v>149.72</v>
          </cell>
          <cell r="AH875">
            <v>139.02000000000001</v>
          </cell>
          <cell r="AI875">
            <v>129.51</v>
          </cell>
          <cell r="AJ875">
            <v>166.36</v>
          </cell>
          <cell r="AK875">
            <v>163.98</v>
          </cell>
          <cell r="AL875">
            <v>158.04</v>
          </cell>
          <cell r="AM875">
            <v>155.66</v>
          </cell>
          <cell r="AN875">
            <v>149.72</v>
          </cell>
          <cell r="AO875">
            <v>148.53</v>
          </cell>
          <cell r="AP875">
            <v>133.08000000000001</v>
          </cell>
          <cell r="AQ875">
            <v>131.88999999999999</v>
          </cell>
          <cell r="AR875">
            <v>130.69999999999999</v>
          </cell>
          <cell r="AS875">
            <v>127.14</v>
          </cell>
          <cell r="AT875">
            <v>127.14</v>
          </cell>
        </row>
        <row r="876">
          <cell r="A876">
            <v>4236</v>
          </cell>
          <cell r="B876">
            <v>475.53</v>
          </cell>
          <cell r="C876">
            <v>428.04</v>
          </cell>
          <cell r="D876">
            <v>404.98</v>
          </cell>
          <cell r="E876">
            <v>366.62</v>
          </cell>
          <cell r="F876">
            <v>354.41</v>
          </cell>
          <cell r="G876">
            <v>323.2</v>
          </cell>
          <cell r="H876">
            <v>336.24</v>
          </cell>
          <cell r="I876">
            <v>309.10000000000002</v>
          </cell>
          <cell r="J876">
            <v>283.32</v>
          </cell>
          <cell r="K876">
            <v>331.07</v>
          </cell>
          <cell r="L876">
            <v>295.79000000000002</v>
          </cell>
          <cell r="M876">
            <v>278.16000000000003</v>
          </cell>
          <cell r="N876">
            <v>263.76</v>
          </cell>
          <cell r="O876">
            <v>221.71</v>
          </cell>
          <cell r="P876">
            <v>352.38</v>
          </cell>
          <cell r="Q876">
            <v>305.08</v>
          </cell>
          <cell r="R876">
            <v>271.52</v>
          </cell>
          <cell r="S876">
            <v>265.42</v>
          </cell>
          <cell r="T876">
            <v>253.21</v>
          </cell>
          <cell r="U876">
            <v>247.1</v>
          </cell>
          <cell r="V876">
            <v>263.88</v>
          </cell>
          <cell r="W876">
            <v>244.04</v>
          </cell>
          <cell r="X876">
            <v>231.84</v>
          </cell>
          <cell r="Y876">
            <v>221.17</v>
          </cell>
          <cell r="Z876">
            <v>219.64</v>
          </cell>
          <cell r="AA876">
            <v>207.43</v>
          </cell>
          <cell r="AB876">
            <v>165.23</v>
          </cell>
          <cell r="AC876">
            <v>162.69</v>
          </cell>
          <cell r="AD876">
            <v>149.97999999999999</v>
          </cell>
          <cell r="AE876">
            <v>144.88999999999999</v>
          </cell>
          <cell r="AF876">
            <v>163.96</v>
          </cell>
          <cell r="AG876">
            <v>160.15</v>
          </cell>
          <cell r="AH876">
            <v>148.69999999999999</v>
          </cell>
          <cell r="AI876">
            <v>138.53</v>
          </cell>
          <cell r="AJ876">
            <v>177.95</v>
          </cell>
          <cell r="AK876">
            <v>175.4</v>
          </cell>
          <cell r="AL876">
            <v>169.04</v>
          </cell>
          <cell r="AM876">
            <v>166.5</v>
          </cell>
          <cell r="AN876">
            <v>160.15</v>
          </cell>
          <cell r="AO876">
            <v>158.87</v>
          </cell>
          <cell r="AP876">
            <v>142.35</v>
          </cell>
          <cell r="AQ876">
            <v>141.08000000000001</v>
          </cell>
          <cell r="AR876">
            <v>139.80000000000001</v>
          </cell>
          <cell r="AS876">
            <v>135.99</v>
          </cell>
          <cell r="AT876">
            <v>135.99</v>
          </cell>
        </row>
        <row r="877">
          <cell r="A877">
            <v>4850</v>
          </cell>
          <cell r="B877">
            <v>424.69</v>
          </cell>
          <cell r="C877">
            <v>386.48</v>
          </cell>
          <cell r="D877">
            <v>367.92</v>
          </cell>
          <cell r="E877">
            <v>322.76</v>
          </cell>
          <cell r="F877">
            <v>312.93</v>
          </cell>
          <cell r="G877">
            <v>287.81</v>
          </cell>
          <cell r="H877">
            <v>290.27999999999997</v>
          </cell>
          <cell r="I877">
            <v>268.45</v>
          </cell>
          <cell r="J877">
            <v>247.7</v>
          </cell>
          <cell r="K877">
            <v>283.25</v>
          </cell>
          <cell r="L877">
            <v>254.85</v>
          </cell>
          <cell r="M877">
            <v>240.66</v>
          </cell>
          <cell r="N877">
            <v>223.29</v>
          </cell>
          <cell r="O877">
            <v>189.44</v>
          </cell>
          <cell r="P877">
            <v>289.18</v>
          </cell>
          <cell r="Q877">
            <v>251.11</v>
          </cell>
          <cell r="R877">
            <v>224.1</v>
          </cell>
          <cell r="S877">
            <v>219.18</v>
          </cell>
          <cell r="T877">
            <v>209.36</v>
          </cell>
          <cell r="U877">
            <v>204.44</v>
          </cell>
          <cell r="V877">
            <v>217.96</v>
          </cell>
          <cell r="W877">
            <v>201.98</v>
          </cell>
          <cell r="X877">
            <v>192.17</v>
          </cell>
          <cell r="Y877">
            <v>183.58</v>
          </cell>
          <cell r="Z877">
            <v>182.34</v>
          </cell>
          <cell r="AA877">
            <v>172.52</v>
          </cell>
          <cell r="AB877">
            <v>137.63</v>
          </cell>
          <cell r="AC877">
            <v>135.59</v>
          </cell>
          <cell r="AD877">
            <v>125.35</v>
          </cell>
          <cell r="AE877">
            <v>121.26</v>
          </cell>
          <cell r="AF877">
            <v>136.6</v>
          </cell>
          <cell r="AG877">
            <v>133.53</v>
          </cell>
          <cell r="AH877">
            <v>124.32</v>
          </cell>
          <cell r="AI877">
            <v>116.14</v>
          </cell>
          <cell r="AJ877">
            <v>147.86000000000001</v>
          </cell>
          <cell r="AK877">
            <v>145.81</v>
          </cell>
          <cell r="AL877">
            <v>140.69999999999999</v>
          </cell>
          <cell r="AM877">
            <v>138.65</v>
          </cell>
          <cell r="AN877">
            <v>133.53</v>
          </cell>
          <cell r="AO877">
            <v>132.51</v>
          </cell>
          <cell r="AP877">
            <v>119.21</v>
          </cell>
          <cell r="AQ877">
            <v>118.19</v>
          </cell>
          <cell r="AR877">
            <v>117.16</v>
          </cell>
          <cell r="AS877">
            <v>114.09</v>
          </cell>
          <cell r="AT877">
            <v>114.09</v>
          </cell>
        </row>
        <row r="878">
          <cell r="A878">
            <v>4855</v>
          </cell>
          <cell r="B878">
            <v>523.77</v>
          </cell>
          <cell r="C878">
            <v>471.46</v>
          </cell>
          <cell r="D878">
            <v>446.07</v>
          </cell>
          <cell r="E878">
            <v>403.82</v>
          </cell>
          <cell r="F878">
            <v>390.36</v>
          </cell>
          <cell r="G878">
            <v>355.99</v>
          </cell>
          <cell r="H878">
            <v>370.36</v>
          </cell>
          <cell r="I878">
            <v>340.46</v>
          </cell>
          <cell r="J878">
            <v>312.07</v>
          </cell>
          <cell r="K878">
            <v>364.65</v>
          </cell>
          <cell r="L878">
            <v>325.81</v>
          </cell>
          <cell r="M878">
            <v>306.38</v>
          </cell>
          <cell r="N878">
            <v>290.52</v>
          </cell>
          <cell r="O878">
            <v>244.2</v>
          </cell>
          <cell r="P878">
            <v>388.13</v>
          </cell>
          <cell r="Q878">
            <v>336.02</v>
          </cell>
          <cell r="R878">
            <v>299.06</v>
          </cell>
          <cell r="S878">
            <v>292.33999999999997</v>
          </cell>
          <cell r="T878">
            <v>278.89999999999998</v>
          </cell>
          <cell r="U878">
            <v>272.18</v>
          </cell>
          <cell r="V878">
            <v>290.64999999999998</v>
          </cell>
          <cell r="W878">
            <v>268.8</v>
          </cell>
          <cell r="X878">
            <v>255.36</v>
          </cell>
          <cell r="Y878">
            <v>243.61</v>
          </cell>
          <cell r="Z878">
            <v>241.92</v>
          </cell>
          <cell r="AA878">
            <v>228.48</v>
          </cell>
          <cell r="AB878">
            <v>182</v>
          </cell>
          <cell r="AC878">
            <v>179.2</v>
          </cell>
          <cell r="AD878">
            <v>165.19</v>
          </cell>
          <cell r="AE878">
            <v>159.59</v>
          </cell>
          <cell r="AF878">
            <v>180.59</v>
          </cell>
          <cell r="AG878">
            <v>176.4</v>
          </cell>
          <cell r="AH878">
            <v>163.79</v>
          </cell>
          <cell r="AI878">
            <v>152.59</v>
          </cell>
          <cell r="AJ878">
            <v>196</v>
          </cell>
          <cell r="AK878">
            <v>193.2</v>
          </cell>
          <cell r="AL878">
            <v>186.19</v>
          </cell>
          <cell r="AM878">
            <v>183.39</v>
          </cell>
          <cell r="AN878">
            <v>176.4</v>
          </cell>
          <cell r="AO878">
            <v>174.99</v>
          </cell>
          <cell r="AP878">
            <v>156.79</v>
          </cell>
          <cell r="AQ878">
            <v>155.38999999999999</v>
          </cell>
          <cell r="AR878">
            <v>153.97999999999999</v>
          </cell>
          <cell r="AS878">
            <v>149.79</v>
          </cell>
          <cell r="AT878">
            <v>149.79</v>
          </cell>
        </row>
        <row r="879">
          <cell r="A879">
            <v>4870</v>
          </cell>
          <cell r="B879">
            <v>455.26</v>
          </cell>
          <cell r="C879">
            <v>409.79</v>
          </cell>
          <cell r="D879">
            <v>387.72</v>
          </cell>
          <cell r="E879">
            <v>351</v>
          </cell>
          <cell r="F879">
            <v>339.31</v>
          </cell>
          <cell r="G879">
            <v>309.43</v>
          </cell>
          <cell r="H879">
            <v>321.89999999999998</v>
          </cell>
          <cell r="I879">
            <v>295.92</v>
          </cell>
          <cell r="J879">
            <v>271.24</v>
          </cell>
          <cell r="K879">
            <v>316.95</v>
          </cell>
          <cell r="L879">
            <v>283.19</v>
          </cell>
          <cell r="M879">
            <v>266.3</v>
          </cell>
          <cell r="N879">
            <v>252.53</v>
          </cell>
          <cell r="O879">
            <v>212.26</v>
          </cell>
          <cell r="P879">
            <v>337.36</v>
          </cell>
          <cell r="Q879">
            <v>292.07</v>
          </cell>
          <cell r="R879">
            <v>259.94</v>
          </cell>
          <cell r="S879">
            <v>254.1</v>
          </cell>
          <cell r="T879">
            <v>242.41</v>
          </cell>
          <cell r="U879">
            <v>236.58</v>
          </cell>
          <cell r="V879">
            <v>252.64</v>
          </cell>
          <cell r="W879">
            <v>233.64</v>
          </cell>
          <cell r="X879">
            <v>221.96</v>
          </cell>
          <cell r="Y879">
            <v>211.74</v>
          </cell>
          <cell r="Z879">
            <v>210.28</v>
          </cell>
          <cell r="AA879">
            <v>198.59</v>
          </cell>
          <cell r="AB879">
            <v>158.19</v>
          </cell>
          <cell r="AC879">
            <v>155.76</v>
          </cell>
          <cell r="AD879">
            <v>143.59</v>
          </cell>
          <cell r="AE879">
            <v>138.72</v>
          </cell>
          <cell r="AF879">
            <v>156.97</v>
          </cell>
          <cell r="AG879">
            <v>153.32</v>
          </cell>
          <cell r="AH879">
            <v>142.36000000000001</v>
          </cell>
          <cell r="AI879">
            <v>132.63</v>
          </cell>
          <cell r="AJ879">
            <v>170.36</v>
          </cell>
          <cell r="AK879">
            <v>167.93</v>
          </cell>
          <cell r="AL879">
            <v>161.84</v>
          </cell>
          <cell r="AM879">
            <v>159.4</v>
          </cell>
          <cell r="AN879">
            <v>153.32</v>
          </cell>
          <cell r="AO879">
            <v>152.1</v>
          </cell>
          <cell r="AP879">
            <v>136.28</v>
          </cell>
          <cell r="AQ879">
            <v>135.06</v>
          </cell>
          <cell r="AR879">
            <v>133.84</v>
          </cell>
          <cell r="AS879">
            <v>130.19</v>
          </cell>
          <cell r="AT879">
            <v>130.19</v>
          </cell>
        </row>
        <row r="880">
          <cell r="A880">
            <v>4875</v>
          </cell>
          <cell r="B880">
            <v>467.44</v>
          </cell>
          <cell r="C880">
            <v>425.38</v>
          </cell>
          <cell r="D880">
            <v>404.96</v>
          </cell>
          <cell r="E880">
            <v>355.25</v>
          </cell>
          <cell r="F880">
            <v>344.43</v>
          </cell>
          <cell r="G880">
            <v>316.77999999999997</v>
          </cell>
          <cell r="H880">
            <v>319.5</v>
          </cell>
          <cell r="I880">
            <v>295.47000000000003</v>
          </cell>
          <cell r="J880">
            <v>272.64</v>
          </cell>
          <cell r="K880">
            <v>311.76</v>
          </cell>
          <cell r="L880">
            <v>280.51</v>
          </cell>
          <cell r="M880">
            <v>264.88</v>
          </cell>
          <cell r="N880">
            <v>245.76</v>
          </cell>
          <cell r="O880">
            <v>208.51</v>
          </cell>
          <cell r="P880">
            <v>318.29000000000002</v>
          </cell>
          <cell r="Q880">
            <v>276.38</v>
          </cell>
          <cell r="R880">
            <v>246.66</v>
          </cell>
          <cell r="S880">
            <v>241.25</v>
          </cell>
          <cell r="T880">
            <v>230.44</v>
          </cell>
          <cell r="U880">
            <v>225.04</v>
          </cell>
          <cell r="V880">
            <v>239.89</v>
          </cell>
          <cell r="W880">
            <v>222.32</v>
          </cell>
          <cell r="X880">
            <v>211.51</v>
          </cell>
          <cell r="Y880">
            <v>202.06</v>
          </cell>
          <cell r="Z880">
            <v>200.7</v>
          </cell>
          <cell r="AA880">
            <v>189.9</v>
          </cell>
          <cell r="AB880">
            <v>151.47999999999999</v>
          </cell>
          <cell r="AC880">
            <v>149.22999999999999</v>
          </cell>
          <cell r="AD880">
            <v>137.97</v>
          </cell>
          <cell r="AE880">
            <v>133.46</v>
          </cell>
          <cell r="AF880">
            <v>150.35</v>
          </cell>
          <cell r="AG880">
            <v>146.97999999999999</v>
          </cell>
          <cell r="AH880">
            <v>136.84</v>
          </cell>
          <cell r="AI880">
            <v>127.84</v>
          </cell>
          <cell r="AJ880">
            <v>162.74</v>
          </cell>
          <cell r="AK880">
            <v>160.49</v>
          </cell>
          <cell r="AL880">
            <v>154.86000000000001</v>
          </cell>
          <cell r="AM880">
            <v>152.61000000000001</v>
          </cell>
          <cell r="AN880">
            <v>146.97999999999999</v>
          </cell>
          <cell r="AO880">
            <v>145.85</v>
          </cell>
          <cell r="AP880">
            <v>131.21</v>
          </cell>
          <cell r="AQ880">
            <v>130.08000000000001</v>
          </cell>
          <cell r="AR880">
            <v>128.96</v>
          </cell>
          <cell r="AS880">
            <v>125.58</v>
          </cell>
          <cell r="AT880">
            <v>125.58</v>
          </cell>
        </row>
        <row r="881">
          <cell r="A881">
            <v>4877</v>
          </cell>
          <cell r="B881">
            <v>476.38</v>
          </cell>
          <cell r="C881">
            <v>428.81</v>
          </cell>
          <cell r="D881">
            <v>405.71</v>
          </cell>
          <cell r="E881">
            <v>367.28</v>
          </cell>
          <cell r="F881">
            <v>355.04</v>
          </cell>
          <cell r="G881">
            <v>323.79000000000002</v>
          </cell>
          <cell r="H881">
            <v>336.84</v>
          </cell>
          <cell r="I881">
            <v>309.64999999999998</v>
          </cell>
          <cell r="J881">
            <v>283.83</v>
          </cell>
          <cell r="K881">
            <v>331.66</v>
          </cell>
          <cell r="L881">
            <v>296.33</v>
          </cell>
          <cell r="M881">
            <v>278.66000000000003</v>
          </cell>
          <cell r="N881">
            <v>264.24</v>
          </cell>
          <cell r="O881">
            <v>222.11</v>
          </cell>
          <cell r="P881">
            <v>353</v>
          </cell>
          <cell r="Q881">
            <v>305.63</v>
          </cell>
          <cell r="R881">
            <v>272</v>
          </cell>
          <cell r="S881">
            <v>265.89999999999998</v>
          </cell>
          <cell r="T881">
            <v>253.67</v>
          </cell>
          <cell r="U881">
            <v>247.55</v>
          </cell>
          <cell r="V881">
            <v>264.36</v>
          </cell>
          <cell r="W881">
            <v>244.49</v>
          </cell>
          <cell r="X881">
            <v>232.26</v>
          </cell>
          <cell r="Y881">
            <v>221.57</v>
          </cell>
          <cell r="Z881">
            <v>220.03</v>
          </cell>
          <cell r="AA881">
            <v>207.8</v>
          </cell>
          <cell r="AB881">
            <v>165.53</v>
          </cell>
          <cell r="AC881">
            <v>162.97999999999999</v>
          </cell>
          <cell r="AD881">
            <v>150.25</v>
          </cell>
          <cell r="AE881">
            <v>145.15</v>
          </cell>
          <cell r="AF881">
            <v>164.25</v>
          </cell>
          <cell r="AG881">
            <v>160.44</v>
          </cell>
          <cell r="AH881">
            <v>148.97</v>
          </cell>
          <cell r="AI881">
            <v>138.78</v>
          </cell>
          <cell r="AJ881">
            <v>178.27</v>
          </cell>
          <cell r="AK881">
            <v>175.72</v>
          </cell>
          <cell r="AL881">
            <v>169.35</v>
          </cell>
          <cell r="AM881">
            <v>166.8</v>
          </cell>
          <cell r="AN881">
            <v>160.44</v>
          </cell>
          <cell r="AO881">
            <v>159.16</v>
          </cell>
          <cell r="AP881">
            <v>142.61000000000001</v>
          </cell>
          <cell r="AQ881">
            <v>141.33000000000001</v>
          </cell>
          <cell r="AR881">
            <v>140.05000000000001</v>
          </cell>
          <cell r="AS881">
            <v>136.22999999999999</v>
          </cell>
          <cell r="AT881">
            <v>136.22999999999999</v>
          </cell>
        </row>
        <row r="882">
          <cell r="A882">
            <v>4878</v>
          </cell>
          <cell r="B882">
            <v>439.09</v>
          </cell>
          <cell r="C882">
            <v>395.24</v>
          </cell>
          <cell r="D882">
            <v>373.95</v>
          </cell>
          <cell r="E882">
            <v>338.53</v>
          </cell>
          <cell r="F882">
            <v>327.25</v>
          </cell>
          <cell r="G882">
            <v>298.44</v>
          </cell>
          <cell r="H882">
            <v>310.48</v>
          </cell>
          <cell r="I882">
            <v>285.41000000000003</v>
          </cell>
          <cell r="J882">
            <v>261.61</v>
          </cell>
          <cell r="K882">
            <v>305.7</v>
          </cell>
          <cell r="L882">
            <v>273.13</v>
          </cell>
          <cell r="M882">
            <v>256.85000000000002</v>
          </cell>
          <cell r="N882">
            <v>243.55</v>
          </cell>
          <cell r="O882">
            <v>204.73</v>
          </cell>
          <cell r="P882">
            <v>325.37</v>
          </cell>
          <cell r="Q882">
            <v>281.7</v>
          </cell>
          <cell r="R882">
            <v>250.72</v>
          </cell>
          <cell r="S882">
            <v>245.08</v>
          </cell>
          <cell r="T882">
            <v>233.81</v>
          </cell>
          <cell r="U882">
            <v>228.17</v>
          </cell>
          <cell r="V882">
            <v>243.66</v>
          </cell>
          <cell r="W882">
            <v>225.35</v>
          </cell>
          <cell r="X882">
            <v>214.08</v>
          </cell>
          <cell r="Y882">
            <v>204.22</v>
          </cell>
          <cell r="Z882">
            <v>202.81</v>
          </cell>
          <cell r="AA882">
            <v>191.54</v>
          </cell>
          <cell r="AB882">
            <v>152.57</v>
          </cell>
          <cell r="AC882">
            <v>150.22999999999999</v>
          </cell>
          <cell r="AD882">
            <v>138.49</v>
          </cell>
          <cell r="AE882">
            <v>133.79</v>
          </cell>
          <cell r="AF882">
            <v>151.38999999999999</v>
          </cell>
          <cell r="AG882">
            <v>147.88</v>
          </cell>
          <cell r="AH882">
            <v>137.31</v>
          </cell>
          <cell r="AI882">
            <v>127.92</v>
          </cell>
          <cell r="AJ882">
            <v>164.31</v>
          </cell>
          <cell r="AK882">
            <v>161.96</v>
          </cell>
          <cell r="AL882">
            <v>156.09</v>
          </cell>
          <cell r="AM882">
            <v>153.74</v>
          </cell>
          <cell r="AN882">
            <v>147.88</v>
          </cell>
          <cell r="AO882">
            <v>146.69999999999999</v>
          </cell>
          <cell r="AP882">
            <v>131.44</v>
          </cell>
          <cell r="AQ882">
            <v>130.27000000000001</v>
          </cell>
          <cell r="AR882">
            <v>129.09</v>
          </cell>
          <cell r="AS882">
            <v>125.57</v>
          </cell>
          <cell r="AT882">
            <v>125.57</v>
          </cell>
        </row>
        <row r="883">
          <cell r="A883">
            <v>4920</v>
          </cell>
          <cell r="B883">
            <v>424.69</v>
          </cell>
          <cell r="C883">
            <v>386.48</v>
          </cell>
          <cell r="D883">
            <v>367.92</v>
          </cell>
          <cell r="E883">
            <v>322.76</v>
          </cell>
          <cell r="F883">
            <v>312.93</v>
          </cell>
          <cell r="G883">
            <v>287.81</v>
          </cell>
          <cell r="H883">
            <v>290.27999999999997</v>
          </cell>
          <cell r="I883">
            <v>268.45</v>
          </cell>
          <cell r="J883">
            <v>247.7</v>
          </cell>
          <cell r="K883">
            <v>283.25</v>
          </cell>
          <cell r="L883">
            <v>254.85</v>
          </cell>
          <cell r="M883">
            <v>240.66</v>
          </cell>
          <cell r="N883">
            <v>223.29</v>
          </cell>
          <cell r="O883">
            <v>189.44</v>
          </cell>
          <cell r="P883">
            <v>289.18</v>
          </cell>
          <cell r="Q883">
            <v>251.11</v>
          </cell>
          <cell r="R883">
            <v>224.1</v>
          </cell>
          <cell r="S883">
            <v>219.18</v>
          </cell>
          <cell r="T883">
            <v>209.36</v>
          </cell>
          <cell r="U883">
            <v>204.44</v>
          </cell>
          <cell r="V883">
            <v>217.96</v>
          </cell>
          <cell r="W883">
            <v>201.98</v>
          </cell>
          <cell r="X883">
            <v>192.17</v>
          </cell>
          <cell r="Y883">
            <v>183.58</v>
          </cell>
          <cell r="Z883">
            <v>182.34</v>
          </cell>
          <cell r="AA883">
            <v>172.52</v>
          </cell>
          <cell r="AB883">
            <v>137.63</v>
          </cell>
          <cell r="AC883">
            <v>135.59</v>
          </cell>
          <cell r="AD883">
            <v>125.35</v>
          </cell>
          <cell r="AE883">
            <v>121.26</v>
          </cell>
          <cell r="AF883">
            <v>136.6</v>
          </cell>
          <cell r="AG883">
            <v>133.53</v>
          </cell>
          <cell r="AH883">
            <v>124.32</v>
          </cell>
          <cell r="AI883">
            <v>116.14</v>
          </cell>
          <cell r="AJ883">
            <v>147.86000000000001</v>
          </cell>
          <cell r="AK883">
            <v>145.81</v>
          </cell>
          <cell r="AL883">
            <v>140.69999999999999</v>
          </cell>
          <cell r="AM883">
            <v>138.65</v>
          </cell>
          <cell r="AN883">
            <v>133.53</v>
          </cell>
          <cell r="AO883">
            <v>132.51</v>
          </cell>
          <cell r="AP883">
            <v>119.21</v>
          </cell>
          <cell r="AQ883">
            <v>118.19</v>
          </cell>
          <cell r="AR883">
            <v>117.16</v>
          </cell>
          <cell r="AS883">
            <v>114.09</v>
          </cell>
          <cell r="AT883">
            <v>114.09</v>
          </cell>
        </row>
        <row r="884">
          <cell r="A884">
            <v>4921</v>
          </cell>
          <cell r="B884">
            <v>424.69</v>
          </cell>
          <cell r="C884">
            <v>386.48</v>
          </cell>
          <cell r="D884">
            <v>367.92</v>
          </cell>
          <cell r="E884">
            <v>322.76</v>
          </cell>
          <cell r="F884">
            <v>312.93</v>
          </cell>
          <cell r="G884">
            <v>287.81</v>
          </cell>
          <cell r="H884">
            <v>290.27999999999997</v>
          </cell>
          <cell r="I884">
            <v>268.45</v>
          </cell>
          <cell r="J884">
            <v>247.7</v>
          </cell>
          <cell r="K884">
            <v>283.25</v>
          </cell>
          <cell r="L884">
            <v>254.85</v>
          </cell>
          <cell r="M884">
            <v>240.66</v>
          </cell>
          <cell r="N884">
            <v>223.29</v>
          </cell>
          <cell r="O884">
            <v>189.44</v>
          </cell>
          <cell r="P884">
            <v>289.18</v>
          </cell>
          <cell r="Q884">
            <v>251.11</v>
          </cell>
          <cell r="R884">
            <v>224.1</v>
          </cell>
          <cell r="S884">
            <v>219.18</v>
          </cell>
          <cell r="T884">
            <v>209.36</v>
          </cell>
          <cell r="U884">
            <v>204.44</v>
          </cell>
          <cell r="V884">
            <v>217.96</v>
          </cell>
          <cell r="W884">
            <v>201.98</v>
          </cell>
          <cell r="X884">
            <v>192.17</v>
          </cell>
          <cell r="Y884">
            <v>183.58</v>
          </cell>
          <cell r="Z884">
            <v>182.34</v>
          </cell>
          <cell r="AA884">
            <v>172.52</v>
          </cell>
          <cell r="AB884">
            <v>137.63</v>
          </cell>
          <cell r="AC884">
            <v>135.59</v>
          </cell>
          <cell r="AD884">
            <v>125.35</v>
          </cell>
          <cell r="AE884">
            <v>121.26</v>
          </cell>
          <cell r="AF884">
            <v>136.6</v>
          </cell>
          <cell r="AG884">
            <v>133.53</v>
          </cell>
          <cell r="AH884">
            <v>124.32</v>
          </cell>
          <cell r="AI884">
            <v>116.14</v>
          </cell>
          <cell r="AJ884">
            <v>147.86000000000001</v>
          </cell>
          <cell r="AK884">
            <v>145.81</v>
          </cell>
          <cell r="AL884">
            <v>140.69999999999999</v>
          </cell>
          <cell r="AM884">
            <v>138.65</v>
          </cell>
          <cell r="AN884">
            <v>133.53</v>
          </cell>
          <cell r="AO884">
            <v>132.51</v>
          </cell>
          <cell r="AP884">
            <v>119.21</v>
          </cell>
          <cell r="AQ884">
            <v>118.19</v>
          </cell>
          <cell r="AR884">
            <v>117.16</v>
          </cell>
          <cell r="AS884">
            <v>114.09</v>
          </cell>
          <cell r="AT884">
            <v>114.09</v>
          </cell>
        </row>
        <row r="885">
          <cell r="A885">
            <v>4922</v>
          </cell>
          <cell r="B885">
            <v>424.69</v>
          </cell>
          <cell r="C885">
            <v>386.48</v>
          </cell>
          <cell r="D885">
            <v>367.92</v>
          </cell>
          <cell r="E885">
            <v>322.76</v>
          </cell>
          <cell r="F885">
            <v>312.93</v>
          </cell>
          <cell r="G885">
            <v>287.81</v>
          </cell>
          <cell r="H885">
            <v>290.27999999999997</v>
          </cell>
          <cell r="I885">
            <v>268.45</v>
          </cell>
          <cell r="J885">
            <v>247.7</v>
          </cell>
          <cell r="K885">
            <v>283.25</v>
          </cell>
          <cell r="L885">
            <v>254.85</v>
          </cell>
          <cell r="M885">
            <v>240.66</v>
          </cell>
          <cell r="N885">
            <v>223.29</v>
          </cell>
          <cell r="O885">
            <v>189.44</v>
          </cell>
          <cell r="P885">
            <v>289.18</v>
          </cell>
          <cell r="Q885">
            <v>251.11</v>
          </cell>
          <cell r="R885">
            <v>224.1</v>
          </cell>
          <cell r="S885">
            <v>219.18</v>
          </cell>
          <cell r="T885">
            <v>209.36</v>
          </cell>
          <cell r="U885">
            <v>204.44</v>
          </cell>
          <cell r="V885">
            <v>217.96</v>
          </cell>
          <cell r="W885">
            <v>201.98</v>
          </cell>
          <cell r="X885">
            <v>192.17</v>
          </cell>
          <cell r="Y885">
            <v>183.58</v>
          </cell>
          <cell r="Z885">
            <v>182.34</v>
          </cell>
          <cell r="AA885">
            <v>172.52</v>
          </cell>
          <cell r="AB885">
            <v>137.63</v>
          </cell>
          <cell r="AC885">
            <v>135.59</v>
          </cell>
          <cell r="AD885">
            <v>125.35</v>
          </cell>
          <cell r="AE885">
            <v>121.26</v>
          </cell>
          <cell r="AF885">
            <v>136.6</v>
          </cell>
          <cell r="AG885">
            <v>133.53</v>
          </cell>
          <cell r="AH885">
            <v>124.32</v>
          </cell>
          <cell r="AI885">
            <v>116.14</v>
          </cell>
          <cell r="AJ885">
            <v>147.86000000000001</v>
          </cell>
          <cell r="AK885">
            <v>145.81</v>
          </cell>
          <cell r="AL885">
            <v>140.69999999999999</v>
          </cell>
          <cell r="AM885">
            <v>138.65</v>
          </cell>
          <cell r="AN885">
            <v>133.53</v>
          </cell>
          <cell r="AO885">
            <v>132.51</v>
          </cell>
          <cell r="AP885">
            <v>119.21</v>
          </cell>
          <cell r="AQ885">
            <v>118.19</v>
          </cell>
          <cell r="AR885">
            <v>117.16</v>
          </cell>
          <cell r="AS885">
            <v>114.09</v>
          </cell>
          <cell r="AT885">
            <v>114.09</v>
          </cell>
        </row>
        <row r="886">
          <cell r="A886">
            <v>4923</v>
          </cell>
          <cell r="B886">
            <v>444.57</v>
          </cell>
          <cell r="C886">
            <v>400.17</v>
          </cell>
          <cell r="D886">
            <v>378.61</v>
          </cell>
          <cell r="E886">
            <v>342.75</v>
          </cell>
          <cell r="F886">
            <v>331.34</v>
          </cell>
          <cell r="G886">
            <v>302.16000000000003</v>
          </cell>
          <cell r="H886">
            <v>314.35000000000002</v>
          </cell>
          <cell r="I886">
            <v>288.98</v>
          </cell>
          <cell r="J886">
            <v>264.87</v>
          </cell>
          <cell r="K886">
            <v>309.5</v>
          </cell>
          <cell r="L886">
            <v>276.52999999999997</v>
          </cell>
          <cell r="M886">
            <v>260.05</v>
          </cell>
          <cell r="N886">
            <v>246.59</v>
          </cell>
          <cell r="O886">
            <v>207.28</v>
          </cell>
          <cell r="P886">
            <v>329.44</v>
          </cell>
          <cell r="Q886">
            <v>285.22000000000003</v>
          </cell>
          <cell r="R886">
            <v>253.84</v>
          </cell>
          <cell r="S886">
            <v>248.14</v>
          </cell>
          <cell r="T886">
            <v>236.72</v>
          </cell>
          <cell r="U886">
            <v>231.02</v>
          </cell>
          <cell r="V886">
            <v>246.7</v>
          </cell>
          <cell r="W886">
            <v>228.16</v>
          </cell>
          <cell r="X886">
            <v>216.74</v>
          </cell>
          <cell r="Y886">
            <v>206.77</v>
          </cell>
          <cell r="Z886">
            <v>205.33</v>
          </cell>
          <cell r="AA886">
            <v>193.93</v>
          </cell>
          <cell r="AB886">
            <v>154.47999999999999</v>
          </cell>
          <cell r="AC886">
            <v>152.1</v>
          </cell>
          <cell r="AD886">
            <v>140.21</v>
          </cell>
          <cell r="AE886">
            <v>135.46</v>
          </cell>
          <cell r="AF886">
            <v>153.28</v>
          </cell>
          <cell r="AG886">
            <v>149.72</v>
          </cell>
          <cell r="AH886">
            <v>139.02000000000001</v>
          </cell>
          <cell r="AI886">
            <v>129.51</v>
          </cell>
          <cell r="AJ886">
            <v>166.36</v>
          </cell>
          <cell r="AK886">
            <v>163.98</v>
          </cell>
          <cell r="AL886">
            <v>158.04</v>
          </cell>
          <cell r="AM886">
            <v>155.66</v>
          </cell>
          <cell r="AN886">
            <v>149.72</v>
          </cell>
          <cell r="AO886">
            <v>148.53</v>
          </cell>
          <cell r="AP886">
            <v>133.08000000000001</v>
          </cell>
          <cell r="AQ886">
            <v>131.88999999999999</v>
          </cell>
          <cell r="AR886">
            <v>130.69999999999999</v>
          </cell>
          <cell r="AS886">
            <v>127.14</v>
          </cell>
          <cell r="AT886">
            <v>127.14</v>
          </cell>
        </row>
        <row r="887">
          <cell r="A887">
            <v>4924</v>
          </cell>
          <cell r="B887">
            <v>444.57</v>
          </cell>
          <cell r="C887">
            <v>400.17</v>
          </cell>
          <cell r="D887">
            <v>378.61</v>
          </cell>
          <cell r="E887">
            <v>342.75</v>
          </cell>
          <cell r="F887">
            <v>331.34</v>
          </cell>
          <cell r="G887">
            <v>302.16000000000003</v>
          </cell>
          <cell r="H887">
            <v>314.35000000000002</v>
          </cell>
          <cell r="I887">
            <v>288.98</v>
          </cell>
          <cell r="J887">
            <v>264.87</v>
          </cell>
          <cell r="K887">
            <v>309.5</v>
          </cell>
          <cell r="L887">
            <v>276.52999999999997</v>
          </cell>
          <cell r="M887">
            <v>260.05</v>
          </cell>
          <cell r="N887">
            <v>246.59</v>
          </cell>
          <cell r="O887">
            <v>207.28</v>
          </cell>
          <cell r="P887">
            <v>329.44</v>
          </cell>
          <cell r="Q887">
            <v>285.22000000000003</v>
          </cell>
          <cell r="R887">
            <v>253.84</v>
          </cell>
          <cell r="S887">
            <v>248.14</v>
          </cell>
          <cell r="T887">
            <v>236.72</v>
          </cell>
          <cell r="U887">
            <v>231.02</v>
          </cell>
          <cell r="V887">
            <v>246.7</v>
          </cell>
          <cell r="W887">
            <v>228.16</v>
          </cell>
          <cell r="X887">
            <v>216.74</v>
          </cell>
          <cell r="Y887">
            <v>206.77</v>
          </cell>
          <cell r="Z887">
            <v>205.33</v>
          </cell>
          <cell r="AA887">
            <v>193.93</v>
          </cell>
          <cell r="AB887">
            <v>154.47999999999999</v>
          </cell>
          <cell r="AC887">
            <v>152.1</v>
          </cell>
          <cell r="AD887">
            <v>140.21</v>
          </cell>
          <cell r="AE887">
            <v>135.46</v>
          </cell>
          <cell r="AF887">
            <v>153.28</v>
          </cell>
          <cell r="AG887">
            <v>149.72</v>
          </cell>
          <cell r="AH887">
            <v>139.02000000000001</v>
          </cell>
          <cell r="AI887">
            <v>129.51</v>
          </cell>
          <cell r="AJ887">
            <v>166.36</v>
          </cell>
          <cell r="AK887">
            <v>163.98</v>
          </cell>
          <cell r="AL887">
            <v>158.04</v>
          </cell>
          <cell r="AM887">
            <v>155.66</v>
          </cell>
          <cell r="AN887">
            <v>149.72</v>
          </cell>
          <cell r="AO887">
            <v>148.53</v>
          </cell>
          <cell r="AP887">
            <v>133.08000000000001</v>
          </cell>
          <cell r="AQ887">
            <v>131.88999999999999</v>
          </cell>
          <cell r="AR887">
            <v>130.69999999999999</v>
          </cell>
          <cell r="AS887">
            <v>127.14</v>
          </cell>
          <cell r="AT887">
            <v>127.14</v>
          </cell>
        </row>
        <row r="888">
          <cell r="A888">
            <v>4926</v>
          </cell>
          <cell r="B888">
            <v>424.69</v>
          </cell>
          <cell r="C888">
            <v>386.48</v>
          </cell>
          <cell r="D888">
            <v>367.92</v>
          </cell>
          <cell r="E888">
            <v>322.76</v>
          </cell>
          <cell r="F888">
            <v>312.93</v>
          </cell>
          <cell r="G888">
            <v>287.81</v>
          </cell>
          <cell r="H888">
            <v>290.27999999999997</v>
          </cell>
          <cell r="I888">
            <v>268.45</v>
          </cell>
          <cell r="J888">
            <v>247.7</v>
          </cell>
          <cell r="K888">
            <v>283.25</v>
          </cell>
          <cell r="L888">
            <v>254.85</v>
          </cell>
          <cell r="M888">
            <v>240.66</v>
          </cell>
          <cell r="N888">
            <v>223.29</v>
          </cell>
          <cell r="O888">
            <v>189.44</v>
          </cell>
          <cell r="P888">
            <v>289.18</v>
          </cell>
          <cell r="Q888">
            <v>251.11</v>
          </cell>
          <cell r="R888">
            <v>224.1</v>
          </cell>
          <cell r="S888">
            <v>219.18</v>
          </cell>
          <cell r="T888">
            <v>209.36</v>
          </cell>
          <cell r="U888">
            <v>204.44</v>
          </cell>
          <cell r="V888">
            <v>217.96</v>
          </cell>
          <cell r="W888">
            <v>201.98</v>
          </cell>
          <cell r="X888">
            <v>192.17</v>
          </cell>
          <cell r="Y888">
            <v>183.58</v>
          </cell>
          <cell r="Z888">
            <v>182.34</v>
          </cell>
          <cell r="AA888">
            <v>172.52</v>
          </cell>
          <cell r="AB888">
            <v>137.63</v>
          </cell>
          <cell r="AC888">
            <v>135.59</v>
          </cell>
          <cell r="AD888">
            <v>125.35</v>
          </cell>
          <cell r="AE888">
            <v>121.26</v>
          </cell>
          <cell r="AF888">
            <v>136.6</v>
          </cell>
          <cell r="AG888">
            <v>133.53</v>
          </cell>
          <cell r="AH888">
            <v>124.32</v>
          </cell>
          <cell r="AI888">
            <v>116.14</v>
          </cell>
          <cell r="AJ888">
            <v>147.86000000000001</v>
          </cell>
          <cell r="AK888">
            <v>145.81</v>
          </cell>
          <cell r="AL888">
            <v>140.69999999999999</v>
          </cell>
          <cell r="AM888">
            <v>138.65</v>
          </cell>
          <cell r="AN888">
            <v>133.53</v>
          </cell>
          <cell r="AO888">
            <v>132.51</v>
          </cell>
          <cell r="AP888">
            <v>119.21</v>
          </cell>
          <cell r="AQ888">
            <v>118.19</v>
          </cell>
          <cell r="AR888">
            <v>117.16</v>
          </cell>
          <cell r="AS888">
            <v>114.09</v>
          </cell>
          <cell r="AT888">
            <v>114.09</v>
          </cell>
        </row>
        <row r="889">
          <cell r="A889">
            <v>4927</v>
          </cell>
          <cell r="B889">
            <v>424.69</v>
          </cell>
          <cell r="C889">
            <v>386.48</v>
          </cell>
          <cell r="D889">
            <v>367.92</v>
          </cell>
          <cell r="E889">
            <v>322.76</v>
          </cell>
          <cell r="F889">
            <v>312.93</v>
          </cell>
          <cell r="G889">
            <v>287.81</v>
          </cell>
          <cell r="H889">
            <v>290.27999999999997</v>
          </cell>
          <cell r="I889">
            <v>268.45</v>
          </cell>
          <cell r="J889">
            <v>247.7</v>
          </cell>
          <cell r="K889">
            <v>283.25</v>
          </cell>
          <cell r="L889">
            <v>254.85</v>
          </cell>
          <cell r="M889">
            <v>240.66</v>
          </cell>
          <cell r="N889">
            <v>223.29</v>
          </cell>
          <cell r="O889">
            <v>189.44</v>
          </cell>
          <cell r="P889">
            <v>289.18</v>
          </cell>
          <cell r="Q889">
            <v>251.11</v>
          </cell>
          <cell r="R889">
            <v>224.1</v>
          </cell>
          <cell r="S889">
            <v>219.18</v>
          </cell>
          <cell r="T889">
            <v>209.36</v>
          </cell>
          <cell r="U889">
            <v>204.44</v>
          </cell>
          <cell r="V889">
            <v>217.96</v>
          </cell>
          <cell r="W889">
            <v>201.98</v>
          </cell>
          <cell r="X889">
            <v>192.17</v>
          </cell>
          <cell r="Y889">
            <v>183.58</v>
          </cell>
          <cell r="Z889">
            <v>182.34</v>
          </cell>
          <cell r="AA889">
            <v>172.52</v>
          </cell>
          <cell r="AB889">
            <v>137.63</v>
          </cell>
          <cell r="AC889">
            <v>135.59</v>
          </cell>
          <cell r="AD889">
            <v>125.35</v>
          </cell>
          <cell r="AE889">
            <v>121.26</v>
          </cell>
          <cell r="AF889">
            <v>136.6</v>
          </cell>
          <cell r="AG889">
            <v>133.53</v>
          </cell>
          <cell r="AH889">
            <v>124.32</v>
          </cell>
          <cell r="AI889">
            <v>116.14</v>
          </cell>
          <cell r="AJ889">
            <v>147.86000000000001</v>
          </cell>
          <cell r="AK889">
            <v>145.81</v>
          </cell>
          <cell r="AL889">
            <v>140.69999999999999</v>
          </cell>
          <cell r="AM889">
            <v>138.65</v>
          </cell>
          <cell r="AN889">
            <v>133.53</v>
          </cell>
          <cell r="AO889">
            <v>132.51</v>
          </cell>
          <cell r="AP889">
            <v>119.21</v>
          </cell>
          <cell r="AQ889">
            <v>118.19</v>
          </cell>
          <cell r="AR889">
            <v>117.16</v>
          </cell>
          <cell r="AS889">
            <v>114.09</v>
          </cell>
          <cell r="AT889">
            <v>114.09</v>
          </cell>
        </row>
        <row r="890">
          <cell r="A890">
            <v>4942</v>
          </cell>
          <cell r="B890">
            <v>523.77</v>
          </cell>
          <cell r="C890">
            <v>471.46</v>
          </cell>
          <cell r="D890">
            <v>446.07</v>
          </cell>
          <cell r="E890">
            <v>403.82</v>
          </cell>
          <cell r="F890">
            <v>390.36</v>
          </cell>
          <cell r="G890">
            <v>355.99</v>
          </cell>
          <cell r="H890">
            <v>370.36</v>
          </cell>
          <cell r="I890">
            <v>340.46</v>
          </cell>
          <cell r="J890">
            <v>312.07</v>
          </cell>
          <cell r="K890">
            <v>364.65</v>
          </cell>
          <cell r="L890">
            <v>325.81</v>
          </cell>
          <cell r="M890">
            <v>306.38</v>
          </cell>
          <cell r="N890">
            <v>290.52</v>
          </cell>
          <cell r="O890">
            <v>244.2</v>
          </cell>
          <cell r="P890">
            <v>388.13</v>
          </cell>
          <cell r="Q890">
            <v>336.02</v>
          </cell>
          <cell r="R890">
            <v>299.06</v>
          </cell>
          <cell r="S890">
            <v>292.33999999999997</v>
          </cell>
          <cell r="T890">
            <v>278.89999999999998</v>
          </cell>
          <cell r="U890">
            <v>272.18</v>
          </cell>
          <cell r="V890">
            <v>290.64999999999998</v>
          </cell>
          <cell r="W890">
            <v>268.8</v>
          </cell>
          <cell r="X890">
            <v>255.36</v>
          </cell>
          <cell r="Y890">
            <v>243.61</v>
          </cell>
          <cell r="Z890">
            <v>241.92</v>
          </cell>
          <cell r="AA890">
            <v>228.48</v>
          </cell>
          <cell r="AB890">
            <v>182</v>
          </cell>
          <cell r="AC890">
            <v>179.2</v>
          </cell>
          <cell r="AD890">
            <v>165.19</v>
          </cell>
          <cell r="AE890">
            <v>159.59</v>
          </cell>
          <cell r="AF890">
            <v>180.59</v>
          </cell>
          <cell r="AG890">
            <v>176.4</v>
          </cell>
          <cell r="AH890">
            <v>163.79</v>
          </cell>
          <cell r="AI890">
            <v>152.59</v>
          </cell>
          <cell r="AJ890">
            <v>196</v>
          </cell>
          <cell r="AK890">
            <v>193.2</v>
          </cell>
          <cell r="AL890">
            <v>186.19</v>
          </cell>
          <cell r="AM890">
            <v>183.39</v>
          </cell>
          <cell r="AN890">
            <v>176.4</v>
          </cell>
          <cell r="AO890">
            <v>174.99</v>
          </cell>
          <cell r="AP890">
            <v>156.79</v>
          </cell>
          <cell r="AQ890">
            <v>155.38999999999999</v>
          </cell>
          <cell r="AR890">
            <v>153.97999999999999</v>
          </cell>
          <cell r="AS890">
            <v>149.79</v>
          </cell>
          <cell r="AT890">
            <v>149.79</v>
          </cell>
        </row>
        <row r="891">
          <cell r="A891">
            <v>4969</v>
          </cell>
          <cell r="B891">
            <v>514.62</v>
          </cell>
          <cell r="C891">
            <v>468.32</v>
          </cell>
          <cell r="D891">
            <v>445.84</v>
          </cell>
          <cell r="E891">
            <v>391.1</v>
          </cell>
          <cell r="F891">
            <v>379.19</v>
          </cell>
          <cell r="G891">
            <v>348.76</v>
          </cell>
          <cell r="H891">
            <v>351.76</v>
          </cell>
          <cell r="I891">
            <v>325.3</v>
          </cell>
          <cell r="J891">
            <v>300.16000000000003</v>
          </cell>
          <cell r="K891">
            <v>343.22</v>
          </cell>
          <cell r="L891">
            <v>308.83</v>
          </cell>
          <cell r="M891">
            <v>291.62</v>
          </cell>
          <cell r="N891">
            <v>270.57</v>
          </cell>
          <cell r="O891">
            <v>229.55</v>
          </cell>
          <cell r="P891">
            <v>350.41</v>
          </cell>
          <cell r="Q891">
            <v>304.27999999999997</v>
          </cell>
          <cell r="R891">
            <v>271.56</v>
          </cell>
          <cell r="S891">
            <v>265.61</v>
          </cell>
          <cell r="T891">
            <v>253.7</v>
          </cell>
          <cell r="U891">
            <v>247.74</v>
          </cell>
          <cell r="V891">
            <v>264.11</v>
          </cell>
          <cell r="W891">
            <v>244.76</v>
          </cell>
          <cell r="X891">
            <v>232.86</v>
          </cell>
          <cell r="Y891">
            <v>222.44</v>
          </cell>
          <cell r="Z891">
            <v>220.96</v>
          </cell>
          <cell r="AA891">
            <v>209.06</v>
          </cell>
          <cell r="AB891">
            <v>166.77</v>
          </cell>
          <cell r="AC891">
            <v>164.3</v>
          </cell>
          <cell r="AD891">
            <v>151.88999999999999</v>
          </cell>
          <cell r="AE891">
            <v>146.93</v>
          </cell>
          <cell r="AF891">
            <v>165.53</v>
          </cell>
          <cell r="AG891">
            <v>161.81</v>
          </cell>
          <cell r="AH891">
            <v>150.65</v>
          </cell>
          <cell r="AI891">
            <v>140.74</v>
          </cell>
          <cell r="AJ891">
            <v>179.17</v>
          </cell>
          <cell r="AK891">
            <v>176.69</v>
          </cell>
          <cell r="AL891">
            <v>170.49</v>
          </cell>
          <cell r="AM891">
            <v>168.02</v>
          </cell>
          <cell r="AN891">
            <v>161.81</v>
          </cell>
          <cell r="AO891">
            <v>160.57</v>
          </cell>
          <cell r="AP891">
            <v>144.46</v>
          </cell>
          <cell r="AQ891">
            <v>143.21</v>
          </cell>
          <cell r="AR891">
            <v>141.97</v>
          </cell>
          <cell r="AS891">
            <v>138.25</v>
          </cell>
          <cell r="AT891">
            <v>138.25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Cash On Cash - 2013 (2)"/>
      <sheetName val="Cash On Cash - Pro Forma (2)"/>
      <sheetName val="Sheet1"/>
      <sheetName val="Financial Overview"/>
      <sheetName val="Grosvenor - UW"/>
      <sheetName val="July - 2014 YTD"/>
      <sheetName val="2013 &amp; 2012 "/>
      <sheetName val="Loan Sizing &amp; Valuation"/>
      <sheetName val="Transaction Scenari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$ Amount</v>
          </cell>
        </row>
        <row r="4">
          <cell r="C4">
            <v>2172674</v>
          </cell>
        </row>
        <row r="5">
          <cell r="C5">
            <v>2419506</v>
          </cell>
        </row>
        <row r="6">
          <cell r="C6">
            <v>2592345</v>
          </cell>
        </row>
        <row r="7">
          <cell r="C7">
            <v>64051</v>
          </cell>
        </row>
        <row r="8">
          <cell r="C8">
            <v>174861</v>
          </cell>
        </row>
        <row r="9">
          <cell r="C9">
            <v>281111</v>
          </cell>
        </row>
        <row r="10">
          <cell r="C10">
            <v>0</v>
          </cell>
        </row>
        <row r="11">
          <cell r="C11">
            <v>422</v>
          </cell>
        </row>
        <row r="12">
          <cell r="C12">
            <v>273366</v>
          </cell>
        </row>
        <row r="13">
          <cell r="C13">
            <v>42153</v>
          </cell>
        </row>
        <row r="14">
          <cell r="C14">
            <v>47464</v>
          </cell>
        </row>
        <row r="15">
          <cell r="C15">
            <v>3114</v>
          </cell>
        </row>
        <row r="16">
          <cell r="C16">
            <v>9364</v>
          </cell>
        </row>
        <row r="17">
          <cell r="C17">
            <v>2375</v>
          </cell>
        </row>
        <row r="18">
          <cell r="C18">
            <v>296</v>
          </cell>
        </row>
        <row r="19">
          <cell r="C19">
            <v>52836</v>
          </cell>
        </row>
        <row r="20">
          <cell r="C20">
            <v>5717</v>
          </cell>
        </row>
        <row r="21">
          <cell r="C21">
            <v>14951</v>
          </cell>
        </row>
        <row r="22">
          <cell r="C22">
            <v>1458</v>
          </cell>
        </row>
        <row r="23">
          <cell r="C23">
            <v>834246</v>
          </cell>
        </row>
        <row r="24">
          <cell r="C24">
            <v>127391</v>
          </cell>
        </row>
        <row r="25">
          <cell r="C25">
            <v>116310</v>
          </cell>
        </row>
        <row r="26">
          <cell r="C26">
            <v>953714</v>
          </cell>
        </row>
        <row r="27">
          <cell r="C27">
            <v>26139</v>
          </cell>
        </row>
        <row r="28">
          <cell r="C28">
            <v>123326</v>
          </cell>
        </row>
        <row r="29">
          <cell r="C29">
            <v>1151</v>
          </cell>
        </row>
        <row r="30">
          <cell r="C30">
            <v>154211</v>
          </cell>
        </row>
        <row r="31">
          <cell r="C31">
            <v>14295</v>
          </cell>
        </row>
        <row r="32">
          <cell r="C32">
            <v>22156</v>
          </cell>
        </row>
        <row r="33">
          <cell r="C33">
            <v>-2342526</v>
          </cell>
        </row>
        <row r="34">
          <cell r="C34">
            <v>-40888</v>
          </cell>
        </row>
        <row r="35">
          <cell r="C35">
            <v>-306904</v>
          </cell>
        </row>
        <row r="36">
          <cell r="C36">
            <v>136135</v>
          </cell>
        </row>
        <row r="37">
          <cell r="C37">
            <v>-8570</v>
          </cell>
        </row>
        <row r="38">
          <cell r="C38">
            <v>0</v>
          </cell>
        </row>
        <row r="39">
          <cell r="C39">
            <v>7968250</v>
          </cell>
        </row>
        <row r="42">
          <cell r="C42">
            <v>72807</v>
          </cell>
        </row>
        <row r="43">
          <cell r="C43">
            <v>0</v>
          </cell>
        </row>
        <row r="44">
          <cell r="C44">
            <v>151797</v>
          </cell>
        </row>
        <row r="45">
          <cell r="C45">
            <v>12683</v>
          </cell>
        </row>
        <row r="46">
          <cell r="C46">
            <v>3522</v>
          </cell>
        </row>
        <row r="47">
          <cell r="C47">
            <v>91656</v>
          </cell>
        </row>
        <row r="48">
          <cell r="C48">
            <v>26467</v>
          </cell>
        </row>
        <row r="49">
          <cell r="C49">
            <v>1769</v>
          </cell>
        </row>
        <row r="50">
          <cell r="C50">
            <v>19</v>
          </cell>
        </row>
        <row r="51">
          <cell r="C51">
            <v>111</v>
          </cell>
        </row>
        <row r="52">
          <cell r="C52">
            <v>675</v>
          </cell>
        </row>
        <row r="53">
          <cell r="C53">
            <v>750</v>
          </cell>
        </row>
        <row r="54">
          <cell r="C54">
            <v>2148</v>
          </cell>
        </row>
        <row r="55">
          <cell r="C55">
            <v>12195</v>
          </cell>
        </row>
        <row r="56">
          <cell r="C56">
            <v>0</v>
          </cell>
        </row>
        <row r="57">
          <cell r="C57">
            <v>3713</v>
          </cell>
        </row>
        <row r="58">
          <cell r="C58">
            <v>125</v>
          </cell>
        </row>
        <row r="59">
          <cell r="C59">
            <v>5476</v>
          </cell>
        </row>
        <row r="60">
          <cell r="C60">
            <v>824</v>
          </cell>
        </row>
        <row r="61">
          <cell r="C61">
            <v>40</v>
          </cell>
        </row>
        <row r="62">
          <cell r="C62">
            <v>15106</v>
          </cell>
        </row>
        <row r="63">
          <cell r="C63">
            <v>37532</v>
          </cell>
        </row>
        <row r="64">
          <cell r="C64">
            <v>454</v>
          </cell>
        </row>
        <row r="65">
          <cell r="C65">
            <v>4792</v>
          </cell>
        </row>
        <row r="66">
          <cell r="C66">
            <v>542</v>
          </cell>
        </row>
        <row r="67">
          <cell r="C67">
            <v>3553</v>
          </cell>
        </row>
        <row r="68">
          <cell r="C68">
            <v>24500</v>
          </cell>
        </row>
        <row r="69">
          <cell r="C69">
            <v>9880</v>
          </cell>
        </row>
        <row r="70">
          <cell r="C70">
            <v>342004</v>
          </cell>
        </row>
        <row r="71">
          <cell r="C71">
            <v>82883</v>
          </cell>
        </row>
        <row r="72">
          <cell r="C72">
            <v>0</v>
          </cell>
        </row>
        <row r="73">
          <cell r="C73">
            <v>1769</v>
          </cell>
        </row>
        <row r="74">
          <cell r="C74">
            <v>232269</v>
          </cell>
        </row>
        <row r="75">
          <cell r="C75">
            <v>45500</v>
          </cell>
        </row>
        <row r="76">
          <cell r="C76">
            <v>1225</v>
          </cell>
        </row>
        <row r="77">
          <cell r="C77">
            <v>351901</v>
          </cell>
        </row>
        <row r="78">
          <cell r="C78">
            <v>4738</v>
          </cell>
        </row>
        <row r="79">
          <cell r="C79">
            <v>58100</v>
          </cell>
        </row>
        <row r="80">
          <cell r="C80">
            <v>125</v>
          </cell>
        </row>
        <row r="81">
          <cell r="C81">
            <v>3679</v>
          </cell>
        </row>
        <row r="82">
          <cell r="C82">
            <v>0</v>
          </cell>
        </row>
        <row r="83">
          <cell r="C83">
            <v>1607329</v>
          </cell>
        </row>
        <row r="85">
          <cell r="C85">
            <v>560000</v>
          </cell>
        </row>
        <row r="86">
          <cell r="C86">
            <v>8750</v>
          </cell>
        </row>
        <row r="88">
          <cell r="C88">
            <v>73612</v>
          </cell>
        </row>
        <row r="89">
          <cell r="C89">
            <v>90884</v>
          </cell>
        </row>
        <row r="90">
          <cell r="C90">
            <v>71324</v>
          </cell>
        </row>
        <row r="91">
          <cell r="C91">
            <v>70676</v>
          </cell>
        </row>
        <row r="92">
          <cell r="C92">
            <v>42481</v>
          </cell>
        </row>
        <row r="93">
          <cell r="C93">
            <v>0</v>
          </cell>
        </row>
        <row r="94">
          <cell r="C94">
            <v>46170</v>
          </cell>
        </row>
        <row r="95">
          <cell r="C95">
            <v>8489</v>
          </cell>
        </row>
        <row r="96">
          <cell r="C96">
            <v>0</v>
          </cell>
        </row>
        <row r="97">
          <cell r="C97">
            <v>403636</v>
          </cell>
        </row>
        <row r="99">
          <cell r="C99">
            <v>255761</v>
          </cell>
        </row>
        <row r="100">
          <cell r="C100">
            <v>208102</v>
          </cell>
        </row>
        <row r="101">
          <cell r="C101">
            <v>11962</v>
          </cell>
        </row>
        <row r="102">
          <cell r="C102">
            <v>21336</v>
          </cell>
        </row>
        <row r="103">
          <cell r="C103">
            <v>4533</v>
          </cell>
        </row>
        <row r="104">
          <cell r="C104">
            <v>31623</v>
          </cell>
        </row>
        <row r="105">
          <cell r="C105">
            <v>0</v>
          </cell>
        </row>
        <row r="106">
          <cell r="C106">
            <v>533317</v>
          </cell>
        </row>
        <row r="108">
          <cell r="C108">
            <v>32713</v>
          </cell>
        </row>
        <row r="109">
          <cell r="C109">
            <v>185</v>
          </cell>
        </row>
        <row r="110">
          <cell r="C110">
            <v>10808</v>
          </cell>
        </row>
        <row r="111">
          <cell r="C111">
            <v>18127</v>
          </cell>
        </row>
        <row r="112">
          <cell r="C112">
            <v>0</v>
          </cell>
        </row>
        <row r="113">
          <cell r="C113">
            <v>61833</v>
          </cell>
        </row>
        <row r="115">
          <cell r="C115">
            <v>111235</v>
          </cell>
        </row>
        <row r="116">
          <cell r="C116">
            <v>12784</v>
          </cell>
        </row>
        <row r="117">
          <cell r="C117">
            <v>0</v>
          </cell>
        </row>
        <row r="118">
          <cell r="C118">
            <v>124019</v>
          </cell>
        </row>
        <row r="120">
          <cell r="C120">
            <v>64072</v>
          </cell>
        </row>
        <row r="121">
          <cell r="C121">
            <v>44301</v>
          </cell>
        </row>
        <row r="122">
          <cell r="C122">
            <v>161755</v>
          </cell>
        </row>
        <row r="123">
          <cell r="C123">
            <v>9530</v>
          </cell>
        </row>
        <row r="124">
          <cell r="C124">
            <v>100096</v>
          </cell>
        </row>
        <row r="125">
          <cell r="C125">
            <v>109662</v>
          </cell>
        </row>
        <row r="126">
          <cell r="C126">
            <v>100816</v>
          </cell>
        </row>
        <row r="127">
          <cell r="C127">
            <v>31576</v>
          </cell>
        </row>
        <row r="128">
          <cell r="C128">
            <v>383176</v>
          </cell>
        </row>
        <row r="129">
          <cell r="C129">
            <v>227167</v>
          </cell>
        </row>
        <row r="130">
          <cell r="C130">
            <v>167700</v>
          </cell>
        </row>
        <row r="131">
          <cell r="C131">
            <v>30941</v>
          </cell>
        </row>
        <row r="132">
          <cell r="C132">
            <v>424173</v>
          </cell>
        </row>
        <row r="133">
          <cell r="C133">
            <v>269924</v>
          </cell>
        </row>
        <row r="134">
          <cell r="C134">
            <v>334417</v>
          </cell>
        </row>
        <row r="135">
          <cell r="C135">
            <v>108</v>
          </cell>
        </row>
        <row r="136">
          <cell r="C136">
            <v>112775</v>
          </cell>
        </row>
        <row r="137">
          <cell r="C137">
            <v>34386</v>
          </cell>
        </row>
        <row r="138">
          <cell r="C138">
            <v>0</v>
          </cell>
        </row>
        <row r="139">
          <cell r="C139">
            <v>2606575</v>
          </cell>
        </row>
        <row r="141">
          <cell r="C141">
            <v>121199</v>
          </cell>
        </row>
        <row r="142">
          <cell r="C142">
            <v>58685</v>
          </cell>
        </row>
        <row r="143">
          <cell r="C143">
            <v>31245</v>
          </cell>
        </row>
        <row r="144">
          <cell r="C144">
            <v>0</v>
          </cell>
        </row>
        <row r="145">
          <cell r="C145">
            <v>211129</v>
          </cell>
        </row>
        <row r="147">
          <cell r="C147">
            <v>32081</v>
          </cell>
        </row>
        <row r="148">
          <cell r="C148">
            <v>5510</v>
          </cell>
        </row>
        <row r="149">
          <cell r="C149">
            <v>291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37882</v>
          </cell>
        </row>
        <row r="154">
          <cell r="C154">
            <v>167938</v>
          </cell>
        </row>
        <row r="155">
          <cell r="C155">
            <v>0</v>
          </cell>
        </row>
        <row r="156">
          <cell r="C156">
            <v>167938</v>
          </cell>
        </row>
        <row r="157">
          <cell r="C157">
            <v>0</v>
          </cell>
        </row>
        <row r="158">
          <cell r="C158">
            <v>78430</v>
          </cell>
        </row>
        <row r="159">
          <cell r="C159">
            <v>10309</v>
          </cell>
        </row>
        <row r="160">
          <cell r="C160">
            <v>643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89382</v>
          </cell>
        </row>
        <row r="165">
          <cell r="C165">
            <v>7658</v>
          </cell>
        </row>
        <row r="166">
          <cell r="C166">
            <v>133889</v>
          </cell>
        </row>
        <row r="167">
          <cell r="C167">
            <v>920</v>
          </cell>
        </row>
        <row r="168">
          <cell r="C168">
            <v>20918</v>
          </cell>
        </row>
        <row r="169">
          <cell r="C169">
            <v>25663</v>
          </cell>
        </row>
        <row r="170">
          <cell r="C170">
            <v>1779</v>
          </cell>
        </row>
        <row r="171">
          <cell r="C171">
            <v>0</v>
          </cell>
        </row>
        <row r="172">
          <cell r="C172">
            <v>-407</v>
          </cell>
        </row>
        <row r="173">
          <cell r="C173">
            <v>0</v>
          </cell>
        </row>
        <row r="174">
          <cell r="C174">
            <v>26</v>
          </cell>
        </row>
        <row r="175">
          <cell r="C175">
            <v>7659</v>
          </cell>
        </row>
        <row r="176">
          <cell r="C176">
            <v>26781</v>
          </cell>
        </row>
        <row r="177">
          <cell r="C177">
            <v>2530</v>
          </cell>
        </row>
        <row r="178">
          <cell r="C178">
            <v>8748</v>
          </cell>
        </row>
        <row r="179">
          <cell r="C179">
            <v>197</v>
          </cell>
        </row>
        <row r="180">
          <cell r="C180">
            <v>474</v>
          </cell>
        </row>
        <row r="181">
          <cell r="C181">
            <v>1307</v>
          </cell>
        </row>
        <row r="182">
          <cell r="C182">
            <v>188</v>
          </cell>
        </row>
        <row r="183">
          <cell r="C183">
            <v>1120</v>
          </cell>
        </row>
        <row r="184">
          <cell r="C184">
            <v>5151</v>
          </cell>
        </row>
        <row r="185">
          <cell r="C185">
            <v>3274</v>
          </cell>
        </row>
        <row r="186">
          <cell r="C186">
            <v>105</v>
          </cell>
        </row>
        <row r="187">
          <cell r="C187">
            <v>623</v>
          </cell>
        </row>
        <row r="188">
          <cell r="C188">
            <v>72</v>
          </cell>
        </row>
        <row r="189">
          <cell r="C189">
            <v>181544</v>
          </cell>
        </row>
        <row r="190">
          <cell r="C190">
            <v>141713</v>
          </cell>
        </row>
        <row r="191">
          <cell r="C191">
            <v>4578</v>
          </cell>
        </row>
        <row r="192">
          <cell r="C192">
            <v>153177</v>
          </cell>
        </row>
        <row r="193">
          <cell r="C193">
            <v>97379</v>
          </cell>
        </row>
        <row r="194">
          <cell r="C194">
            <v>1209</v>
          </cell>
        </row>
        <row r="195">
          <cell r="C195">
            <v>71698</v>
          </cell>
        </row>
        <row r="196">
          <cell r="C196">
            <v>224</v>
          </cell>
        </row>
        <row r="197">
          <cell r="C197">
            <v>55726</v>
          </cell>
        </row>
        <row r="198">
          <cell r="C198">
            <v>438</v>
          </cell>
        </row>
        <row r="199">
          <cell r="C199">
            <v>1638</v>
          </cell>
        </row>
        <row r="200">
          <cell r="C200">
            <v>287</v>
          </cell>
        </row>
        <row r="201">
          <cell r="C201">
            <v>0</v>
          </cell>
        </row>
        <row r="202">
          <cell r="C202">
            <v>958286</v>
          </cell>
        </row>
        <row r="204">
          <cell r="C204">
            <v>6801326</v>
          </cell>
        </row>
      </sheetData>
      <sheetData sheetId="7">
        <row r="1">
          <cell r="C1">
            <v>0</v>
          </cell>
          <cell r="I1">
            <v>0</v>
          </cell>
        </row>
        <row r="2">
          <cell r="C2" t="str">
            <v>$ Amount</v>
          </cell>
          <cell r="I2" t="str">
            <v>$ Amount</v>
          </cell>
        </row>
        <row r="3">
          <cell r="C3">
            <v>0</v>
          </cell>
          <cell r="I3">
            <v>0</v>
          </cell>
        </row>
        <row r="4">
          <cell r="C4">
            <v>3924466</v>
          </cell>
          <cell r="I4">
            <v>3328065</v>
          </cell>
        </row>
        <row r="5">
          <cell r="C5">
            <v>442587</v>
          </cell>
          <cell r="I5">
            <v>368222</v>
          </cell>
        </row>
        <row r="6">
          <cell r="C6">
            <v>5229373</v>
          </cell>
          <cell r="I6">
            <v>5377610</v>
          </cell>
        </row>
        <row r="7">
          <cell r="C7">
            <v>4512496</v>
          </cell>
          <cell r="I7">
            <v>4768545</v>
          </cell>
        </row>
        <row r="8">
          <cell r="C8">
            <v>178389</v>
          </cell>
          <cell r="I8">
            <v>87276</v>
          </cell>
        </row>
        <row r="9">
          <cell r="C9">
            <v>347</v>
          </cell>
          <cell r="I9">
            <v>426</v>
          </cell>
        </row>
        <row r="10">
          <cell r="C10">
            <v>30036</v>
          </cell>
          <cell r="I10">
            <v>39439</v>
          </cell>
        </row>
        <row r="11">
          <cell r="C11">
            <v>0</v>
          </cell>
          <cell r="I11">
            <v>0</v>
          </cell>
        </row>
        <row r="12">
          <cell r="C12">
            <v>14317694</v>
          </cell>
          <cell r="I12">
            <v>13969583</v>
          </cell>
        </row>
        <row r="13">
          <cell r="C13">
            <v>0</v>
          </cell>
          <cell r="I13">
            <v>0</v>
          </cell>
        </row>
        <row r="14">
          <cell r="C14">
            <v>134447</v>
          </cell>
          <cell r="I14">
            <v>123060</v>
          </cell>
        </row>
        <row r="15">
          <cell r="C15">
            <v>272419</v>
          </cell>
          <cell r="I15">
            <v>311150</v>
          </cell>
        </row>
        <row r="16">
          <cell r="C16">
            <v>63730</v>
          </cell>
          <cell r="I16">
            <v>65607</v>
          </cell>
        </row>
        <row r="17">
          <cell r="C17">
            <v>78644</v>
          </cell>
          <cell r="I17">
            <v>57172</v>
          </cell>
        </row>
        <row r="18">
          <cell r="C18">
            <v>18502</v>
          </cell>
          <cell r="I18">
            <v>30000</v>
          </cell>
        </row>
        <row r="19">
          <cell r="C19">
            <v>310477</v>
          </cell>
          <cell r="I19">
            <v>19842</v>
          </cell>
        </row>
        <row r="20">
          <cell r="C20">
            <v>8900</v>
          </cell>
          <cell r="I20">
            <v>8000</v>
          </cell>
        </row>
        <row r="21">
          <cell r="C21">
            <v>750</v>
          </cell>
          <cell r="I21">
            <v>5269</v>
          </cell>
        </row>
        <row r="22">
          <cell r="C22">
            <v>62251</v>
          </cell>
          <cell r="I22">
            <v>60404</v>
          </cell>
        </row>
        <row r="23">
          <cell r="C23">
            <v>0</v>
          </cell>
          <cell r="I23">
            <v>25885</v>
          </cell>
        </row>
        <row r="24">
          <cell r="C24">
            <v>9056</v>
          </cell>
          <cell r="I24">
            <v>31708</v>
          </cell>
        </row>
        <row r="25">
          <cell r="C25">
            <v>11100</v>
          </cell>
          <cell r="I25">
            <v>9103</v>
          </cell>
        </row>
        <row r="26">
          <cell r="C26">
            <v>6140</v>
          </cell>
          <cell r="I26">
            <v>7266</v>
          </cell>
        </row>
        <row r="27">
          <cell r="C27">
            <v>15730</v>
          </cell>
          <cell r="I27">
            <v>10559</v>
          </cell>
        </row>
        <row r="28">
          <cell r="C28">
            <v>131880</v>
          </cell>
          <cell r="I28">
            <v>166618</v>
          </cell>
        </row>
        <row r="29">
          <cell r="C29">
            <v>21606</v>
          </cell>
          <cell r="I29">
            <v>29256</v>
          </cell>
        </row>
        <row r="30">
          <cell r="C30">
            <v>7180</v>
          </cell>
          <cell r="I30">
            <v>7824</v>
          </cell>
        </row>
        <row r="31">
          <cell r="C31">
            <v>1210</v>
          </cell>
          <cell r="I31">
            <v>2840</v>
          </cell>
        </row>
        <row r="32">
          <cell r="C32">
            <v>228</v>
          </cell>
          <cell r="I32">
            <v>164</v>
          </cell>
        </row>
        <row r="33">
          <cell r="C33">
            <v>0</v>
          </cell>
          <cell r="I33">
            <v>77</v>
          </cell>
        </row>
        <row r="34">
          <cell r="C34">
            <v>25519</v>
          </cell>
          <cell r="I34">
            <v>21376</v>
          </cell>
        </row>
        <row r="35">
          <cell r="C35">
            <v>5483</v>
          </cell>
          <cell r="I35">
            <v>5632</v>
          </cell>
        </row>
        <row r="36">
          <cell r="C36">
            <v>592618</v>
          </cell>
          <cell r="I36">
            <v>608138</v>
          </cell>
        </row>
        <row r="37">
          <cell r="C37">
            <v>0</v>
          </cell>
          <cell r="I37">
            <v>0</v>
          </cell>
        </row>
        <row r="38">
          <cell r="C38">
            <v>1777870</v>
          </cell>
          <cell r="I38">
            <v>1606950</v>
          </cell>
        </row>
        <row r="39">
          <cell r="C39">
            <v>0</v>
          </cell>
          <cell r="I39">
            <v>0</v>
          </cell>
        </row>
        <row r="40">
          <cell r="C40">
            <v>22532</v>
          </cell>
          <cell r="I40">
            <v>17524</v>
          </cell>
        </row>
        <row r="41">
          <cell r="C41">
            <v>463651</v>
          </cell>
          <cell r="I41">
            <v>471784</v>
          </cell>
        </row>
        <row r="42">
          <cell r="C42">
            <v>696508</v>
          </cell>
          <cell r="I42">
            <v>698415</v>
          </cell>
        </row>
        <row r="43">
          <cell r="C43">
            <v>17637</v>
          </cell>
          <cell r="I43">
            <v>17549</v>
          </cell>
        </row>
        <row r="44">
          <cell r="C44">
            <v>95136</v>
          </cell>
          <cell r="I44">
            <v>104254</v>
          </cell>
        </row>
        <row r="45">
          <cell r="C45">
            <v>0</v>
          </cell>
          <cell r="I45">
            <v>0</v>
          </cell>
        </row>
        <row r="46">
          <cell r="C46">
            <v>1295464</v>
          </cell>
          <cell r="I46">
            <v>1309526</v>
          </cell>
        </row>
        <row r="47">
          <cell r="C47">
            <v>0</v>
          </cell>
          <cell r="I47">
            <v>0</v>
          </cell>
        </row>
        <row r="48">
          <cell r="C48">
            <v>283213</v>
          </cell>
          <cell r="I48">
            <v>275456</v>
          </cell>
        </row>
        <row r="49">
          <cell r="C49">
            <v>2959</v>
          </cell>
          <cell r="I49">
            <v>3011</v>
          </cell>
        </row>
        <row r="50">
          <cell r="C50">
            <v>-13212</v>
          </cell>
          <cell r="I50">
            <v>-5498</v>
          </cell>
        </row>
        <row r="51">
          <cell r="C51">
            <v>22240</v>
          </cell>
          <cell r="I51">
            <v>20579</v>
          </cell>
        </row>
        <row r="52">
          <cell r="C52">
            <v>290058</v>
          </cell>
          <cell r="I52">
            <v>373526</v>
          </cell>
        </row>
        <row r="53">
          <cell r="C53">
            <v>39962</v>
          </cell>
          <cell r="I53">
            <v>38723</v>
          </cell>
        </row>
        <row r="54">
          <cell r="C54">
            <v>201234</v>
          </cell>
          <cell r="I54">
            <v>190053</v>
          </cell>
        </row>
        <row r="55">
          <cell r="C55">
            <v>11941</v>
          </cell>
          <cell r="I55">
            <v>10855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838395</v>
          </cell>
          <cell r="I58">
            <v>906705</v>
          </cell>
        </row>
        <row r="59">
          <cell r="C59">
            <v>0</v>
          </cell>
          <cell r="I59">
            <v>0</v>
          </cell>
        </row>
        <row r="60">
          <cell r="C60">
            <v>110133</v>
          </cell>
          <cell r="I60">
            <v>101572</v>
          </cell>
        </row>
        <row r="61">
          <cell r="C61">
            <v>129582</v>
          </cell>
          <cell r="I61">
            <v>122200</v>
          </cell>
        </row>
        <row r="62">
          <cell r="C62">
            <v>129998</v>
          </cell>
          <cell r="I62">
            <v>125723</v>
          </cell>
        </row>
        <row r="63">
          <cell r="C63">
            <v>239934</v>
          </cell>
          <cell r="I63">
            <v>214488</v>
          </cell>
        </row>
        <row r="64">
          <cell r="C64">
            <v>0</v>
          </cell>
          <cell r="I64">
            <v>0</v>
          </cell>
        </row>
        <row r="65">
          <cell r="C65">
            <v>609647</v>
          </cell>
          <cell r="I65">
            <v>563983</v>
          </cell>
        </row>
        <row r="66">
          <cell r="C66">
            <v>0</v>
          </cell>
          <cell r="I66">
            <v>0</v>
          </cell>
        </row>
        <row r="67">
          <cell r="C67">
            <v>478752</v>
          </cell>
          <cell r="I67">
            <v>481880</v>
          </cell>
        </row>
        <row r="68">
          <cell r="C68">
            <v>385814</v>
          </cell>
          <cell r="I68">
            <v>426378</v>
          </cell>
        </row>
        <row r="69">
          <cell r="C69">
            <v>5482</v>
          </cell>
          <cell r="I69">
            <v>28800</v>
          </cell>
        </row>
        <row r="70">
          <cell r="C70">
            <v>49778</v>
          </cell>
          <cell r="I70">
            <v>66318</v>
          </cell>
        </row>
        <row r="71">
          <cell r="C71">
            <v>0</v>
          </cell>
          <cell r="I71">
            <v>0</v>
          </cell>
        </row>
        <row r="72">
          <cell r="C72">
            <v>919826</v>
          </cell>
          <cell r="I72">
            <v>1003376</v>
          </cell>
        </row>
        <row r="73">
          <cell r="C73">
            <v>0</v>
          </cell>
          <cell r="I73">
            <v>0</v>
          </cell>
        </row>
        <row r="74">
          <cell r="C74">
            <v>64072</v>
          </cell>
          <cell r="I74">
            <v>78630</v>
          </cell>
        </row>
        <row r="75">
          <cell r="C75">
            <v>44301</v>
          </cell>
          <cell r="I75">
            <v>14726</v>
          </cell>
        </row>
        <row r="76">
          <cell r="C76">
            <v>161755</v>
          </cell>
          <cell r="I76">
            <v>22500</v>
          </cell>
        </row>
        <row r="77">
          <cell r="C77">
            <v>0</v>
          </cell>
          <cell r="I77">
            <v>0</v>
          </cell>
        </row>
        <row r="78">
          <cell r="C78">
            <v>270128</v>
          </cell>
          <cell r="I78">
            <v>115856</v>
          </cell>
        </row>
        <row r="79">
          <cell r="C79">
            <v>0</v>
          </cell>
          <cell r="I79">
            <v>0</v>
          </cell>
        </row>
        <row r="80">
          <cell r="C80">
            <v>121199</v>
          </cell>
          <cell r="I80">
            <v>208287</v>
          </cell>
        </row>
        <row r="81">
          <cell r="C81">
            <v>58685</v>
          </cell>
          <cell r="I81">
            <v>15823</v>
          </cell>
        </row>
        <row r="82">
          <cell r="C82">
            <v>0</v>
          </cell>
          <cell r="I82">
            <v>0</v>
          </cell>
        </row>
        <row r="83">
          <cell r="C83">
            <v>179884</v>
          </cell>
          <cell r="I83">
            <v>224110</v>
          </cell>
        </row>
        <row r="84">
          <cell r="C84">
            <v>0</v>
          </cell>
          <cell r="I84">
            <v>0</v>
          </cell>
        </row>
        <row r="85">
          <cell r="C85">
            <v>117338</v>
          </cell>
          <cell r="I85">
            <v>107941</v>
          </cell>
        </row>
        <row r="86">
          <cell r="C86">
            <v>77352</v>
          </cell>
          <cell r="I86">
            <v>42360</v>
          </cell>
        </row>
        <row r="87">
          <cell r="C87">
            <v>824462</v>
          </cell>
          <cell r="I87">
            <v>871385</v>
          </cell>
        </row>
        <row r="88">
          <cell r="C88">
            <v>1426617</v>
          </cell>
          <cell r="I88">
            <v>1369591</v>
          </cell>
        </row>
        <row r="89">
          <cell r="C89">
            <v>1757941</v>
          </cell>
          <cell r="I89">
            <v>1846261</v>
          </cell>
        </row>
        <row r="90">
          <cell r="C90">
            <v>228831</v>
          </cell>
          <cell r="I90">
            <v>226269</v>
          </cell>
        </row>
        <row r="91">
          <cell r="C91">
            <v>0</v>
          </cell>
          <cell r="I91">
            <v>0</v>
          </cell>
        </row>
        <row r="92">
          <cell r="C92">
            <v>4432541</v>
          </cell>
          <cell r="I92">
            <v>4463807</v>
          </cell>
        </row>
        <row r="93">
          <cell r="C93">
            <v>0</v>
          </cell>
          <cell r="I93">
            <v>0</v>
          </cell>
        </row>
        <row r="94">
          <cell r="C94">
            <v>110750</v>
          </cell>
          <cell r="I94">
            <v>133489</v>
          </cell>
        </row>
        <row r="95">
          <cell r="C95">
            <v>262111</v>
          </cell>
          <cell r="I95">
            <v>271807</v>
          </cell>
        </row>
        <row r="96">
          <cell r="C96">
            <v>9004</v>
          </cell>
          <cell r="I96">
            <v>9004</v>
          </cell>
        </row>
        <row r="97">
          <cell r="C97">
            <v>58913</v>
          </cell>
          <cell r="I97">
            <v>82746</v>
          </cell>
        </row>
        <row r="98">
          <cell r="C98">
            <v>24253</v>
          </cell>
          <cell r="I98">
            <v>26879</v>
          </cell>
        </row>
        <row r="99">
          <cell r="C99">
            <v>0</v>
          </cell>
          <cell r="I99">
            <v>0</v>
          </cell>
        </row>
        <row r="100">
          <cell r="C100">
            <v>465031</v>
          </cell>
          <cell r="I100">
            <v>523925</v>
          </cell>
        </row>
        <row r="101">
          <cell r="C101">
            <v>0</v>
          </cell>
          <cell r="I101">
            <v>0</v>
          </cell>
        </row>
        <row r="102">
          <cell r="C102">
            <v>304099</v>
          </cell>
          <cell r="I102">
            <v>317773</v>
          </cell>
        </row>
        <row r="103">
          <cell r="C103">
            <v>0</v>
          </cell>
          <cell r="I103">
            <v>8712</v>
          </cell>
        </row>
        <row r="104">
          <cell r="C104">
            <v>0</v>
          </cell>
          <cell r="I104">
            <v>0</v>
          </cell>
        </row>
        <row r="105">
          <cell r="C105">
            <v>304099</v>
          </cell>
          <cell r="I105">
            <v>326485</v>
          </cell>
        </row>
        <row r="106">
          <cell r="C106">
            <v>0</v>
          </cell>
          <cell r="I106">
            <v>0</v>
          </cell>
        </row>
        <row r="107">
          <cell r="C107">
            <v>143094</v>
          </cell>
          <cell r="I107">
            <v>149033</v>
          </cell>
        </row>
        <row r="108">
          <cell r="C108">
            <v>23339</v>
          </cell>
          <cell r="I108">
            <v>28772</v>
          </cell>
        </row>
        <row r="109">
          <cell r="C109">
            <v>5138</v>
          </cell>
          <cell r="I109">
            <v>4397</v>
          </cell>
        </row>
        <row r="110">
          <cell r="C110">
            <v>0</v>
          </cell>
          <cell r="I110">
            <v>0</v>
          </cell>
        </row>
        <row r="111">
          <cell r="C111">
            <v>171571</v>
          </cell>
          <cell r="I111">
            <v>182202</v>
          </cell>
        </row>
        <row r="113">
          <cell r="C113">
            <v>94600</v>
          </cell>
          <cell r="I113">
            <v>81323</v>
          </cell>
        </row>
        <row r="114">
          <cell r="C114">
            <v>25050</v>
          </cell>
          <cell r="I114">
            <v>25702</v>
          </cell>
        </row>
        <row r="115">
          <cell r="C115">
            <v>32139</v>
          </cell>
          <cell r="I115">
            <v>36009</v>
          </cell>
        </row>
        <row r="116">
          <cell r="C116">
            <v>60764</v>
          </cell>
          <cell r="I116">
            <v>63019</v>
          </cell>
        </row>
        <row r="117">
          <cell r="C117">
            <v>25187</v>
          </cell>
          <cell r="I117">
            <v>21449</v>
          </cell>
        </row>
        <row r="118">
          <cell r="C118">
            <v>497704</v>
          </cell>
          <cell r="I118">
            <v>492086</v>
          </cell>
        </row>
        <row r="119">
          <cell r="C119">
            <v>283779</v>
          </cell>
          <cell r="I119">
            <v>259010</v>
          </cell>
        </row>
        <row r="120">
          <cell r="C120">
            <v>584944</v>
          </cell>
          <cell r="I120">
            <v>590400</v>
          </cell>
        </row>
        <row r="121">
          <cell r="C121">
            <v>20193</v>
          </cell>
          <cell r="I121">
            <v>19647</v>
          </cell>
        </row>
        <row r="122">
          <cell r="C122">
            <v>9655</v>
          </cell>
          <cell r="I122">
            <v>9637</v>
          </cell>
        </row>
        <row r="123">
          <cell r="C123">
            <v>122067</v>
          </cell>
          <cell r="I123">
            <v>71747</v>
          </cell>
        </row>
        <row r="124">
          <cell r="C124">
            <v>0</v>
          </cell>
          <cell r="I124">
            <v>0</v>
          </cell>
        </row>
        <row r="125">
          <cell r="C125">
            <v>1756082</v>
          </cell>
          <cell r="I125">
            <v>1670029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Detail"/>
      <sheetName val="District Detail"/>
      <sheetName val="Facility Detail"/>
      <sheetName val="Selection"/>
      <sheetName val="Fac Data"/>
      <sheetName val="Dist Data"/>
      <sheetName val="EIS Budget"/>
      <sheetName val="Pull"/>
      <sheetName val="EIS Days"/>
      <sheetName val="Day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Facility</v>
          </cell>
        </row>
        <row r="5">
          <cell r="B5">
            <v>14</v>
          </cell>
        </row>
        <row r="6">
          <cell r="B6">
            <v>34</v>
          </cell>
        </row>
        <row r="7">
          <cell r="B7">
            <v>35</v>
          </cell>
        </row>
        <row r="8">
          <cell r="B8">
            <v>37</v>
          </cell>
        </row>
        <row r="9">
          <cell r="B9">
            <v>38</v>
          </cell>
        </row>
        <row r="10">
          <cell r="B10">
            <v>40</v>
          </cell>
        </row>
        <row r="11">
          <cell r="B11">
            <v>54</v>
          </cell>
        </row>
        <row r="12">
          <cell r="B12">
            <v>55</v>
          </cell>
        </row>
        <row r="13">
          <cell r="B13">
            <v>57</v>
          </cell>
        </row>
        <row r="14">
          <cell r="B14">
            <v>60</v>
          </cell>
        </row>
        <row r="15">
          <cell r="B15">
            <v>61</v>
          </cell>
        </row>
        <row r="16">
          <cell r="B16">
            <v>63</v>
          </cell>
        </row>
        <row r="17">
          <cell r="B17">
            <v>71</v>
          </cell>
        </row>
        <row r="18">
          <cell r="B18">
            <v>72</v>
          </cell>
        </row>
        <row r="19">
          <cell r="B19">
            <v>73</v>
          </cell>
        </row>
        <row r="20">
          <cell r="B20">
            <v>79</v>
          </cell>
        </row>
        <row r="21">
          <cell r="B21">
            <v>80</v>
          </cell>
        </row>
        <row r="22">
          <cell r="B22">
            <v>81</v>
          </cell>
        </row>
        <row r="23">
          <cell r="B23">
            <v>86</v>
          </cell>
        </row>
        <row r="24">
          <cell r="B24">
            <v>87</v>
          </cell>
        </row>
        <row r="25">
          <cell r="B25">
            <v>88</v>
          </cell>
        </row>
        <row r="26">
          <cell r="B26">
            <v>90</v>
          </cell>
        </row>
        <row r="27">
          <cell r="B27">
            <v>91</v>
          </cell>
        </row>
        <row r="28">
          <cell r="B28">
            <v>92</v>
          </cell>
        </row>
        <row r="29">
          <cell r="B29">
            <v>93</v>
          </cell>
        </row>
        <row r="30">
          <cell r="B30">
            <v>94</v>
          </cell>
        </row>
        <row r="31">
          <cell r="B31">
            <v>96</v>
          </cell>
        </row>
        <row r="32">
          <cell r="B32">
            <v>97</v>
          </cell>
        </row>
        <row r="33">
          <cell r="B33">
            <v>98</v>
          </cell>
        </row>
        <row r="34">
          <cell r="B34">
            <v>99</v>
          </cell>
        </row>
        <row r="35">
          <cell r="B35">
            <v>104</v>
          </cell>
        </row>
        <row r="36">
          <cell r="B36">
            <v>110</v>
          </cell>
        </row>
        <row r="37">
          <cell r="B37">
            <v>116</v>
          </cell>
        </row>
        <row r="38">
          <cell r="B38">
            <v>117</v>
          </cell>
        </row>
        <row r="39">
          <cell r="B39">
            <v>126</v>
          </cell>
        </row>
        <row r="40">
          <cell r="B40">
            <v>148</v>
          </cell>
        </row>
        <row r="41">
          <cell r="B41">
            <v>151</v>
          </cell>
        </row>
        <row r="42">
          <cell r="B42">
            <v>152</v>
          </cell>
        </row>
        <row r="43">
          <cell r="B43">
            <v>153</v>
          </cell>
        </row>
        <row r="44">
          <cell r="B44">
            <v>154</v>
          </cell>
        </row>
        <row r="45">
          <cell r="B45">
            <v>155</v>
          </cell>
        </row>
        <row r="46">
          <cell r="B46">
            <v>157</v>
          </cell>
        </row>
        <row r="47">
          <cell r="B47">
            <v>190</v>
          </cell>
        </row>
        <row r="48">
          <cell r="B48">
            <v>194</v>
          </cell>
        </row>
        <row r="49">
          <cell r="B49">
            <v>197</v>
          </cell>
        </row>
        <row r="50">
          <cell r="B50">
            <v>201</v>
          </cell>
        </row>
        <row r="51">
          <cell r="B51">
            <v>202</v>
          </cell>
        </row>
        <row r="52">
          <cell r="B52">
            <v>204</v>
          </cell>
        </row>
        <row r="53">
          <cell r="B53">
            <v>208</v>
          </cell>
        </row>
        <row r="54">
          <cell r="B54">
            <v>210</v>
          </cell>
        </row>
        <row r="55">
          <cell r="B55">
            <v>215</v>
          </cell>
        </row>
        <row r="56">
          <cell r="B56">
            <v>218</v>
          </cell>
        </row>
        <row r="57">
          <cell r="B57">
            <v>220</v>
          </cell>
        </row>
        <row r="58">
          <cell r="B58">
            <v>235</v>
          </cell>
        </row>
        <row r="59">
          <cell r="B59">
            <v>237</v>
          </cell>
        </row>
        <row r="60">
          <cell r="B60">
            <v>238</v>
          </cell>
        </row>
        <row r="61">
          <cell r="B61">
            <v>242</v>
          </cell>
        </row>
        <row r="62">
          <cell r="B62">
            <v>246</v>
          </cell>
        </row>
        <row r="63">
          <cell r="B63">
            <v>247</v>
          </cell>
        </row>
        <row r="64">
          <cell r="B64">
            <v>248</v>
          </cell>
        </row>
        <row r="65">
          <cell r="B65">
            <v>249</v>
          </cell>
        </row>
        <row r="66">
          <cell r="B66">
            <v>254</v>
          </cell>
        </row>
        <row r="67">
          <cell r="B67">
            <v>256</v>
          </cell>
        </row>
        <row r="68">
          <cell r="B68">
            <v>257</v>
          </cell>
        </row>
        <row r="69">
          <cell r="B69">
            <v>259</v>
          </cell>
        </row>
        <row r="70">
          <cell r="B70">
            <v>262</v>
          </cell>
        </row>
        <row r="71">
          <cell r="B71">
            <v>263</v>
          </cell>
        </row>
        <row r="72">
          <cell r="B72">
            <v>264</v>
          </cell>
        </row>
        <row r="73">
          <cell r="B73">
            <v>265</v>
          </cell>
        </row>
        <row r="74">
          <cell r="B74">
            <v>266</v>
          </cell>
        </row>
        <row r="75">
          <cell r="B75">
            <v>267</v>
          </cell>
        </row>
        <row r="76">
          <cell r="B76">
            <v>268</v>
          </cell>
        </row>
        <row r="77">
          <cell r="B77">
            <v>269</v>
          </cell>
        </row>
        <row r="78">
          <cell r="B78">
            <v>271</v>
          </cell>
        </row>
        <row r="79">
          <cell r="B79">
            <v>272</v>
          </cell>
        </row>
        <row r="80">
          <cell r="B80">
            <v>274</v>
          </cell>
        </row>
        <row r="81">
          <cell r="B81">
            <v>276</v>
          </cell>
        </row>
        <row r="82">
          <cell r="B82">
            <v>277</v>
          </cell>
        </row>
        <row r="83">
          <cell r="B83">
            <v>278</v>
          </cell>
        </row>
        <row r="84">
          <cell r="B84">
            <v>279</v>
          </cell>
        </row>
        <row r="85">
          <cell r="B85">
            <v>280</v>
          </cell>
        </row>
        <row r="86">
          <cell r="B86">
            <v>281</v>
          </cell>
        </row>
        <row r="87">
          <cell r="B87">
            <v>283</v>
          </cell>
        </row>
        <row r="88">
          <cell r="B88">
            <v>284</v>
          </cell>
        </row>
        <row r="89">
          <cell r="B89">
            <v>285</v>
          </cell>
        </row>
        <row r="90">
          <cell r="B90">
            <v>286</v>
          </cell>
        </row>
        <row r="91">
          <cell r="B91">
            <v>287</v>
          </cell>
        </row>
        <row r="92">
          <cell r="B92">
            <v>296</v>
          </cell>
        </row>
        <row r="93">
          <cell r="B93">
            <v>318</v>
          </cell>
        </row>
        <row r="94">
          <cell r="B94">
            <v>320</v>
          </cell>
        </row>
        <row r="95">
          <cell r="B95">
            <v>321</v>
          </cell>
        </row>
        <row r="96">
          <cell r="B96">
            <v>322</v>
          </cell>
        </row>
        <row r="97">
          <cell r="B97">
            <v>323</v>
          </cell>
        </row>
        <row r="98">
          <cell r="B98">
            <v>324</v>
          </cell>
        </row>
        <row r="99">
          <cell r="B99">
            <v>325</v>
          </cell>
        </row>
        <row r="100">
          <cell r="B100">
            <v>328</v>
          </cell>
        </row>
        <row r="101">
          <cell r="B101">
            <v>359</v>
          </cell>
        </row>
        <row r="102">
          <cell r="B102">
            <v>369</v>
          </cell>
        </row>
        <row r="103">
          <cell r="B103">
            <v>375</v>
          </cell>
        </row>
        <row r="104">
          <cell r="B104">
            <v>438</v>
          </cell>
        </row>
        <row r="105">
          <cell r="B105">
            <v>439</v>
          </cell>
        </row>
        <row r="106">
          <cell r="B106">
            <v>442</v>
          </cell>
        </row>
        <row r="107">
          <cell r="B107">
            <v>443</v>
          </cell>
        </row>
        <row r="108">
          <cell r="B108">
            <v>446</v>
          </cell>
        </row>
        <row r="109">
          <cell r="B109">
            <v>447</v>
          </cell>
        </row>
        <row r="110">
          <cell r="B110">
            <v>451</v>
          </cell>
        </row>
        <row r="111">
          <cell r="B111">
            <v>452</v>
          </cell>
        </row>
        <row r="112">
          <cell r="B112">
            <v>454</v>
          </cell>
        </row>
        <row r="113">
          <cell r="B113">
            <v>458</v>
          </cell>
        </row>
        <row r="114">
          <cell r="B114">
            <v>465</v>
          </cell>
        </row>
        <row r="115">
          <cell r="B115">
            <v>466</v>
          </cell>
        </row>
        <row r="116">
          <cell r="B116">
            <v>467</v>
          </cell>
        </row>
        <row r="117">
          <cell r="B117">
            <v>489</v>
          </cell>
        </row>
        <row r="118">
          <cell r="B118">
            <v>490</v>
          </cell>
        </row>
        <row r="119">
          <cell r="B119">
            <v>492</v>
          </cell>
        </row>
        <row r="120">
          <cell r="B120">
            <v>510</v>
          </cell>
        </row>
        <row r="121">
          <cell r="B121">
            <v>511</v>
          </cell>
        </row>
        <row r="122">
          <cell r="B122">
            <v>512</v>
          </cell>
        </row>
        <row r="123">
          <cell r="B123">
            <v>513</v>
          </cell>
        </row>
        <row r="124">
          <cell r="B124">
            <v>514</v>
          </cell>
        </row>
        <row r="125">
          <cell r="B125">
            <v>518</v>
          </cell>
        </row>
        <row r="126">
          <cell r="B126">
            <v>532</v>
          </cell>
        </row>
        <row r="127">
          <cell r="B127">
            <v>533</v>
          </cell>
        </row>
        <row r="128">
          <cell r="B128">
            <v>534</v>
          </cell>
        </row>
        <row r="129">
          <cell r="B129">
            <v>535</v>
          </cell>
        </row>
        <row r="130">
          <cell r="B130">
            <v>536</v>
          </cell>
        </row>
        <row r="131">
          <cell r="B131">
            <v>537</v>
          </cell>
        </row>
        <row r="132">
          <cell r="B132">
            <v>538</v>
          </cell>
        </row>
        <row r="133">
          <cell r="B133">
            <v>540</v>
          </cell>
        </row>
        <row r="134">
          <cell r="B134">
            <v>542</v>
          </cell>
        </row>
        <row r="135">
          <cell r="B135">
            <v>550</v>
          </cell>
        </row>
        <row r="136">
          <cell r="B136">
            <v>556</v>
          </cell>
        </row>
        <row r="137">
          <cell r="B137">
            <v>557</v>
          </cell>
        </row>
        <row r="138">
          <cell r="B138">
            <v>559</v>
          </cell>
        </row>
        <row r="139">
          <cell r="B139">
            <v>560</v>
          </cell>
        </row>
        <row r="140">
          <cell r="B140">
            <v>564</v>
          </cell>
        </row>
        <row r="141">
          <cell r="B141">
            <v>566</v>
          </cell>
        </row>
        <row r="142">
          <cell r="B142">
            <v>567</v>
          </cell>
        </row>
        <row r="143">
          <cell r="B143">
            <v>568</v>
          </cell>
        </row>
        <row r="144">
          <cell r="B144">
            <v>569</v>
          </cell>
        </row>
        <row r="145">
          <cell r="B145">
            <v>570</v>
          </cell>
        </row>
        <row r="146">
          <cell r="B146">
            <v>596</v>
          </cell>
        </row>
        <row r="147">
          <cell r="B147">
            <v>606</v>
          </cell>
        </row>
        <row r="148">
          <cell r="B148">
            <v>609</v>
          </cell>
        </row>
        <row r="149">
          <cell r="B149">
            <v>649</v>
          </cell>
        </row>
        <row r="150">
          <cell r="B150">
            <v>650</v>
          </cell>
        </row>
        <row r="151">
          <cell r="B151">
            <v>665</v>
          </cell>
        </row>
        <row r="152">
          <cell r="B152">
            <v>667</v>
          </cell>
        </row>
        <row r="153">
          <cell r="B153">
            <v>676</v>
          </cell>
        </row>
        <row r="154">
          <cell r="B154">
            <v>684</v>
          </cell>
        </row>
        <row r="155">
          <cell r="B155">
            <v>715</v>
          </cell>
        </row>
        <row r="156">
          <cell r="B156">
            <v>717</v>
          </cell>
        </row>
        <row r="157">
          <cell r="B157">
            <v>724</v>
          </cell>
        </row>
        <row r="158">
          <cell r="B158">
            <v>730</v>
          </cell>
        </row>
        <row r="159">
          <cell r="B159">
            <v>732</v>
          </cell>
        </row>
        <row r="160">
          <cell r="B160">
            <v>736</v>
          </cell>
        </row>
        <row r="161">
          <cell r="B161">
            <v>737</v>
          </cell>
        </row>
        <row r="162">
          <cell r="B162">
            <v>739</v>
          </cell>
        </row>
        <row r="163">
          <cell r="B163">
            <v>742</v>
          </cell>
        </row>
        <row r="164">
          <cell r="B164">
            <v>746</v>
          </cell>
        </row>
        <row r="165">
          <cell r="B165">
            <v>748</v>
          </cell>
        </row>
        <row r="166">
          <cell r="B166">
            <v>765</v>
          </cell>
        </row>
        <row r="167">
          <cell r="B167">
            <v>766</v>
          </cell>
        </row>
        <row r="168">
          <cell r="B168">
            <v>767</v>
          </cell>
        </row>
        <row r="169">
          <cell r="B169">
            <v>768</v>
          </cell>
        </row>
        <row r="170">
          <cell r="B170">
            <v>769</v>
          </cell>
        </row>
        <row r="171">
          <cell r="B171">
            <v>771</v>
          </cell>
        </row>
        <row r="172">
          <cell r="B172">
            <v>772</v>
          </cell>
        </row>
        <row r="173">
          <cell r="B173">
            <v>782</v>
          </cell>
        </row>
        <row r="174">
          <cell r="B174">
            <v>806</v>
          </cell>
        </row>
        <row r="175">
          <cell r="B175">
            <v>809</v>
          </cell>
        </row>
        <row r="176">
          <cell r="B176">
            <v>811</v>
          </cell>
        </row>
        <row r="177">
          <cell r="B177">
            <v>812</v>
          </cell>
        </row>
        <row r="178">
          <cell r="B178">
            <v>815</v>
          </cell>
        </row>
        <row r="179">
          <cell r="B179">
            <v>816</v>
          </cell>
        </row>
        <row r="180">
          <cell r="B180">
            <v>817</v>
          </cell>
        </row>
        <row r="181">
          <cell r="B181">
            <v>821</v>
          </cell>
        </row>
        <row r="182">
          <cell r="B182">
            <v>827</v>
          </cell>
        </row>
        <row r="183">
          <cell r="B183">
            <v>829</v>
          </cell>
        </row>
        <row r="184">
          <cell r="B184">
            <v>851</v>
          </cell>
        </row>
        <row r="185">
          <cell r="B185">
            <v>858</v>
          </cell>
        </row>
        <row r="186">
          <cell r="B186">
            <v>862</v>
          </cell>
        </row>
        <row r="187">
          <cell r="B187">
            <v>863</v>
          </cell>
        </row>
        <row r="188">
          <cell r="B188">
            <v>864</v>
          </cell>
        </row>
        <row r="189">
          <cell r="B189">
            <v>865</v>
          </cell>
        </row>
        <row r="190">
          <cell r="B190">
            <v>866</v>
          </cell>
        </row>
        <row r="191">
          <cell r="B191">
            <v>867</v>
          </cell>
        </row>
        <row r="192">
          <cell r="B192">
            <v>869</v>
          </cell>
        </row>
        <row r="193">
          <cell r="B193">
            <v>870</v>
          </cell>
        </row>
        <row r="194">
          <cell r="B194">
            <v>871</v>
          </cell>
        </row>
        <row r="195">
          <cell r="B195">
            <v>874</v>
          </cell>
        </row>
        <row r="196">
          <cell r="B196">
            <v>875</v>
          </cell>
        </row>
        <row r="197">
          <cell r="B197">
            <v>876</v>
          </cell>
        </row>
        <row r="198">
          <cell r="B198">
            <v>878</v>
          </cell>
        </row>
        <row r="199">
          <cell r="B199">
            <v>879</v>
          </cell>
        </row>
        <row r="200">
          <cell r="B200">
            <v>880</v>
          </cell>
        </row>
        <row r="201">
          <cell r="B201">
            <v>881</v>
          </cell>
        </row>
        <row r="202">
          <cell r="B202">
            <v>882</v>
          </cell>
        </row>
        <row r="203">
          <cell r="B203">
            <v>883</v>
          </cell>
        </row>
        <row r="204">
          <cell r="B204">
            <v>884</v>
          </cell>
        </row>
        <row r="205">
          <cell r="B205">
            <v>885</v>
          </cell>
        </row>
        <row r="206">
          <cell r="B206">
            <v>886</v>
          </cell>
        </row>
        <row r="207">
          <cell r="B207">
            <v>887</v>
          </cell>
        </row>
        <row r="208">
          <cell r="B208">
            <v>889</v>
          </cell>
        </row>
        <row r="209">
          <cell r="B209">
            <v>909</v>
          </cell>
        </row>
        <row r="210">
          <cell r="B210">
            <v>929</v>
          </cell>
        </row>
        <row r="211">
          <cell r="B211">
            <v>930</v>
          </cell>
        </row>
        <row r="212">
          <cell r="B212">
            <v>954</v>
          </cell>
        </row>
        <row r="213">
          <cell r="B213">
            <v>956</v>
          </cell>
        </row>
        <row r="214">
          <cell r="B214">
            <v>958</v>
          </cell>
        </row>
        <row r="215">
          <cell r="B215">
            <v>959</v>
          </cell>
        </row>
        <row r="216">
          <cell r="B216">
            <v>961</v>
          </cell>
        </row>
        <row r="217">
          <cell r="B217">
            <v>966</v>
          </cell>
        </row>
        <row r="218">
          <cell r="B218">
            <v>974</v>
          </cell>
        </row>
        <row r="219">
          <cell r="B219">
            <v>979</v>
          </cell>
        </row>
        <row r="220">
          <cell r="B220">
            <v>981</v>
          </cell>
        </row>
        <row r="221">
          <cell r="B221">
            <v>982</v>
          </cell>
        </row>
        <row r="222">
          <cell r="B222">
            <v>984</v>
          </cell>
        </row>
        <row r="223">
          <cell r="B223">
            <v>985</v>
          </cell>
        </row>
        <row r="224">
          <cell r="B224">
            <v>986</v>
          </cell>
        </row>
        <row r="225">
          <cell r="B225">
            <v>992</v>
          </cell>
        </row>
        <row r="226">
          <cell r="B226">
            <v>1033</v>
          </cell>
        </row>
        <row r="227">
          <cell r="B227">
            <v>1103</v>
          </cell>
        </row>
        <row r="228">
          <cell r="B228">
            <v>1104</v>
          </cell>
        </row>
        <row r="229">
          <cell r="B229">
            <v>1105</v>
          </cell>
        </row>
        <row r="230">
          <cell r="B230">
            <v>1106</v>
          </cell>
        </row>
        <row r="231">
          <cell r="B231">
            <v>1109</v>
          </cell>
        </row>
        <row r="232">
          <cell r="B232">
            <v>1116</v>
          </cell>
        </row>
        <row r="233">
          <cell r="B233">
            <v>1119</v>
          </cell>
        </row>
        <row r="234">
          <cell r="B234">
            <v>1120</v>
          </cell>
        </row>
        <row r="235">
          <cell r="B235">
            <v>1125</v>
          </cell>
        </row>
        <row r="236">
          <cell r="B236">
            <v>1128</v>
          </cell>
        </row>
        <row r="237">
          <cell r="B237">
            <v>1140</v>
          </cell>
        </row>
        <row r="238">
          <cell r="B238">
            <v>1146</v>
          </cell>
        </row>
        <row r="239">
          <cell r="B239">
            <v>1147</v>
          </cell>
        </row>
        <row r="240">
          <cell r="B240">
            <v>1148</v>
          </cell>
        </row>
        <row r="241">
          <cell r="B241">
            <v>1149</v>
          </cell>
        </row>
        <row r="242">
          <cell r="B242">
            <v>1158</v>
          </cell>
        </row>
        <row r="243">
          <cell r="B243">
            <v>1159</v>
          </cell>
        </row>
        <row r="244">
          <cell r="B244">
            <v>1172</v>
          </cell>
        </row>
        <row r="245">
          <cell r="B245">
            <v>1176</v>
          </cell>
        </row>
        <row r="246">
          <cell r="B246">
            <v>1188</v>
          </cell>
        </row>
        <row r="247">
          <cell r="B247">
            <v>1210</v>
          </cell>
        </row>
        <row r="248">
          <cell r="B248">
            <v>1211</v>
          </cell>
        </row>
        <row r="249">
          <cell r="B249">
            <v>1213</v>
          </cell>
        </row>
        <row r="250">
          <cell r="B250">
            <v>1215</v>
          </cell>
        </row>
        <row r="251">
          <cell r="B251">
            <v>1216</v>
          </cell>
        </row>
        <row r="252">
          <cell r="B252">
            <v>2046</v>
          </cell>
        </row>
        <row r="253">
          <cell r="B253">
            <v>2053</v>
          </cell>
        </row>
        <row r="254">
          <cell r="B254">
            <v>2061</v>
          </cell>
        </row>
        <row r="255">
          <cell r="B255">
            <v>2062</v>
          </cell>
        </row>
        <row r="256">
          <cell r="B256">
            <v>2063</v>
          </cell>
        </row>
        <row r="257">
          <cell r="B257">
            <v>2070</v>
          </cell>
        </row>
        <row r="258">
          <cell r="B258">
            <v>2078</v>
          </cell>
        </row>
        <row r="259">
          <cell r="B259">
            <v>2079</v>
          </cell>
        </row>
        <row r="260">
          <cell r="B260">
            <v>2104</v>
          </cell>
        </row>
        <row r="261">
          <cell r="B261">
            <v>2145</v>
          </cell>
        </row>
        <row r="262">
          <cell r="B262">
            <v>2147</v>
          </cell>
        </row>
        <row r="263">
          <cell r="B263">
            <v>2156</v>
          </cell>
        </row>
        <row r="264">
          <cell r="B264">
            <v>2158</v>
          </cell>
        </row>
        <row r="265">
          <cell r="B265">
            <v>2176</v>
          </cell>
        </row>
        <row r="266">
          <cell r="B266">
            <v>2179</v>
          </cell>
        </row>
        <row r="267">
          <cell r="B267">
            <v>2183</v>
          </cell>
        </row>
        <row r="268">
          <cell r="B268">
            <v>2187</v>
          </cell>
        </row>
        <row r="269">
          <cell r="B269">
            <v>2188</v>
          </cell>
        </row>
        <row r="270">
          <cell r="B270">
            <v>2190</v>
          </cell>
        </row>
        <row r="271">
          <cell r="B271">
            <v>2191</v>
          </cell>
        </row>
        <row r="272">
          <cell r="B272">
            <v>2193</v>
          </cell>
        </row>
        <row r="273">
          <cell r="B273">
            <v>2194</v>
          </cell>
        </row>
        <row r="274">
          <cell r="B274">
            <v>2195</v>
          </cell>
        </row>
        <row r="275">
          <cell r="B275">
            <v>2196</v>
          </cell>
        </row>
        <row r="276">
          <cell r="B276">
            <v>2198</v>
          </cell>
        </row>
        <row r="277">
          <cell r="B277">
            <v>2199</v>
          </cell>
        </row>
        <row r="278">
          <cell r="B278">
            <v>2200</v>
          </cell>
        </row>
        <row r="279">
          <cell r="B279">
            <v>2201</v>
          </cell>
        </row>
        <row r="280">
          <cell r="B280">
            <v>2203</v>
          </cell>
        </row>
        <row r="281">
          <cell r="B281">
            <v>2204</v>
          </cell>
        </row>
        <row r="282">
          <cell r="B282">
            <v>2209</v>
          </cell>
        </row>
        <row r="283">
          <cell r="B283">
            <v>2212</v>
          </cell>
        </row>
        <row r="284">
          <cell r="B284">
            <v>2215</v>
          </cell>
        </row>
        <row r="285">
          <cell r="B285">
            <v>2216</v>
          </cell>
        </row>
        <row r="286">
          <cell r="B286">
            <v>2217</v>
          </cell>
        </row>
        <row r="287">
          <cell r="B287">
            <v>2218</v>
          </cell>
        </row>
        <row r="288">
          <cell r="B288">
            <v>2222</v>
          </cell>
        </row>
        <row r="289">
          <cell r="B289">
            <v>2225</v>
          </cell>
        </row>
        <row r="290">
          <cell r="B290">
            <v>2228</v>
          </cell>
        </row>
        <row r="291">
          <cell r="B291">
            <v>2235</v>
          </cell>
        </row>
        <row r="292">
          <cell r="B292">
            <v>2236</v>
          </cell>
        </row>
        <row r="293">
          <cell r="B293">
            <v>2249</v>
          </cell>
        </row>
        <row r="294">
          <cell r="B294">
            <v>2259</v>
          </cell>
        </row>
        <row r="295">
          <cell r="B295">
            <v>2260</v>
          </cell>
        </row>
        <row r="296">
          <cell r="B296">
            <v>2272</v>
          </cell>
        </row>
        <row r="297">
          <cell r="B297">
            <v>2279</v>
          </cell>
        </row>
        <row r="298">
          <cell r="B298">
            <v>2281</v>
          </cell>
        </row>
        <row r="299">
          <cell r="B299">
            <v>2315</v>
          </cell>
        </row>
        <row r="300">
          <cell r="B300">
            <v>2325</v>
          </cell>
        </row>
        <row r="301">
          <cell r="B301">
            <v>2332</v>
          </cell>
        </row>
        <row r="302">
          <cell r="B302">
            <v>2357</v>
          </cell>
        </row>
        <row r="303">
          <cell r="B303">
            <v>2360</v>
          </cell>
        </row>
        <row r="304">
          <cell r="B304">
            <v>2367</v>
          </cell>
        </row>
        <row r="305">
          <cell r="B305">
            <v>2371</v>
          </cell>
        </row>
        <row r="306">
          <cell r="B306">
            <v>2378</v>
          </cell>
        </row>
        <row r="307">
          <cell r="B307">
            <v>2379</v>
          </cell>
        </row>
        <row r="308">
          <cell r="B308">
            <v>2380</v>
          </cell>
        </row>
        <row r="309">
          <cell r="B309">
            <v>2383</v>
          </cell>
        </row>
        <row r="310">
          <cell r="B310">
            <v>2386</v>
          </cell>
        </row>
        <row r="311">
          <cell r="B311">
            <v>2388</v>
          </cell>
        </row>
        <row r="312">
          <cell r="B312">
            <v>2390</v>
          </cell>
        </row>
        <row r="313">
          <cell r="B313">
            <v>2394</v>
          </cell>
        </row>
        <row r="314">
          <cell r="B314">
            <v>2398</v>
          </cell>
        </row>
        <row r="315">
          <cell r="B315">
            <v>2413</v>
          </cell>
        </row>
        <row r="316">
          <cell r="B316">
            <v>2415</v>
          </cell>
        </row>
        <row r="317">
          <cell r="B317">
            <v>2542</v>
          </cell>
        </row>
        <row r="318">
          <cell r="B318">
            <v>2543</v>
          </cell>
        </row>
        <row r="319">
          <cell r="B319">
            <v>2555</v>
          </cell>
        </row>
        <row r="320">
          <cell r="B320">
            <v>2560</v>
          </cell>
        </row>
        <row r="321">
          <cell r="B321">
            <v>2568</v>
          </cell>
        </row>
        <row r="322">
          <cell r="B322">
            <v>2601</v>
          </cell>
        </row>
        <row r="323">
          <cell r="B323">
            <v>2606</v>
          </cell>
        </row>
        <row r="324">
          <cell r="B324">
            <v>2607</v>
          </cell>
        </row>
        <row r="325">
          <cell r="B325">
            <v>2648</v>
          </cell>
        </row>
        <row r="326">
          <cell r="B326">
            <v>2743</v>
          </cell>
        </row>
        <row r="327">
          <cell r="B327">
            <v>2818</v>
          </cell>
        </row>
        <row r="328">
          <cell r="B328">
            <v>2819</v>
          </cell>
        </row>
        <row r="329">
          <cell r="B329">
            <v>2820</v>
          </cell>
        </row>
        <row r="330">
          <cell r="B330">
            <v>2849</v>
          </cell>
        </row>
        <row r="331">
          <cell r="B331">
            <v>3533</v>
          </cell>
        </row>
        <row r="332">
          <cell r="B332">
            <v>3534</v>
          </cell>
        </row>
        <row r="333">
          <cell r="B333">
            <v>3620</v>
          </cell>
        </row>
        <row r="334">
          <cell r="B334">
            <v>3624</v>
          </cell>
        </row>
        <row r="335">
          <cell r="B335">
            <v>3664</v>
          </cell>
        </row>
        <row r="336">
          <cell r="B336">
            <v>3665</v>
          </cell>
        </row>
        <row r="337">
          <cell r="B337">
            <v>3676</v>
          </cell>
        </row>
        <row r="338">
          <cell r="B338">
            <v>3678</v>
          </cell>
        </row>
        <row r="339">
          <cell r="B339">
            <v>3679</v>
          </cell>
        </row>
        <row r="340">
          <cell r="B340">
            <v>3684</v>
          </cell>
        </row>
        <row r="341">
          <cell r="B341">
            <v>3686</v>
          </cell>
        </row>
        <row r="342">
          <cell r="B342">
            <v>3715</v>
          </cell>
        </row>
        <row r="343">
          <cell r="B343">
            <v>3835</v>
          </cell>
        </row>
        <row r="344">
          <cell r="B344">
            <v>3918</v>
          </cell>
        </row>
        <row r="345">
          <cell r="B345">
            <v>3919</v>
          </cell>
        </row>
        <row r="346">
          <cell r="B346">
            <v>3921</v>
          </cell>
        </row>
        <row r="347">
          <cell r="B347">
            <v>3922</v>
          </cell>
        </row>
        <row r="348">
          <cell r="B348">
            <v>3923</v>
          </cell>
        </row>
        <row r="349">
          <cell r="B349">
            <v>3924</v>
          </cell>
        </row>
        <row r="350">
          <cell r="B350">
            <v>3925</v>
          </cell>
        </row>
        <row r="351">
          <cell r="B351">
            <v>3926</v>
          </cell>
        </row>
        <row r="352">
          <cell r="B352">
            <v>3959</v>
          </cell>
        </row>
        <row r="353">
          <cell r="B353">
            <v>3960</v>
          </cell>
        </row>
        <row r="354">
          <cell r="B354">
            <v>3961</v>
          </cell>
        </row>
        <row r="355">
          <cell r="B355">
            <v>3962</v>
          </cell>
        </row>
        <row r="356">
          <cell r="B356">
            <v>3964</v>
          </cell>
        </row>
        <row r="357">
          <cell r="B357">
            <v>3965</v>
          </cell>
        </row>
        <row r="358">
          <cell r="B358">
            <v>3966</v>
          </cell>
        </row>
        <row r="359">
          <cell r="B359">
            <v>3967</v>
          </cell>
        </row>
        <row r="360">
          <cell r="B360">
            <v>3968</v>
          </cell>
        </row>
        <row r="361">
          <cell r="B361">
            <v>3969</v>
          </cell>
        </row>
        <row r="362">
          <cell r="B362">
            <v>3970</v>
          </cell>
        </row>
        <row r="363">
          <cell r="B363">
            <v>3972</v>
          </cell>
        </row>
        <row r="364">
          <cell r="B364">
            <v>3974</v>
          </cell>
        </row>
        <row r="365">
          <cell r="B365">
            <v>4141</v>
          </cell>
        </row>
        <row r="366">
          <cell r="B366">
            <v>4236</v>
          </cell>
        </row>
        <row r="367">
          <cell r="B367">
            <v>4850</v>
          </cell>
        </row>
        <row r="368">
          <cell r="B368">
            <v>4870</v>
          </cell>
        </row>
        <row r="369">
          <cell r="B369">
            <v>4875</v>
          </cell>
        </row>
        <row r="370">
          <cell r="B370">
            <v>4877</v>
          </cell>
        </row>
        <row r="371">
          <cell r="B371">
            <v>4878</v>
          </cell>
        </row>
        <row r="372">
          <cell r="B372">
            <v>4920</v>
          </cell>
        </row>
        <row r="373">
          <cell r="B373">
            <v>4921</v>
          </cell>
        </row>
        <row r="374">
          <cell r="B374">
            <v>4922</v>
          </cell>
        </row>
        <row r="375">
          <cell r="B375">
            <v>4923</v>
          </cell>
        </row>
        <row r="376">
          <cell r="B376">
            <v>4924</v>
          </cell>
        </row>
        <row r="377">
          <cell r="B377">
            <v>4926</v>
          </cell>
        </row>
        <row r="378">
          <cell r="B378">
            <v>4927</v>
          </cell>
        </row>
        <row r="379">
          <cell r="B379">
            <v>2030</v>
          </cell>
        </row>
        <row r="380">
          <cell r="B380">
            <v>2031</v>
          </cell>
        </row>
        <row r="381">
          <cell r="B381">
            <v>2229</v>
          </cell>
        </row>
        <row r="382">
          <cell r="B382">
            <v>1533</v>
          </cell>
        </row>
        <row r="383">
          <cell r="B383">
            <v>137</v>
          </cell>
        </row>
        <row r="384">
          <cell r="B384">
            <v>3752</v>
          </cell>
        </row>
        <row r="385">
          <cell r="B385">
            <v>3963</v>
          </cell>
        </row>
        <row r="386">
          <cell r="B386">
            <v>2071</v>
          </cell>
        </row>
        <row r="387">
          <cell r="B387">
            <v>84</v>
          </cell>
        </row>
        <row r="388">
          <cell r="B388">
            <v>4313</v>
          </cell>
        </row>
        <row r="389">
          <cell r="B389">
            <v>2295</v>
          </cell>
        </row>
        <row r="390">
          <cell r="B390">
            <v>2400</v>
          </cell>
        </row>
        <row r="391">
          <cell r="B391">
            <v>82</v>
          </cell>
        </row>
        <row r="392">
          <cell r="B392">
            <v>83</v>
          </cell>
        </row>
        <row r="393">
          <cell r="B393">
            <v>2319</v>
          </cell>
        </row>
        <row r="394">
          <cell r="B394">
            <v>2321</v>
          </cell>
        </row>
        <row r="395">
          <cell r="B395">
            <v>3929</v>
          </cell>
        </row>
        <row r="396">
          <cell r="B396">
            <v>2269</v>
          </cell>
        </row>
        <row r="397">
          <cell r="B397">
            <v>4925</v>
          </cell>
        </row>
        <row r="398">
          <cell r="B398">
            <v>2563</v>
          </cell>
        </row>
        <row r="399">
          <cell r="B399">
            <v>8502</v>
          </cell>
        </row>
        <row r="400">
          <cell r="B400">
            <v>8504</v>
          </cell>
        </row>
        <row r="401">
          <cell r="B401">
            <v>8510</v>
          </cell>
        </row>
        <row r="402">
          <cell r="B402">
            <v>8511</v>
          </cell>
        </row>
        <row r="403">
          <cell r="B403">
            <v>8512</v>
          </cell>
        </row>
        <row r="404">
          <cell r="B404">
            <v>8514</v>
          </cell>
        </row>
        <row r="405">
          <cell r="B405">
            <v>8515</v>
          </cell>
        </row>
        <row r="406">
          <cell r="B406">
            <v>8517</v>
          </cell>
        </row>
        <row r="407">
          <cell r="B407">
            <v>8518</v>
          </cell>
        </row>
        <row r="408">
          <cell r="B408">
            <v>8519</v>
          </cell>
        </row>
        <row r="409">
          <cell r="B409">
            <v>8521</v>
          </cell>
        </row>
        <row r="410">
          <cell r="B410">
            <v>8522</v>
          </cell>
        </row>
        <row r="411">
          <cell r="B411">
            <v>8523</v>
          </cell>
        </row>
        <row r="412">
          <cell r="B412">
            <v>8524</v>
          </cell>
        </row>
        <row r="413">
          <cell r="B413">
            <v>8525</v>
          </cell>
        </row>
        <row r="414">
          <cell r="B414">
            <v>8526</v>
          </cell>
        </row>
        <row r="415">
          <cell r="B415">
            <v>8527</v>
          </cell>
        </row>
        <row r="416">
          <cell r="B416">
            <v>8528</v>
          </cell>
        </row>
        <row r="417">
          <cell r="B417">
            <v>8530</v>
          </cell>
        </row>
        <row r="418">
          <cell r="B418">
            <v>8531</v>
          </cell>
        </row>
        <row r="419">
          <cell r="B419">
            <v>8532</v>
          </cell>
        </row>
        <row r="420">
          <cell r="B420">
            <v>8533</v>
          </cell>
        </row>
        <row r="421">
          <cell r="B421">
            <v>8535</v>
          </cell>
        </row>
        <row r="422">
          <cell r="B422">
            <v>8536</v>
          </cell>
        </row>
        <row r="423">
          <cell r="B423">
            <v>8538</v>
          </cell>
        </row>
        <row r="424">
          <cell r="B424">
            <v>8539</v>
          </cell>
        </row>
        <row r="425">
          <cell r="B425">
            <v>8540</v>
          </cell>
        </row>
        <row r="426">
          <cell r="B426">
            <v>8541</v>
          </cell>
        </row>
        <row r="427">
          <cell r="B427">
            <v>8542</v>
          </cell>
        </row>
        <row r="428">
          <cell r="B428">
            <v>8543</v>
          </cell>
        </row>
        <row r="429">
          <cell r="B429">
            <v>8544</v>
          </cell>
        </row>
        <row r="430">
          <cell r="B430">
            <v>8561</v>
          </cell>
        </row>
        <row r="431">
          <cell r="B431">
            <v>8562</v>
          </cell>
        </row>
        <row r="432">
          <cell r="B432">
            <v>8563</v>
          </cell>
        </row>
        <row r="433">
          <cell r="B433">
            <v>8564</v>
          </cell>
        </row>
        <row r="434">
          <cell r="B434">
            <v>8565</v>
          </cell>
        </row>
        <row r="435">
          <cell r="B435" t="str">
            <v xml:space="preserve"> Beverly Healthcare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XY"/>
      <sheetName val="Sheet2"/>
      <sheetName val="Sheet3"/>
      <sheetName val="DETAIL"/>
      <sheetName val="HAMLIN.PLACE.HISTORY"/>
    </sheetNames>
    <sheetDataSet>
      <sheetData sheetId="0"/>
      <sheetData sheetId="1"/>
      <sheetData sheetId="2"/>
      <sheetData sheetId="3">
        <row r="1">
          <cell r="Q1">
            <v>1</v>
          </cell>
        </row>
      </sheetData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structions"/>
      <sheetName val="Construction Assumptions"/>
      <sheetName val="Construction Schedule"/>
      <sheetName val="Pro Forma Assumptions"/>
      <sheetName val="Monthly Pro Forma"/>
      <sheetName val="Staffing Module"/>
      <sheetName val="Debt Assumptions"/>
      <sheetName val="Sources and Uses"/>
      <sheetName val="PHASED SALE"/>
      <sheetName val="IRR &amp; WATERFALL"/>
    </sheetNames>
    <sheetDataSet>
      <sheetData sheetId="0"/>
      <sheetData sheetId="1"/>
      <sheetData sheetId="2"/>
      <sheetData sheetId="3"/>
      <sheetData sheetId="4">
        <row r="4">
          <cell r="V4" t="str">
            <v>COT</v>
          </cell>
        </row>
        <row r="5">
          <cell r="V5" t="str">
            <v>IL</v>
          </cell>
        </row>
        <row r="6">
          <cell r="V6" t="str">
            <v>AL</v>
          </cell>
        </row>
        <row r="7">
          <cell r="V7" t="str">
            <v>MC</v>
          </cell>
        </row>
        <row r="8">
          <cell r="V8" t="str">
            <v>SN</v>
          </cell>
        </row>
        <row r="9">
          <cell r="V9" t="str">
            <v>Other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6 UW"/>
      <sheetName val="Rollup"/>
      <sheetName val="Drop-Downs"/>
      <sheetName val="2005"/>
      <sheetName val="2005 Bridge"/>
      <sheetName val="2006"/>
      <sheetName val="2006 Bridge"/>
      <sheetName val="TTM"/>
      <sheetName val="Start-Ups"/>
      <sheetName val="Company Mix"/>
      <sheetName val="1st Qtr_07"/>
      <sheetName val="4th Qtr_06"/>
      <sheetName val="3rd Qtr_06"/>
      <sheetName val="2nd Qtr_06"/>
      <sheetName val="Qtrly Adjustments"/>
      <sheetName val="T3 by Facility"/>
      <sheetName val="KickOut"/>
    </sheetNames>
    <sheetDataSet>
      <sheetData sheetId="0"/>
      <sheetData sheetId="1" refreshError="1"/>
      <sheetData sheetId="2">
        <row r="3">
          <cell r="G3" t="str">
            <v>YES</v>
          </cell>
        </row>
        <row r="4">
          <cell r="G4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" defaultRowHeight="15"/>
  <cols>
    <col min="1" max="1" width="19.33203125" customWidth="1"/>
  </cols>
  <sheetData>
    <row r="1" spans="1:1" ht="15.75">
      <c r="A1" s="307" t="s">
        <v>138</v>
      </c>
    </row>
    <row r="2" spans="1:1">
      <c r="A2" t="s">
        <v>137</v>
      </c>
    </row>
    <row r="3" spans="1:1">
      <c r="A3" t="s">
        <v>136</v>
      </c>
    </row>
    <row r="4" spans="1:1">
      <c r="A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32"/>
  <sheetViews>
    <sheetView showGridLines="0" tabSelected="1" topLeftCell="A119" zoomScaleNormal="60" workbookViewId="0">
      <selection activeCell="C136" sqref="C136"/>
    </sheetView>
  </sheetViews>
  <sheetFormatPr defaultColWidth="7.33203125" defaultRowHeight="18.75" outlineLevelRow="1" outlineLevelCol="1"/>
  <cols>
    <col min="1" max="1" width="8.109375" style="12" customWidth="1"/>
    <col min="2" max="2" width="1.44140625" style="12" customWidth="1"/>
    <col min="3" max="3" width="56.109375" style="12" customWidth="1"/>
    <col min="4" max="4" width="0.44140625" style="12" customWidth="1"/>
    <col min="5" max="7" width="14.88671875" style="12" hidden="1" customWidth="1"/>
    <col min="8" max="8" width="0.44140625" style="12" customWidth="1"/>
    <col min="9" max="11" width="14.88671875" style="12" customWidth="1"/>
    <col min="12" max="12" width="0.44140625" style="12" customWidth="1"/>
    <col min="13" max="15" width="14.88671875" style="12" customWidth="1" outlineLevel="1"/>
    <col min="16" max="16" width="0.44140625" style="12" customWidth="1"/>
    <col min="17" max="19" width="14.88671875" style="12" customWidth="1" outlineLevel="1"/>
    <col min="20" max="20" width="0.44140625" style="12" customWidth="1"/>
    <col min="21" max="23" width="14.88671875" style="12" hidden="1" customWidth="1" outlineLevel="1"/>
    <col min="24" max="24" width="0.44140625" style="12" hidden="1" customWidth="1" collapsed="1"/>
    <col min="25" max="27" width="14.88671875" style="12" hidden="1" customWidth="1" outlineLevel="1"/>
    <col min="28" max="28" width="14.88671875" style="66" customWidth="1" collapsed="1"/>
    <col min="29" max="29" width="22.88671875" style="12" customWidth="1"/>
    <col min="30" max="30" width="24.88671875" style="12" customWidth="1"/>
    <col min="31" max="31" width="29.33203125" style="12" customWidth="1"/>
    <col min="32" max="32" width="26.6640625" style="12" customWidth="1"/>
    <col min="33" max="33" width="14.109375" style="12" customWidth="1"/>
    <col min="34" max="34" width="13.6640625" style="12" customWidth="1"/>
    <col min="35" max="35" width="7.33203125" style="12"/>
    <col min="36" max="36" width="14.109375" style="12" customWidth="1"/>
    <col min="37" max="37" width="11.44140625" style="12" customWidth="1"/>
    <col min="38" max="38" width="7.33203125" style="12"/>
    <col min="39" max="39" width="14.109375" style="12" customWidth="1"/>
    <col min="40" max="40" width="12" style="12" customWidth="1"/>
    <col min="41" max="41" width="7.33203125" style="12"/>
    <col min="42" max="42" width="14.109375" style="12" customWidth="1"/>
    <col min="43" max="43" width="11.6640625" style="12" customWidth="1"/>
    <col min="44" max="44" width="7.33203125" style="12"/>
    <col min="45" max="45" width="14.109375" style="12" customWidth="1"/>
    <col min="46" max="46" width="8.109375" style="12" customWidth="1"/>
    <col min="47" max="16384" width="7.33203125" style="12"/>
  </cols>
  <sheetData>
    <row r="2" spans="1:32">
      <c r="A2" s="8"/>
      <c r="B2" s="9"/>
      <c r="C2" s="10"/>
      <c r="D2" s="9"/>
      <c r="E2" s="241">
        <v>44927</v>
      </c>
      <c r="F2" s="241">
        <v>45291</v>
      </c>
      <c r="G2" s="242">
        <v>2023</v>
      </c>
      <c r="H2" s="9"/>
      <c r="I2" s="241">
        <v>45078</v>
      </c>
      <c r="J2" s="241">
        <v>45443</v>
      </c>
      <c r="K2" s="242" t="s">
        <v>0</v>
      </c>
      <c r="L2" s="9"/>
      <c r="M2" s="241"/>
      <c r="N2" s="241"/>
      <c r="O2" s="242"/>
      <c r="P2" s="9"/>
      <c r="Q2" s="241"/>
      <c r="R2" s="241"/>
      <c r="S2" s="328"/>
      <c r="T2" s="244"/>
      <c r="U2" s="245">
        <v>45658</v>
      </c>
      <c r="V2" s="241">
        <v>46022</v>
      </c>
      <c r="W2" s="243" t="s">
        <v>133</v>
      </c>
      <c r="X2" s="244"/>
      <c r="Y2" s="245">
        <v>46023</v>
      </c>
      <c r="Z2" s="241">
        <v>46387</v>
      </c>
      <c r="AA2" s="242" t="s">
        <v>2</v>
      </c>
      <c r="AB2" s="63"/>
      <c r="AC2" s="9"/>
    </row>
    <row r="3" spans="1:32" ht="18.95" customHeight="1">
      <c r="A3" s="8"/>
      <c r="B3" s="9"/>
      <c r="C3" s="171"/>
      <c r="D3" s="38"/>
      <c r="E3" s="172"/>
      <c r="F3" s="184">
        <v>2023</v>
      </c>
      <c r="G3" s="172"/>
      <c r="H3" s="38"/>
      <c r="I3" s="172"/>
      <c r="J3" s="184" t="s">
        <v>48</v>
      </c>
      <c r="K3" s="172"/>
      <c r="L3" s="38"/>
      <c r="M3" s="172"/>
      <c r="N3" s="184"/>
      <c r="O3" s="172"/>
      <c r="P3" s="38"/>
      <c r="Q3" s="172"/>
      <c r="R3" s="184"/>
      <c r="S3" s="173"/>
      <c r="T3" s="38"/>
      <c r="U3" s="172"/>
      <c r="V3" s="184" t="s">
        <v>1</v>
      </c>
      <c r="W3" s="172"/>
      <c r="X3" s="38"/>
      <c r="Y3" s="172"/>
      <c r="Z3" s="184" t="s">
        <v>2</v>
      </c>
      <c r="AA3" s="173"/>
      <c r="AB3" s="63"/>
      <c r="AC3" s="9"/>
    </row>
    <row r="4" spans="1:32" ht="18.95" customHeight="1">
      <c r="A4" s="8"/>
      <c r="B4" s="9"/>
      <c r="C4" s="49"/>
      <c r="D4" s="40"/>
      <c r="E4" s="220"/>
      <c r="F4" s="221" t="s">
        <v>50</v>
      </c>
      <c r="G4" s="220"/>
      <c r="H4" s="40"/>
      <c r="I4" s="220"/>
      <c r="J4" s="221" t="s">
        <v>357</v>
      </c>
      <c r="K4" s="220"/>
      <c r="L4" s="40"/>
      <c r="M4" s="220"/>
      <c r="N4" s="221"/>
      <c r="O4" s="220"/>
      <c r="P4" s="40"/>
      <c r="Q4" s="220"/>
      <c r="R4" s="221"/>
      <c r="S4" s="222"/>
      <c r="T4" s="40"/>
      <c r="U4" s="220"/>
      <c r="V4" s="221"/>
      <c r="W4" s="220"/>
      <c r="X4" s="40"/>
      <c r="Y4" s="220"/>
      <c r="Z4" s="221"/>
      <c r="AA4" s="222"/>
      <c r="AB4" s="63"/>
      <c r="AC4" s="9"/>
    </row>
    <row r="5" spans="1:32" ht="18.95" customHeight="1">
      <c r="A5" s="8"/>
      <c r="B5" s="9"/>
      <c r="C5" s="174"/>
      <c r="D5" s="96"/>
      <c r="E5" s="174"/>
      <c r="F5" s="31"/>
      <c r="G5" s="31"/>
      <c r="H5" s="96"/>
      <c r="I5" s="174"/>
      <c r="J5" s="31"/>
      <c r="K5" s="31"/>
      <c r="L5" s="96"/>
      <c r="M5" s="174"/>
      <c r="N5" s="31"/>
      <c r="O5" s="31"/>
      <c r="P5" s="96"/>
      <c r="Q5" s="174"/>
      <c r="R5" s="31"/>
      <c r="S5" s="175"/>
      <c r="T5" s="96"/>
      <c r="U5" s="174"/>
      <c r="V5" s="31"/>
      <c r="W5" s="31"/>
      <c r="X5" s="96"/>
      <c r="Y5" s="174"/>
      <c r="Z5" s="31"/>
      <c r="AA5" s="175"/>
      <c r="AB5" s="63"/>
      <c r="AC5" s="9"/>
    </row>
    <row r="6" spans="1:32" ht="18.95" customHeight="1">
      <c r="A6" s="15">
        <v>100</v>
      </c>
      <c r="B6" s="9"/>
      <c r="C6" s="39" t="s">
        <v>55</v>
      </c>
      <c r="D6" s="96"/>
      <c r="E6" s="174"/>
      <c r="F6" s="14">
        <v>79</v>
      </c>
      <c r="G6" s="31"/>
      <c r="H6" s="96"/>
      <c r="I6" s="174"/>
      <c r="J6" s="14">
        <v>79</v>
      </c>
      <c r="K6" s="31"/>
      <c r="L6" s="96"/>
      <c r="M6" s="174"/>
      <c r="N6" s="14"/>
      <c r="O6" s="31"/>
      <c r="P6" s="96"/>
      <c r="Q6" s="174"/>
      <c r="R6" s="14"/>
      <c r="S6" s="175"/>
      <c r="T6" s="96"/>
      <c r="U6" s="174"/>
      <c r="V6" s="14">
        <f>SUM(V9+V11+V14)</f>
        <v>0</v>
      </c>
      <c r="W6" s="31"/>
      <c r="X6" s="96"/>
      <c r="Y6" s="174"/>
      <c r="Z6" s="14">
        <f>SUM(Z9+Z11+Z14)</f>
        <v>0</v>
      </c>
      <c r="AA6" s="175"/>
      <c r="AB6" s="63"/>
      <c r="AC6" s="9"/>
    </row>
    <row r="7" spans="1:32" ht="18.95" customHeight="1">
      <c r="A7" s="15"/>
      <c r="B7" s="9"/>
      <c r="C7" s="39" t="s">
        <v>47</v>
      </c>
      <c r="D7" s="96"/>
      <c r="E7" s="174"/>
      <c r="F7" s="14">
        <v>76</v>
      </c>
      <c r="G7" s="31"/>
      <c r="H7" s="96"/>
      <c r="I7" s="174"/>
      <c r="J7" s="14">
        <v>76</v>
      </c>
      <c r="K7" s="31"/>
      <c r="L7" s="291"/>
      <c r="M7" s="174"/>
      <c r="N7" s="14"/>
      <c r="O7" s="31"/>
      <c r="P7" s="291"/>
      <c r="Q7" s="174"/>
      <c r="R7" s="14"/>
      <c r="S7" s="175"/>
      <c r="T7" s="291"/>
      <c r="U7" s="174"/>
      <c r="V7" s="14">
        <f>SUM(V9,V12,V15)</f>
        <v>0</v>
      </c>
      <c r="W7" s="31"/>
      <c r="X7" s="291"/>
      <c r="Y7" s="174"/>
      <c r="Z7" s="14">
        <f>SUM(Z9,Z12,Z15)</f>
        <v>0</v>
      </c>
      <c r="AA7" s="175"/>
      <c r="AB7" s="63"/>
      <c r="AC7" s="9"/>
    </row>
    <row r="8" spans="1:32" ht="18.95" customHeight="1">
      <c r="A8" s="15"/>
      <c r="B8" s="9"/>
      <c r="C8" s="39"/>
      <c r="D8" s="96"/>
      <c r="E8" s="174"/>
      <c r="F8" s="14"/>
      <c r="G8" s="31"/>
      <c r="H8" s="96"/>
      <c r="I8" s="174"/>
      <c r="J8" s="125"/>
      <c r="K8" s="31"/>
      <c r="L8" s="291"/>
      <c r="M8" s="174"/>
      <c r="N8" s="125"/>
      <c r="O8" s="31"/>
      <c r="P8" s="291"/>
      <c r="Q8" s="174"/>
      <c r="R8" s="125"/>
      <c r="S8" s="175"/>
      <c r="T8" s="291"/>
      <c r="U8" s="174"/>
      <c r="V8" s="125"/>
      <c r="W8" s="31"/>
      <c r="X8" s="291"/>
      <c r="Y8" s="174"/>
      <c r="Z8" s="125"/>
      <c r="AA8" s="175"/>
      <c r="AB8" s="63"/>
      <c r="AC8" s="9"/>
    </row>
    <row r="9" spans="1:32" ht="18.95" customHeight="1">
      <c r="A9" s="15"/>
      <c r="B9" s="9"/>
      <c r="C9" s="39" t="s">
        <v>59</v>
      </c>
      <c r="D9" s="96"/>
      <c r="E9" s="174"/>
      <c r="F9" s="14"/>
      <c r="G9" s="31"/>
      <c r="H9" s="96"/>
      <c r="I9" s="174"/>
      <c r="J9" s="14"/>
      <c r="K9" s="31"/>
      <c r="L9" s="291"/>
      <c r="M9" s="174"/>
      <c r="N9" s="14"/>
      <c r="O9" s="31"/>
      <c r="P9" s="291"/>
      <c r="Q9" s="174"/>
      <c r="R9" s="14"/>
      <c r="S9" s="175"/>
      <c r="T9" s="291"/>
      <c r="U9" s="174"/>
      <c r="V9" s="14"/>
      <c r="W9" s="31"/>
      <c r="X9" s="291"/>
      <c r="Y9" s="174"/>
      <c r="Z9" s="14"/>
      <c r="AA9" s="175"/>
      <c r="AB9" s="63"/>
      <c r="AC9" s="9"/>
    </row>
    <row r="10" spans="1:32" ht="18.95" customHeight="1">
      <c r="A10" s="15"/>
      <c r="B10" s="9"/>
      <c r="C10" s="39"/>
      <c r="D10" s="96"/>
      <c r="E10" s="174"/>
      <c r="F10" s="14"/>
      <c r="G10" s="31"/>
      <c r="H10" s="96"/>
      <c r="I10" s="174"/>
      <c r="J10" s="14"/>
      <c r="K10" s="31"/>
      <c r="L10" s="291"/>
      <c r="M10" s="174"/>
      <c r="N10" s="14"/>
      <c r="O10" s="31"/>
      <c r="P10" s="291"/>
      <c r="Q10" s="174"/>
      <c r="R10" s="14"/>
      <c r="S10" s="175"/>
      <c r="T10" s="291"/>
      <c r="U10" s="174"/>
      <c r="V10" s="14"/>
      <c r="W10" s="31"/>
      <c r="X10" s="291"/>
      <c r="Y10" s="174"/>
      <c r="Z10" s="14"/>
      <c r="AA10" s="175"/>
      <c r="AB10" s="63"/>
      <c r="AC10" s="9"/>
    </row>
    <row r="11" spans="1:32" ht="18.95" customHeight="1">
      <c r="A11" s="8"/>
      <c r="B11" s="9"/>
      <c r="C11" s="39" t="s">
        <v>60</v>
      </c>
      <c r="D11" s="96"/>
      <c r="E11" s="174"/>
      <c r="F11" s="14"/>
      <c r="G11" s="31"/>
      <c r="H11" s="96"/>
      <c r="I11" s="174"/>
      <c r="J11" s="14"/>
      <c r="K11" s="31"/>
      <c r="L11" s="291"/>
      <c r="M11" s="174"/>
      <c r="N11" s="14"/>
      <c r="O11" s="31"/>
      <c r="P11" s="291"/>
      <c r="Q11" s="174"/>
      <c r="R11" s="14"/>
      <c r="S11" s="175"/>
      <c r="T11" s="291"/>
      <c r="U11" s="174"/>
      <c r="V11" s="14"/>
      <c r="W11" s="31"/>
      <c r="X11" s="291"/>
      <c r="Y11" s="174"/>
      <c r="Z11" s="14"/>
      <c r="AA11" s="175"/>
      <c r="AB11" s="63"/>
      <c r="AC11" s="9"/>
    </row>
    <row r="12" spans="1:32" ht="18.95" customHeight="1">
      <c r="A12" s="8"/>
      <c r="B12" s="9"/>
      <c r="C12" s="39" t="s">
        <v>61</v>
      </c>
      <c r="D12" s="96"/>
      <c r="E12" s="174"/>
      <c r="F12" s="14"/>
      <c r="G12" s="31"/>
      <c r="H12" s="96"/>
      <c r="I12" s="174"/>
      <c r="J12" s="14"/>
      <c r="K12" s="31"/>
      <c r="L12" s="291"/>
      <c r="M12" s="174"/>
      <c r="N12" s="14"/>
      <c r="O12" s="31"/>
      <c r="P12" s="291"/>
      <c r="Q12" s="174"/>
      <c r="R12" s="14"/>
      <c r="S12" s="175"/>
      <c r="T12" s="291"/>
      <c r="U12" s="174"/>
      <c r="V12" s="14"/>
      <c r="W12" s="31"/>
      <c r="X12" s="291"/>
      <c r="Y12" s="174"/>
      <c r="Z12" s="14"/>
      <c r="AA12" s="175"/>
      <c r="AB12" s="63"/>
      <c r="AC12" s="9"/>
    </row>
    <row r="13" spans="1:32" ht="18.95" customHeight="1">
      <c r="A13" s="8"/>
      <c r="B13" s="9"/>
      <c r="C13" s="39"/>
      <c r="D13" s="96"/>
      <c r="E13" s="174"/>
      <c r="F13" s="14"/>
      <c r="G13" s="31"/>
      <c r="H13" s="96"/>
      <c r="I13" s="174"/>
      <c r="J13" s="14"/>
      <c r="K13" s="31"/>
      <c r="L13" s="291"/>
      <c r="M13" s="174"/>
      <c r="N13" s="14"/>
      <c r="O13" s="31"/>
      <c r="P13" s="291"/>
      <c r="Q13" s="174"/>
      <c r="R13" s="14"/>
      <c r="S13" s="175"/>
      <c r="T13" s="291"/>
      <c r="U13" s="174"/>
      <c r="V13" s="14"/>
      <c r="W13" s="31"/>
      <c r="X13" s="291"/>
      <c r="Y13" s="174"/>
      <c r="Z13" s="14"/>
      <c r="AA13" s="175"/>
      <c r="AB13" s="63"/>
      <c r="AC13" s="9"/>
    </row>
    <row r="14" spans="1:32" ht="18.95" customHeight="1">
      <c r="A14" s="8"/>
      <c r="B14" s="9"/>
      <c r="C14" s="39" t="s">
        <v>62</v>
      </c>
      <c r="D14" s="96"/>
      <c r="E14" s="174"/>
      <c r="F14" s="14"/>
      <c r="G14" s="31"/>
      <c r="H14" s="96"/>
      <c r="I14" s="174"/>
      <c r="J14" s="14"/>
      <c r="K14" s="31"/>
      <c r="L14" s="291"/>
      <c r="M14" s="174"/>
      <c r="N14" s="14"/>
      <c r="O14" s="31"/>
      <c r="P14" s="291"/>
      <c r="Q14" s="174"/>
      <c r="R14" s="14"/>
      <c r="S14" s="175"/>
      <c r="T14" s="291"/>
      <c r="U14" s="174"/>
      <c r="V14" s="14"/>
      <c r="W14" s="31"/>
      <c r="X14" s="291"/>
      <c r="Y14" s="174"/>
      <c r="Z14" s="14"/>
      <c r="AA14" s="175"/>
      <c r="AB14" s="63"/>
      <c r="AC14" s="9"/>
    </row>
    <row r="15" spans="1:32" ht="18.95" customHeight="1">
      <c r="A15" s="8"/>
      <c r="B15" s="9"/>
      <c r="C15" s="39" t="s">
        <v>63</v>
      </c>
      <c r="D15" s="96"/>
      <c r="E15" s="174"/>
      <c r="F15" s="14"/>
      <c r="G15" s="31"/>
      <c r="H15" s="96"/>
      <c r="I15" s="174"/>
      <c r="J15" s="14"/>
      <c r="K15" s="31"/>
      <c r="L15" s="291"/>
      <c r="M15" s="174"/>
      <c r="N15" s="14"/>
      <c r="O15" s="31"/>
      <c r="P15" s="291"/>
      <c r="Q15" s="174"/>
      <c r="R15" s="14"/>
      <c r="S15" s="175"/>
      <c r="T15" s="291"/>
      <c r="U15" s="174"/>
      <c r="V15" s="14"/>
      <c r="W15" s="31"/>
      <c r="X15" s="291"/>
      <c r="Y15" s="174"/>
      <c r="Z15" s="14"/>
      <c r="AA15" s="175"/>
      <c r="AB15" s="63"/>
      <c r="AC15" s="9"/>
      <c r="AE15" s="9"/>
      <c r="AF15" s="9"/>
    </row>
    <row r="16" spans="1:32" ht="18.95" customHeight="1">
      <c r="A16" s="8"/>
      <c r="B16" s="9"/>
      <c r="C16" s="176"/>
      <c r="D16" s="292"/>
      <c r="E16" s="176"/>
      <c r="F16" s="177"/>
      <c r="G16" s="177"/>
      <c r="H16" s="292"/>
      <c r="I16" s="176"/>
      <c r="J16" s="177"/>
      <c r="K16" s="177"/>
      <c r="L16" s="292"/>
      <c r="M16" s="176"/>
      <c r="N16" s="177"/>
      <c r="O16" s="177"/>
      <c r="P16" s="292"/>
      <c r="Q16" s="176"/>
      <c r="R16" s="177"/>
      <c r="S16" s="178"/>
      <c r="T16" s="292"/>
      <c r="U16" s="176"/>
      <c r="V16" s="177"/>
      <c r="W16" s="177"/>
      <c r="X16" s="292"/>
      <c r="Y16" s="176"/>
      <c r="Z16" s="177"/>
      <c r="AA16" s="178"/>
      <c r="AB16" s="63"/>
      <c r="AC16" s="9"/>
      <c r="AD16" s="9"/>
      <c r="AE16" s="9"/>
      <c r="AF16" s="9"/>
    </row>
    <row r="17" spans="1:32" ht="18.95" customHeight="1" outlineLevel="1">
      <c r="A17" s="8"/>
      <c r="B17" s="9"/>
      <c r="C17" s="16" t="s">
        <v>64</v>
      </c>
      <c r="D17" s="96"/>
      <c r="E17" s="179" t="s">
        <v>65</v>
      </c>
      <c r="F17" s="179" t="s">
        <v>66</v>
      </c>
      <c r="G17" s="113" t="s">
        <v>67</v>
      </c>
      <c r="H17" s="293"/>
      <c r="I17" s="179" t="s">
        <v>3</v>
      </c>
      <c r="J17" s="179" t="s">
        <v>66</v>
      </c>
      <c r="K17" s="113" t="s">
        <v>67</v>
      </c>
      <c r="L17" s="293"/>
      <c r="M17" s="179"/>
      <c r="N17" s="179"/>
      <c r="O17" s="113"/>
      <c r="P17" s="293"/>
      <c r="Q17" s="179"/>
      <c r="R17" s="179"/>
      <c r="S17" s="329"/>
      <c r="T17" s="293"/>
      <c r="U17" s="179" t="s">
        <v>3</v>
      </c>
      <c r="V17" s="179" t="s">
        <v>66</v>
      </c>
      <c r="W17" s="113" t="s">
        <v>67</v>
      </c>
      <c r="X17" s="293"/>
      <c r="Y17" s="179" t="s">
        <v>3</v>
      </c>
      <c r="Z17" s="179" t="s">
        <v>66</v>
      </c>
      <c r="AA17" s="113" t="s">
        <v>67</v>
      </c>
      <c r="AB17" s="63"/>
      <c r="AC17" s="9"/>
      <c r="AD17" s="185"/>
    </row>
    <row r="18" spans="1:32" ht="18.95" hidden="1" customHeight="1" outlineLevel="1">
      <c r="A18" s="15"/>
      <c r="B18" s="9"/>
      <c r="C18" s="41" t="s">
        <v>68</v>
      </c>
      <c r="D18" s="294"/>
      <c r="E18" s="69"/>
      <c r="F18" s="42"/>
      <c r="G18" s="43"/>
      <c r="H18" s="294"/>
      <c r="I18" s="69"/>
      <c r="J18" s="42"/>
      <c r="K18" s="43"/>
      <c r="L18" s="294"/>
      <c r="M18" s="69"/>
      <c r="N18" s="42"/>
      <c r="O18" s="43"/>
      <c r="P18" s="294"/>
      <c r="Q18" s="131"/>
      <c r="R18" s="130"/>
      <c r="S18" s="223"/>
      <c r="T18" s="294"/>
      <c r="U18" s="131"/>
      <c r="V18" s="130"/>
      <c r="W18" s="162"/>
      <c r="X18" s="294"/>
      <c r="Y18" s="131"/>
      <c r="Z18" s="130"/>
      <c r="AA18" s="223"/>
      <c r="AB18" s="63"/>
      <c r="AC18" s="9"/>
      <c r="AD18"/>
      <c r="AE18"/>
      <c r="AF18" s="9"/>
    </row>
    <row r="19" spans="1:32" ht="18.95" hidden="1" customHeight="1" outlineLevel="1">
      <c r="A19" s="15">
        <v>101</v>
      </c>
      <c r="B19" s="9"/>
      <c r="C19" s="44" t="s">
        <v>42</v>
      </c>
      <c r="D19" s="96"/>
      <c r="E19" s="70">
        <f t="array" aca="1" ref="E19" ca="1">IFERROR(SUM(IF($A19=INDIRECT($B$131),IF(E$2&lt;=INDIRECT($A$131),IF(F$2&gt;=INDIRECT($A$131),INDIRECT($C$131)/E$94,""),""),"")),0)</f>
        <v>0</v>
      </c>
      <c r="F19" s="17">
        <f ca="1">F44</f>
        <v>0</v>
      </c>
      <c r="G19" s="32">
        <f ca="1">IFERROR(E19/E$32,0)</f>
        <v>0</v>
      </c>
      <c r="H19" s="96"/>
      <c r="I19" s="100">
        <f t="array" aca="1" ref="I19" ca="1">IFERROR(SUM(IF($A19=INDIRECT($B$131),IF(I$2&lt;=INDIRECT($A$131),IF(J$2&gt;=INDIRECT($A$131),INDIRECT($C$131)/I$94,""),""),"")),0)</f>
        <v>0</v>
      </c>
      <c r="J19" s="101">
        <f ca="1">J44</f>
        <v>0</v>
      </c>
      <c r="K19" s="102">
        <f ca="1">IFERROR(I19/I$32,0)</f>
        <v>0</v>
      </c>
      <c r="L19" s="96"/>
      <c r="M19" s="100"/>
      <c r="N19" s="101"/>
      <c r="O19" s="102"/>
      <c r="P19" s="137"/>
      <c r="Q19" s="132"/>
      <c r="R19" s="133"/>
      <c r="S19" s="224"/>
      <c r="T19" s="137"/>
      <c r="U19" s="132">
        <f t="array" aca="1" ref="U19" ca="1">IFERROR(SUM(IF($A19=INDIRECT($B$131),IF(U$2&lt;=INDIRECT($A$131),IF(V$2&gt;=INDIRECT($A$131),INDIRECT($C$131)/U$94,""),""),"")),0)</f>
        <v>0</v>
      </c>
      <c r="V19" s="133">
        <f ca="1">V44</f>
        <v>0</v>
      </c>
      <c r="W19" s="156">
        <f ca="1">IFERROR(U19/U$32,0)</f>
        <v>0</v>
      </c>
      <c r="X19" s="137"/>
      <c r="Y19" s="132">
        <f t="array" aca="1" ref="Y19" ca="1">IFERROR(SUM(IF($A19=INDIRECT($B$131),IF(Y$2&lt;=INDIRECT($A$131),IF(Z$2&gt;=INDIRECT($A$131),INDIRECT($C$131)/Y$94,""),""),"")),0)</f>
        <v>0</v>
      </c>
      <c r="Z19" s="133">
        <f ca="1">Z44</f>
        <v>0</v>
      </c>
      <c r="AA19" s="224">
        <f ca="1">IFERROR(Y19/Y$32,0)</f>
        <v>0</v>
      </c>
      <c r="AB19" s="63"/>
      <c r="AC19" s="9"/>
      <c r="AD19"/>
      <c r="AE19"/>
      <c r="AF19" s="9"/>
    </row>
    <row r="20" spans="1:32" ht="18.95" hidden="1" customHeight="1">
      <c r="A20" s="15"/>
      <c r="B20" s="9"/>
      <c r="C20" s="45" t="s">
        <v>69</v>
      </c>
      <c r="D20" s="96"/>
      <c r="E20" s="71">
        <f ca="1">SUM(E19)</f>
        <v>0</v>
      </c>
      <c r="F20" s="29">
        <f ca="1">F45</f>
        <v>0</v>
      </c>
      <c r="G20" s="33">
        <f ca="1">IFERROR(E20/E$32,0)</f>
        <v>0</v>
      </c>
      <c r="H20" s="96"/>
      <c r="I20" s="103">
        <f ca="1">SUM(I19)</f>
        <v>0</v>
      </c>
      <c r="J20" s="104">
        <f ca="1">J45</f>
        <v>0</v>
      </c>
      <c r="K20" s="157">
        <f ca="1">IFERROR(I20/I$32,0)</f>
        <v>0</v>
      </c>
      <c r="L20" s="96"/>
      <c r="M20" s="103"/>
      <c r="N20" s="104"/>
      <c r="O20" s="157"/>
      <c r="P20" s="137"/>
      <c r="Q20" s="134"/>
      <c r="R20" s="135"/>
      <c r="S20" s="225"/>
      <c r="T20" s="137"/>
      <c r="U20" s="134">
        <f ca="1">SUM(U19)</f>
        <v>0</v>
      </c>
      <c r="V20" s="135">
        <f ca="1">V45</f>
        <v>0</v>
      </c>
      <c r="W20" s="158">
        <f ca="1">IFERROR(U20/U$32,0)</f>
        <v>0</v>
      </c>
      <c r="X20" s="137"/>
      <c r="Y20" s="134">
        <f ca="1">SUM(Y19)</f>
        <v>0</v>
      </c>
      <c r="Z20" s="135">
        <f ca="1">Z45</f>
        <v>0</v>
      </c>
      <c r="AA20" s="225">
        <f ca="1">IFERROR(Y20/Y$32,0)</f>
        <v>0</v>
      </c>
      <c r="AB20" s="63"/>
      <c r="AC20" s="9"/>
      <c r="AD20"/>
      <c r="AE20"/>
      <c r="AF20" s="9"/>
    </row>
    <row r="21" spans="1:32" ht="18.95" hidden="1" customHeight="1" outlineLevel="1">
      <c r="A21" s="15"/>
      <c r="B21" s="9"/>
      <c r="C21" s="45"/>
      <c r="D21" s="96"/>
      <c r="E21" s="71"/>
      <c r="F21" s="29"/>
      <c r="G21" s="33"/>
      <c r="H21" s="96"/>
      <c r="I21" s="103"/>
      <c r="J21" s="104"/>
      <c r="K21" s="157"/>
      <c r="L21" s="96"/>
      <c r="M21" s="103"/>
      <c r="N21" s="104"/>
      <c r="O21" s="157"/>
      <c r="P21" s="137"/>
      <c r="Q21" s="134"/>
      <c r="R21" s="135"/>
      <c r="S21" s="225"/>
      <c r="T21" s="137"/>
      <c r="U21" s="134"/>
      <c r="V21" s="135"/>
      <c r="W21" s="158"/>
      <c r="X21" s="137"/>
      <c r="Y21" s="134"/>
      <c r="Z21" s="135"/>
      <c r="AA21" s="225"/>
      <c r="AB21" s="63"/>
      <c r="AC21" s="9"/>
      <c r="AD21"/>
      <c r="AE21"/>
      <c r="AF21" s="9"/>
    </row>
    <row r="22" spans="1:32" ht="18.95" customHeight="1" outlineLevel="1">
      <c r="A22" s="15"/>
      <c r="B22" s="9"/>
      <c r="C22" s="41" t="s">
        <v>356</v>
      </c>
      <c r="D22" s="294"/>
      <c r="E22" s="69"/>
      <c r="F22" s="42"/>
      <c r="G22" s="43"/>
      <c r="H22" s="294"/>
      <c r="I22" s="326"/>
      <c r="J22" s="324"/>
      <c r="K22" s="122"/>
      <c r="L22" s="294"/>
      <c r="M22" s="326"/>
      <c r="N22" s="324"/>
      <c r="O22" s="122"/>
      <c r="P22" s="297"/>
      <c r="Q22" s="327"/>
      <c r="R22" s="325"/>
      <c r="S22" s="236"/>
      <c r="T22" s="297"/>
      <c r="U22" s="327"/>
      <c r="V22" s="325"/>
      <c r="W22" s="165"/>
      <c r="X22" s="297"/>
      <c r="Y22" s="327"/>
      <c r="Z22" s="325"/>
      <c r="AA22" s="236"/>
      <c r="AB22" s="63"/>
      <c r="AC22" s="9"/>
      <c r="AD22" s="9"/>
      <c r="AE22" s="9"/>
      <c r="AF22" s="9"/>
    </row>
    <row r="23" spans="1:32" ht="18.95" customHeight="1" outlineLevel="1">
      <c r="A23" s="15">
        <v>102</v>
      </c>
      <c r="B23" s="9"/>
      <c r="C23" s="44" t="s">
        <v>42</v>
      </c>
      <c r="D23" s="96"/>
      <c r="E23" s="70">
        <f t="array" aca="1" ref="E23" ca="1">IFERROR(SUM(IF($A23=INDIRECT($B$131),IF(E$2&lt;=INDIRECT($A$131),IF(F$2&gt;=INDIRECT($A$131),INDIRECT($C$131)/E$94,""),""),"")),0)</f>
        <v>43.327041095890415</v>
      </c>
      <c r="F23" s="17">
        <f ca="1">F47</f>
        <v>2411.9571332381029</v>
      </c>
      <c r="G23" s="32">
        <f ca="1">IFERROR(E23/E$32,0)</f>
        <v>1</v>
      </c>
      <c r="H23" s="96"/>
      <c r="I23" s="100">
        <f t="array" aca="1" ref="I23" ca="1">IFERROR(SUM(IF($A23=INDIRECT($B$131),IF(I$2&lt;=INDIRECT($A$131),IF(J$2&gt;=INDIRECT($A$131),INDIRECT($C$131)/I$94,""),""),"")),0)</f>
        <v>74.96795081967214</v>
      </c>
      <c r="J23" s="101">
        <f ca="1">J47</f>
        <v>2453.6758282015103</v>
      </c>
      <c r="K23" s="102">
        <f ca="1">IFERROR(I23/I$32,0)</f>
        <v>1</v>
      </c>
      <c r="L23" s="96"/>
      <c r="M23" s="100"/>
      <c r="N23" s="101"/>
      <c r="O23" s="102"/>
      <c r="P23" s="137"/>
      <c r="Q23" s="132"/>
      <c r="R23" s="133"/>
      <c r="S23" s="224"/>
      <c r="T23" s="137"/>
      <c r="U23" s="132">
        <f t="array" aca="1" ref="U23" ca="1">IFERROR(SUM(IF($A23=INDIRECT($B$131),IF(U$2&lt;=INDIRECT($A$131),IF(V$2&gt;=INDIRECT($A$131),INDIRECT($C$131)/U$94,""),""),"")),0)</f>
        <v>0</v>
      </c>
      <c r="V23" s="133">
        <f ca="1">V47</f>
        <v>0</v>
      </c>
      <c r="W23" s="156">
        <f ca="1">IFERROR(U23/U$32,0)</f>
        <v>0</v>
      </c>
      <c r="X23" s="137"/>
      <c r="Y23" s="132">
        <f t="array" aca="1" ref="Y23" ca="1">IFERROR(SUM(IF($A23=INDIRECT($B$131),IF(Y$2&lt;=INDIRECT($A$131),IF(Z$2&gt;=INDIRECT($A$131),INDIRECT($C$131)/Y$94,""),""),"")),0)</f>
        <v>0</v>
      </c>
      <c r="Z23" s="133">
        <f ca="1">Z47</f>
        <v>0</v>
      </c>
      <c r="AA23" s="224">
        <f ca="1">IFERROR(Y23/Y$32,0)</f>
        <v>0</v>
      </c>
      <c r="AB23" s="63"/>
      <c r="AC23" s="9"/>
      <c r="AD23" s="204"/>
      <c r="AE23" s="205"/>
      <c r="AF23" s="96"/>
    </row>
    <row r="24" spans="1:32" ht="18.95" hidden="1" customHeight="1" outlineLevel="1">
      <c r="A24" s="15">
        <v>103</v>
      </c>
      <c r="B24" s="9"/>
      <c r="C24" s="44" t="s">
        <v>44</v>
      </c>
      <c r="D24" s="96"/>
      <c r="E24" s="70">
        <f t="array" aca="1" ref="E24" ca="1">IFERROR(SUM(IF($A24=INDIRECT($B$131),IF(E$2&lt;=INDIRECT($A$131),IF(F$2&gt;=INDIRECT($A$131),INDIRECT($C$131)/E$94,""),""),"")),0)</f>
        <v>0</v>
      </c>
      <c r="F24" s="17">
        <f ca="1">F48</f>
        <v>0</v>
      </c>
      <c r="G24" s="32">
        <f ca="1">IFERROR(E24/E$32,0)</f>
        <v>0</v>
      </c>
      <c r="H24" s="96"/>
      <c r="I24" s="100">
        <f t="array" aca="1" ref="I24" ca="1">IFERROR(SUM(IF($A24=INDIRECT($B$131),IF(I$2&lt;=INDIRECT($A$131),IF(J$2&gt;=INDIRECT($A$131),INDIRECT($C$131)/I$94,""),""),"")),0)</f>
        <v>0</v>
      </c>
      <c r="J24" s="17">
        <f ca="1">J48</f>
        <v>0</v>
      </c>
      <c r="K24" s="102">
        <f ca="1">IFERROR(I24/I$32,0)</f>
        <v>0</v>
      </c>
      <c r="L24" s="96"/>
      <c r="M24" s="100"/>
      <c r="N24" s="17"/>
      <c r="O24" s="102"/>
      <c r="P24" s="137"/>
      <c r="Q24" s="132"/>
      <c r="R24" s="17"/>
      <c r="S24" s="224"/>
      <c r="T24" s="137"/>
      <c r="U24" s="132">
        <f t="array" aca="1" ref="U24" ca="1">IFERROR(SUM(IF($A24=INDIRECT($B$131),IF(U$2&lt;=INDIRECT($A$131),IF(V$2&gt;=INDIRECT($A$131),INDIRECT($C$131)/U$94,""),""),"")),0)</f>
        <v>0</v>
      </c>
      <c r="V24" s="17">
        <f ca="1">V48</f>
        <v>0</v>
      </c>
      <c r="W24" s="156">
        <f ca="1">IFERROR(U24/U$32,0)</f>
        <v>0</v>
      </c>
      <c r="X24" s="137"/>
      <c r="Y24" s="132">
        <f t="array" aca="1" ref="Y24" ca="1">IFERROR(SUM(IF($A24=INDIRECT($B$131),IF(Y$2&lt;=INDIRECT($A$131),IF(Z$2&gt;=INDIRECT($A$131),INDIRECT($C$131)/Y$94,""),""),"")),0)</f>
        <v>0</v>
      </c>
      <c r="Z24" s="17">
        <f ca="1">Z48</f>
        <v>0</v>
      </c>
      <c r="AA24" s="224">
        <f ca="1">IFERROR(Y24/Y$32,0)</f>
        <v>0</v>
      </c>
      <c r="AB24" s="63"/>
      <c r="AC24" s="9"/>
      <c r="AD24" s="96"/>
      <c r="AE24" s="206"/>
      <c r="AF24" s="96"/>
    </row>
    <row r="25" spans="1:32" ht="18.95" hidden="1" customHeight="1">
      <c r="A25" s="15"/>
      <c r="B25" s="9"/>
      <c r="C25" s="45" t="s">
        <v>70</v>
      </c>
      <c r="D25" s="96"/>
      <c r="E25" s="71">
        <f ca="1">SUM(E23:E24)</f>
        <v>43.327041095890415</v>
      </c>
      <c r="F25" s="29">
        <f ca="1">F49</f>
        <v>2411.9571332381029</v>
      </c>
      <c r="G25" s="33">
        <f ca="1">IFERROR(E25/E$32,0)</f>
        <v>1</v>
      </c>
      <c r="H25" s="96"/>
      <c r="I25" s="103">
        <f ca="1">SUM(I23:I24)</f>
        <v>74.96795081967214</v>
      </c>
      <c r="J25" s="104">
        <f ca="1">J49</f>
        <v>2453.6758282015103</v>
      </c>
      <c r="K25" s="157">
        <f ca="1">IFERROR(I25/I$32,0)</f>
        <v>1</v>
      </c>
      <c r="L25" s="96"/>
      <c r="M25" s="103"/>
      <c r="N25" s="104"/>
      <c r="O25" s="157"/>
      <c r="P25" s="137"/>
      <c r="Q25" s="134"/>
      <c r="R25" s="135"/>
      <c r="S25" s="225"/>
      <c r="T25" s="137"/>
      <c r="U25" s="134">
        <f ca="1">SUM(U23:U24)</f>
        <v>0</v>
      </c>
      <c r="V25" s="135">
        <f ca="1">V49</f>
        <v>0</v>
      </c>
      <c r="W25" s="158">
        <f ca="1">IFERROR(U25/U$32,0)</f>
        <v>0</v>
      </c>
      <c r="X25" s="137"/>
      <c r="Y25" s="134">
        <f ca="1">SUM(Y23:Y24)</f>
        <v>0</v>
      </c>
      <c r="Z25" s="135">
        <f ca="1">Z49</f>
        <v>0</v>
      </c>
      <c r="AA25" s="225">
        <f ca="1">IFERROR(Y25/Y$32,0)</f>
        <v>0</v>
      </c>
      <c r="AB25" s="63"/>
      <c r="AC25" s="9"/>
      <c r="AD25" s="96"/>
      <c r="AE25" s="206"/>
      <c r="AF25" s="96"/>
    </row>
    <row r="26" spans="1:32" ht="18.95" hidden="1" customHeight="1" outlineLevel="1">
      <c r="A26" s="15"/>
      <c r="B26" s="9"/>
      <c r="C26" s="45"/>
      <c r="D26" s="96"/>
      <c r="E26" s="71"/>
      <c r="F26" s="29"/>
      <c r="G26" s="33"/>
      <c r="H26" s="96"/>
      <c r="I26" s="103"/>
      <c r="J26" s="104"/>
      <c r="K26" s="157"/>
      <c r="L26" s="96"/>
      <c r="M26" s="103"/>
      <c r="N26" s="104"/>
      <c r="O26" s="157"/>
      <c r="P26" s="137"/>
      <c r="Q26" s="134"/>
      <c r="R26" s="135"/>
      <c r="S26" s="225"/>
      <c r="T26" s="137"/>
      <c r="U26" s="134"/>
      <c r="V26" s="135"/>
      <c r="W26" s="158"/>
      <c r="X26" s="137"/>
      <c r="Y26" s="134"/>
      <c r="Z26" s="135"/>
      <c r="AA26" s="225"/>
      <c r="AB26" s="63"/>
      <c r="AC26" s="9"/>
      <c r="AD26" s="96"/>
      <c r="AE26" s="206"/>
      <c r="AF26" s="137"/>
    </row>
    <row r="27" spans="1:32" ht="18.95" hidden="1" customHeight="1" outlineLevel="1">
      <c r="A27" s="15"/>
      <c r="B27" s="9"/>
      <c r="C27" s="46" t="s">
        <v>71</v>
      </c>
      <c r="D27" s="96"/>
      <c r="E27" s="70"/>
      <c r="F27" s="17"/>
      <c r="G27" s="32"/>
      <c r="H27" s="96"/>
      <c r="I27" s="100"/>
      <c r="J27" s="101"/>
      <c r="K27" s="102"/>
      <c r="L27" s="96"/>
      <c r="M27" s="100"/>
      <c r="N27" s="101"/>
      <c r="O27" s="102"/>
      <c r="P27" s="137"/>
      <c r="Q27" s="132"/>
      <c r="R27" s="133"/>
      <c r="S27" s="224"/>
      <c r="T27" s="137"/>
      <c r="U27" s="132"/>
      <c r="V27" s="133"/>
      <c r="W27" s="156"/>
      <c r="X27" s="137"/>
      <c r="Y27" s="132"/>
      <c r="Z27" s="133"/>
      <c r="AA27" s="224"/>
      <c r="AB27" s="63"/>
      <c r="AC27" s="9"/>
      <c r="AD27" s="188"/>
      <c r="AE27" s="189"/>
      <c r="AF27" s="137"/>
    </row>
    <row r="28" spans="1:32" ht="18.95" hidden="1" customHeight="1" outlineLevel="1">
      <c r="A28" s="15">
        <v>104</v>
      </c>
      <c r="B28" s="9"/>
      <c r="C28" s="44" t="s">
        <v>42</v>
      </c>
      <c r="D28" s="96"/>
      <c r="E28" s="70">
        <f t="array" aca="1" ref="E28" ca="1">IFERROR(SUM(IF($A28=INDIRECT($B$131),IF(E$2&lt;=INDIRECT($A$131),IF(F$2&gt;=INDIRECT($A$131),INDIRECT($C$131)/E$94,""),""),"")),0)</f>
        <v>0</v>
      </c>
      <c r="F28" s="17">
        <f ca="1">F51</f>
        <v>0</v>
      </c>
      <c r="G28" s="32">
        <f ca="1">IFERROR(E28/E$32,0)</f>
        <v>0</v>
      </c>
      <c r="H28" s="96"/>
      <c r="I28" s="100">
        <f t="array" aca="1" ref="I28" ca="1">IFERROR(SUM(IF($A28=INDIRECT($B$131),IF(I$2&lt;=INDIRECT($A$131),IF(J$2&gt;=INDIRECT($A$131),INDIRECT($C$131)/I$94,""),""),"")),0)</f>
        <v>0</v>
      </c>
      <c r="J28" s="101">
        <f ca="1">J51</f>
        <v>0</v>
      </c>
      <c r="K28" s="102">
        <f ca="1">IFERROR(I28/I$32,0)</f>
        <v>0</v>
      </c>
      <c r="L28" s="96"/>
      <c r="M28" s="100"/>
      <c r="N28" s="101"/>
      <c r="O28" s="102"/>
      <c r="P28" s="137"/>
      <c r="Q28" s="132"/>
      <c r="R28" s="133"/>
      <c r="S28" s="224"/>
      <c r="T28" s="137"/>
      <c r="U28" s="132">
        <f t="array" aca="1" ref="U28" ca="1">IFERROR(SUM(IF($A28=INDIRECT($B$131),IF(U$2&lt;=INDIRECT($A$131),IF(V$2&gt;=INDIRECT($A$131),INDIRECT($C$131)/U$94,""),""),"")),0)</f>
        <v>0</v>
      </c>
      <c r="V28" s="133">
        <f ca="1">V51</f>
        <v>0</v>
      </c>
      <c r="W28" s="156">
        <f ca="1">IFERROR(U28/U$32,0)</f>
        <v>0</v>
      </c>
      <c r="X28" s="137"/>
      <c r="Y28" s="132">
        <f t="array" aca="1" ref="Y28" ca="1">IFERROR(SUM(IF($A28=INDIRECT($B$131),IF(Y$2&lt;=INDIRECT($A$131),IF(Z$2&gt;=INDIRECT($A$131),INDIRECT($C$131)/Y$94,""),""),"")),0)</f>
        <v>0</v>
      </c>
      <c r="Z28" s="133">
        <f ca="1">Z51</f>
        <v>0</v>
      </c>
      <c r="AA28" s="224">
        <f ca="1">IFERROR(Y28/Y$32,0)</f>
        <v>0</v>
      </c>
      <c r="AB28" s="63"/>
      <c r="AC28" s="9"/>
      <c r="AD28" s="137"/>
      <c r="AE28" s="137"/>
      <c r="AF28" s="137"/>
    </row>
    <row r="29" spans="1:32" ht="18.95" hidden="1" customHeight="1" outlineLevel="1">
      <c r="A29" s="15">
        <v>105</v>
      </c>
      <c r="B29" s="9"/>
      <c r="C29" s="44" t="s">
        <v>44</v>
      </c>
      <c r="D29" s="96"/>
      <c r="E29" s="70">
        <f t="array" aca="1" ref="E29" ca="1">IFERROR(SUM(IF($A29=INDIRECT($B$131),IF(E$2&lt;=INDIRECT($A$131),IF(F$2&gt;=INDIRECT($A$131),INDIRECT($C$131)/E$94,""),""),"")),0)</f>
        <v>0</v>
      </c>
      <c r="F29" s="17">
        <f ca="1">F52</f>
        <v>0</v>
      </c>
      <c r="G29" s="32">
        <f ca="1">IFERROR(E29/E$32,0)</f>
        <v>0</v>
      </c>
      <c r="H29" s="96"/>
      <c r="I29" s="100">
        <f t="array" aca="1" ref="I29" ca="1">IFERROR(SUM(IF($A29=INDIRECT($B$131),IF(I$2&lt;=INDIRECT($A$131),IF(J$2&gt;=INDIRECT($A$131),INDIRECT($C$131)/I$94,""),""),"")),0)</f>
        <v>0</v>
      </c>
      <c r="J29" s="17">
        <f ca="1">J52</f>
        <v>0</v>
      </c>
      <c r="K29" s="102">
        <f ca="1">IFERROR(I29/I$32,0)</f>
        <v>0</v>
      </c>
      <c r="L29" s="96"/>
      <c r="M29" s="100"/>
      <c r="N29" s="17"/>
      <c r="O29" s="102"/>
      <c r="P29" s="137"/>
      <c r="Q29" s="132"/>
      <c r="R29" s="17"/>
      <c r="S29" s="224"/>
      <c r="T29" s="137"/>
      <c r="U29" s="132">
        <f t="array" aca="1" ref="U29" ca="1">IFERROR(SUM(IF($A29=INDIRECT($B$131),IF(U$2&lt;=INDIRECT($A$131),IF(V$2&gt;=INDIRECT($A$131),INDIRECT($C$131)/U$94,""),""),"")),0)</f>
        <v>0</v>
      </c>
      <c r="V29" s="17">
        <f ca="1">V52</f>
        <v>0</v>
      </c>
      <c r="W29" s="156">
        <f ca="1">IFERROR(U29/U$32,0)</f>
        <v>0</v>
      </c>
      <c r="X29" s="137"/>
      <c r="Y29" s="132">
        <f t="array" aca="1" ref="Y29" ca="1">IFERROR(SUM(IF($A29=INDIRECT($B$131),IF(Y$2&lt;=INDIRECT($A$131),IF(Z$2&gt;=INDIRECT($A$131),INDIRECT($C$131)/Y$94,""),""),"")),0)</f>
        <v>0</v>
      </c>
      <c r="Z29" s="17">
        <f ca="1">Z52</f>
        <v>0</v>
      </c>
      <c r="AA29" s="224">
        <f ca="1">IFERROR(Y29/Y$32,0)</f>
        <v>0</v>
      </c>
      <c r="AB29" s="63"/>
      <c r="AC29" s="9"/>
      <c r="AD29" s="186"/>
      <c r="AE29" s="137"/>
      <c r="AF29" s="137"/>
    </row>
    <row r="30" spans="1:32" ht="18.95" hidden="1" customHeight="1" collapsed="1">
      <c r="A30" s="15"/>
      <c r="B30" s="9"/>
      <c r="C30" s="45" t="s">
        <v>72</v>
      </c>
      <c r="D30" s="96"/>
      <c r="E30" s="71">
        <f ca="1">SUM(E28:E29)</f>
        <v>0</v>
      </c>
      <c r="F30" s="29">
        <f ca="1">F53</f>
        <v>0</v>
      </c>
      <c r="G30" s="33">
        <f ca="1">IFERROR(E30/E$32,0)</f>
        <v>0</v>
      </c>
      <c r="H30" s="96"/>
      <c r="I30" s="103">
        <f ca="1">SUM(I28:I29)</f>
        <v>0</v>
      </c>
      <c r="J30" s="104">
        <f ca="1">J53</f>
        <v>0</v>
      </c>
      <c r="K30" s="157">
        <f ca="1">IFERROR(I30/I$32,0)</f>
        <v>0</v>
      </c>
      <c r="L30" s="96"/>
      <c r="M30" s="103"/>
      <c r="N30" s="104"/>
      <c r="O30" s="157"/>
      <c r="P30" s="137"/>
      <c r="Q30" s="134"/>
      <c r="R30" s="135"/>
      <c r="S30" s="225"/>
      <c r="T30" s="137"/>
      <c r="U30" s="134">
        <f ca="1">SUM(U28:U29)</f>
        <v>0</v>
      </c>
      <c r="V30" s="135">
        <f ca="1">V53</f>
        <v>0</v>
      </c>
      <c r="W30" s="158">
        <f ca="1">IFERROR(U30/U$32,0)</f>
        <v>0</v>
      </c>
      <c r="X30" s="137"/>
      <c r="Y30" s="134">
        <f ca="1">SUM(Y28:Y29)</f>
        <v>0</v>
      </c>
      <c r="Z30" s="135">
        <f ca="1">Z53</f>
        <v>0</v>
      </c>
      <c r="AA30" s="225">
        <f ca="1">IFERROR(Y30/Y$32,0)</f>
        <v>0</v>
      </c>
      <c r="AB30" s="63"/>
      <c r="AC30" s="9"/>
      <c r="AD30" s="96"/>
      <c r="AE30" s="207"/>
      <c r="AF30" s="202"/>
    </row>
    <row r="31" spans="1:32" ht="18.95" hidden="1" customHeight="1">
      <c r="A31" s="15"/>
      <c r="B31" s="9"/>
      <c r="C31" s="45"/>
      <c r="D31" s="96"/>
      <c r="E31" s="71"/>
      <c r="F31" s="29"/>
      <c r="G31" s="33"/>
      <c r="H31" s="96"/>
      <c r="I31" s="103"/>
      <c r="J31" s="104"/>
      <c r="K31" s="157"/>
      <c r="L31" s="96"/>
      <c r="M31" s="103"/>
      <c r="N31" s="104"/>
      <c r="O31" s="157"/>
      <c r="P31" s="137"/>
      <c r="Q31" s="134"/>
      <c r="R31" s="135"/>
      <c r="S31" s="225"/>
      <c r="T31" s="137"/>
      <c r="U31" s="134"/>
      <c r="V31" s="135"/>
      <c r="W31" s="158"/>
      <c r="X31" s="137"/>
      <c r="Y31" s="134"/>
      <c r="Z31" s="135"/>
      <c r="AA31" s="225"/>
      <c r="AB31" s="63"/>
      <c r="AC31" s="9"/>
      <c r="AD31" s="96"/>
      <c r="AE31" s="207"/>
      <c r="AF31" s="202"/>
    </row>
    <row r="32" spans="1:32" ht="18.95" hidden="1" customHeight="1">
      <c r="A32" s="8"/>
      <c r="B32" s="9"/>
      <c r="C32" s="45" t="s">
        <v>73</v>
      </c>
      <c r="D32" s="96"/>
      <c r="E32" s="71">
        <f ca="1">E20+E25+E30</f>
        <v>43.327041095890415</v>
      </c>
      <c r="F32" s="29">
        <f ca="1">F56</f>
        <v>4856.34364847709</v>
      </c>
      <c r="G32" s="33">
        <f ca="1">IFERROR(E32/E$32,0)</f>
        <v>1</v>
      </c>
      <c r="H32" s="96"/>
      <c r="I32" s="103">
        <f ca="1">I20+I25+I30</f>
        <v>74.96795081967214</v>
      </c>
      <c r="J32" s="104">
        <f ca="1">J56</f>
        <v>4927.4043211361341</v>
      </c>
      <c r="K32" s="157">
        <f ca="1">IFERROR(I32/I$32,0)</f>
        <v>1</v>
      </c>
      <c r="L32" s="96"/>
      <c r="M32" s="103"/>
      <c r="N32" s="104"/>
      <c r="O32" s="157"/>
      <c r="P32" s="137"/>
      <c r="Q32" s="134"/>
      <c r="R32" s="135"/>
      <c r="S32" s="225"/>
      <c r="T32" s="137"/>
      <c r="U32" s="134">
        <f ca="1">U20+U25+U30</f>
        <v>0</v>
      </c>
      <c r="V32" s="135">
        <f ca="1">V56</f>
        <v>0</v>
      </c>
      <c r="W32" s="158">
        <f ca="1">IFERROR(U32/U$32,0)</f>
        <v>0</v>
      </c>
      <c r="X32" s="137"/>
      <c r="Y32" s="134">
        <f ca="1">Y20+Y25+Y30</f>
        <v>0</v>
      </c>
      <c r="Z32" s="135">
        <f ca="1">Z56</f>
        <v>0</v>
      </c>
      <c r="AA32" s="225">
        <f ca="1">IFERROR(Y32/Y$32,0)</f>
        <v>0</v>
      </c>
      <c r="AB32" s="63"/>
      <c r="AC32" s="9"/>
      <c r="AD32" s="96"/>
      <c r="AE32" s="207"/>
      <c r="AF32" s="202"/>
    </row>
    <row r="33" spans="1:32" ht="18.95" hidden="1" customHeight="1">
      <c r="A33" s="8"/>
      <c r="B33" s="9"/>
      <c r="C33" s="45" t="s">
        <v>74</v>
      </c>
      <c r="D33" s="96"/>
      <c r="E33" s="72">
        <f ca="1">IFERROR(E20/F9,0)</f>
        <v>0</v>
      </c>
      <c r="F33" s="29"/>
      <c r="G33" s="33"/>
      <c r="H33" s="96"/>
      <c r="I33" s="72">
        <f ca="1">IFERROR(I20/J9,0)</f>
        <v>0</v>
      </c>
      <c r="J33" s="104"/>
      <c r="K33" s="157"/>
      <c r="L33" s="96"/>
      <c r="M33" s="72"/>
      <c r="N33" s="104"/>
      <c r="O33" s="157"/>
      <c r="P33" s="137"/>
      <c r="Q33" s="72"/>
      <c r="R33" s="135"/>
      <c r="S33" s="225"/>
      <c r="T33" s="137"/>
      <c r="U33" s="72">
        <f ca="1">IFERROR(U20/V9,0)</f>
        <v>0</v>
      </c>
      <c r="V33" s="135"/>
      <c r="W33" s="158"/>
      <c r="X33" s="137"/>
      <c r="Y33" s="72">
        <f ca="1">IFERROR(Y20/Z9,0)</f>
        <v>0</v>
      </c>
      <c r="Z33" s="135"/>
      <c r="AA33" s="225"/>
      <c r="AB33" s="63"/>
      <c r="AC33" s="9"/>
      <c r="AD33" s="188"/>
      <c r="AE33" s="189"/>
      <c r="AF33" s="137"/>
    </row>
    <row r="34" spans="1:32" ht="18.95" customHeight="1">
      <c r="A34" s="8"/>
      <c r="B34" s="9"/>
      <c r="C34" s="45" t="s">
        <v>75</v>
      </c>
      <c r="D34" s="96"/>
      <c r="E34" s="72">
        <f ca="1">IFERROR(E25/F11,0)</f>
        <v>0</v>
      </c>
      <c r="F34" s="62"/>
      <c r="G34" s="62"/>
      <c r="H34" s="295"/>
      <c r="I34" s="72">
        <f ca="1">IFERROR(I25/J11,0)</f>
        <v>0</v>
      </c>
      <c r="J34" s="105"/>
      <c r="K34" s="105"/>
      <c r="L34" s="295"/>
      <c r="M34" s="72"/>
      <c r="N34" s="105"/>
      <c r="O34" s="105"/>
      <c r="P34" s="296"/>
      <c r="Q34" s="72"/>
      <c r="R34" s="136"/>
      <c r="S34" s="226"/>
      <c r="T34" s="137"/>
      <c r="U34" s="72">
        <f ca="1">IFERROR(U25/V11,0)</f>
        <v>0</v>
      </c>
      <c r="V34" s="136"/>
      <c r="W34" s="136"/>
      <c r="X34" s="137"/>
      <c r="Y34" s="72">
        <f ca="1">IFERROR(Y25/Z11,0)</f>
        <v>0</v>
      </c>
      <c r="Z34" s="136"/>
      <c r="AA34" s="226"/>
      <c r="AB34" s="63"/>
      <c r="AC34" s="9"/>
      <c r="AD34" s="137"/>
      <c r="AE34" s="137"/>
      <c r="AF34" s="137"/>
    </row>
    <row r="35" spans="1:32" ht="18.95" customHeight="1">
      <c r="A35" s="8"/>
      <c r="B35" s="9"/>
      <c r="C35" s="45" t="s">
        <v>76</v>
      </c>
      <c r="D35" s="96"/>
      <c r="E35" s="72">
        <f ca="1">IFERROR(E30/F14,0)</f>
        <v>0</v>
      </c>
      <c r="F35" s="62"/>
      <c r="G35" s="62"/>
      <c r="H35" s="295"/>
      <c r="I35" s="72">
        <f ca="1">IFERROR(I30/J14,0)</f>
        <v>0</v>
      </c>
      <c r="J35" s="105"/>
      <c r="K35" s="105"/>
      <c r="L35" s="295"/>
      <c r="M35" s="72"/>
      <c r="N35" s="105"/>
      <c r="O35" s="105"/>
      <c r="P35" s="296"/>
      <c r="Q35" s="72"/>
      <c r="R35" s="136"/>
      <c r="S35" s="226"/>
      <c r="T35" s="137"/>
      <c r="U35" s="72">
        <f ca="1">IFERROR(U30/V14,0)</f>
        <v>0</v>
      </c>
      <c r="V35" s="136"/>
      <c r="W35" s="136"/>
      <c r="X35" s="137"/>
      <c r="Y35" s="72">
        <f ca="1">IFERROR(Y30/Z14,0)</f>
        <v>0</v>
      </c>
      <c r="Z35" s="136"/>
      <c r="AA35" s="226"/>
      <c r="AB35" s="63"/>
      <c r="AC35" s="9"/>
      <c r="AD35" s="186"/>
      <c r="AE35" s="96"/>
      <c r="AF35" s="137"/>
    </row>
    <row r="36" spans="1:32" ht="18.95" customHeight="1">
      <c r="A36" s="8"/>
      <c r="B36" s="9"/>
      <c r="C36" s="45" t="s">
        <v>77</v>
      </c>
      <c r="D36" s="96"/>
      <c r="E36" s="97">
        <f ca="1">IFERROR(E32/F6,0)</f>
        <v>0.54844355817582802</v>
      </c>
      <c r="F36" s="98"/>
      <c r="G36" s="33"/>
      <c r="H36" s="96"/>
      <c r="I36" s="97">
        <f ca="1">IFERROR(I32/J6,0)</f>
        <v>0.94896140278065999</v>
      </c>
      <c r="J36" s="106"/>
      <c r="K36" s="157"/>
      <c r="L36" s="96"/>
      <c r="M36" s="97"/>
      <c r="N36" s="106"/>
      <c r="O36" s="157"/>
      <c r="P36" s="137"/>
      <c r="Q36" s="97"/>
      <c r="R36" s="138"/>
      <c r="S36" s="225"/>
      <c r="T36" s="137"/>
      <c r="U36" s="97">
        <f ca="1">IFERROR(U32/V6,0)</f>
        <v>0</v>
      </c>
      <c r="V36" s="138"/>
      <c r="W36" s="158"/>
      <c r="X36" s="137"/>
      <c r="Y36" s="97">
        <f ca="1">IFERROR(Y32/Z6,0)</f>
        <v>0</v>
      </c>
      <c r="Z36" s="138"/>
      <c r="AA36" s="225"/>
      <c r="AB36" s="63"/>
      <c r="AC36" s="9"/>
      <c r="AD36" s="96"/>
      <c r="AE36" s="206"/>
      <c r="AF36" s="137"/>
    </row>
    <row r="37" spans="1:32" ht="18.95" customHeight="1">
      <c r="A37" s="8"/>
      <c r="B37" s="9"/>
      <c r="C37" s="39" t="s">
        <v>78</v>
      </c>
      <c r="D37" s="96"/>
      <c r="E37" s="73">
        <f ca="1">IFERROR(1-(E24+E29)/E32,0)</f>
        <v>1</v>
      </c>
      <c r="F37" s="19"/>
      <c r="G37" s="19"/>
      <c r="H37" s="96"/>
      <c r="I37" s="107">
        <f ca="1">IFERROR(1-(I24+I29)/I32,0)</f>
        <v>1</v>
      </c>
      <c r="J37" s="108"/>
      <c r="K37" s="108"/>
      <c r="L37" s="96"/>
      <c r="M37" s="107"/>
      <c r="N37" s="108"/>
      <c r="O37" s="108"/>
      <c r="P37" s="137"/>
      <c r="Q37" s="139"/>
      <c r="R37" s="140"/>
      <c r="S37" s="227"/>
      <c r="T37" s="137"/>
      <c r="U37" s="139">
        <f ca="1">IFERROR(1-(U24+U29)/U32,0)</f>
        <v>0</v>
      </c>
      <c r="V37" s="140"/>
      <c r="W37" s="140"/>
      <c r="X37" s="137"/>
      <c r="Y37" s="139">
        <f ca="1">IFERROR(1-(Y24+Y29)/Y32,0)</f>
        <v>0</v>
      </c>
      <c r="Z37" s="140"/>
      <c r="AA37" s="227"/>
      <c r="AB37" s="63"/>
      <c r="AC37" s="9"/>
      <c r="AD37" s="96"/>
      <c r="AE37" s="206"/>
      <c r="AF37" s="137"/>
    </row>
    <row r="38" spans="1:32" ht="18.95" customHeight="1">
      <c r="A38" s="8"/>
      <c r="B38" s="9"/>
      <c r="C38" s="47"/>
      <c r="D38" s="292"/>
      <c r="E38" s="74"/>
      <c r="F38" s="48"/>
      <c r="G38" s="48"/>
      <c r="H38" s="292"/>
      <c r="I38" s="109"/>
      <c r="J38" s="110"/>
      <c r="K38" s="110"/>
      <c r="L38" s="292"/>
      <c r="M38" s="109"/>
      <c r="N38" s="110"/>
      <c r="O38" s="110"/>
      <c r="P38" s="263"/>
      <c r="Q38" s="141"/>
      <c r="R38" s="142"/>
      <c r="S38" s="228"/>
      <c r="T38" s="263"/>
      <c r="U38" s="141"/>
      <c r="V38" s="142"/>
      <c r="W38" s="142"/>
      <c r="X38" s="263"/>
      <c r="Y38" s="141"/>
      <c r="Z38" s="142"/>
      <c r="AA38" s="228"/>
      <c r="AB38" s="63"/>
      <c r="AC38" s="9"/>
      <c r="AD38" s="188"/>
      <c r="AE38" s="189"/>
      <c r="AF38" s="137"/>
    </row>
    <row r="39" spans="1:32" ht="18.95" hidden="1" customHeight="1">
      <c r="A39" s="8"/>
      <c r="B39" s="9"/>
      <c r="C39" s="171"/>
      <c r="D39" s="38"/>
      <c r="E39" s="172"/>
      <c r="F39" s="184">
        <f>F3</f>
        <v>2023</v>
      </c>
      <c r="G39" s="172"/>
      <c r="H39" s="38"/>
      <c r="I39" s="172"/>
      <c r="J39" s="184" t="str">
        <f>J3</f>
        <v>Trailing 12 Months</v>
      </c>
      <c r="K39" s="172"/>
      <c r="L39" s="38"/>
      <c r="M39" s="172"/>
      <c r="N39" s="184"/>
      <c r="O39" s="172"/>
      <c r="P39" s="38"/>
      <c r="Q39" s="172"/>
      <c r="R39" s="184"/>
      <c r="S39" s="173"/>
      <c r="T39" s="38"/>
      <c r="U39" s="172"/>
      <c r="V39" s="184" t="str">
        <f>V3</f>
        <v>Operator Proforma</v>
      </c>
      <c r="W39" s="172"/>
      <c r="X39" s="38"/>
      <c r="Y39" s="172"/>
      <c r="Z39" s="184" t="str">
        <f>Z3</f>
        <v>Helios Proforma</v>
      </c>
      <c r="AA39" s="173"/>
      <c r="AB39" s="63"/>
      <c r="AC39" s="9"/>
      <c r="AD39" s="188"/>
      <c r="AE39" s="189"/>
      <c r="AF39" s="137"/>
    </row>
    <row r="40" spans="1:32" ht="18.95" hidden="1" customHeight="1">
      <c r="A40" s="8"/>
      <c r="B40" s="9"/>
      <c r="C40" s="49"/>
      <c r="D40" s="40"/>
      <c r="E40" s="220"/>
      <c r="F40" s="221" t="str">
        <f>F4</f>
        <v>(1/1/2022 - 12/31/2022)</v>
      </c>
      <c r="G40" s="220"/>
      <c r="H40" s="40"/>
      <c r="I40" s="220"/>
      <c r="J40" s="221" t="str">
        <f>J4</f>
        <v>(6/1/2023 - 5/31/2024)</v>
      </c>
      <c r="K40" s="220"/>
      <c r="L40" s="40"/>
      <c r="M40" s="220"/>
      <c r="N40" s="221"/>
      <c r="O40" s="220"/>
      <c r="P40" s="40"/>
      <c r="Q40" s="220"/>
      <c r="R40" s="221"/>
      <c r="S40" s="222"/>
      <c r="T40" s="40"/>
      <c r="U40" s="220"/>
      <c r="V40" s="221"/>
      <c r="W40" s="220"/>
      <c r="X40" s="40"/>
      <c r="Y40" s="220"/>
      <c r="Z40" s="221"/>
      <c r="AA40" s="222"/>
      <c r="AB40" s="63"/>
      <c r="AC40" s="9"/>
      <c r="AD40" s="188"/>
      <c r="AE40" s="189"/>
      <c r="AF40" s="137"/>
    </row>
    <row r="41" spans="1:32" ht="18.95" customHeight="1">
      <c r="A41" s="8"/>
      <c r="B41" s="9"/>
      <c r="C41" s="37" t="s">
        <v>79</v>
      </c>
      <c r="D41" s="96"/>
      <c r="E41" s="36">
        <f>G$2</f>
        <v>2023</v>
      </c>
      <c r="F41" s="35" t="s">
        <v>66</v>
      </c>
      <c r="G41" s="36" t="s">
        <v>80</v>
      </c>
      <c r="H41" s="96"/>
      <c r="I41" s="36" t="str">
        <f>K$2</f>
        <v>T12</v>
      </c>
      <c r="J41" s="35" t="s">
        <v>66</v>
      </c>
      <c r="K41" s="36" t="s">
        <v>80</v>
      </c>
      <c r="L41" s="96"/>
      <c r="M41" s="36"/>
      <c r="N41" s="35"/>
      <c r="O41" s="36"/>
      <c r="P41" s="137"/>
      <c r="Q41" s="36"/>
      <c r="R41" s="35"/>
      <c r="S41" s="230"/>
      <c r="T41" s="137"/>
      <c r="U41" s="36" t="str">
        <f>W$2</f>
        <v>Op. Proforma</v>
      </c>
      <c r="V41" s="35" t="s">
        <v>66</v>
      </c>
      <c r="W41" s="36" t="s">
        <v>80</v>
      </c>
      <c r="X41" s="137"/>
      <c r="Y41" s="36" t="str">
        <f>AA$2</f>
        <v>Helios Proforma</v>
      </c>
      <c r="Z41" s="35" t="s">
        <v>66</v>
      </c>
      <c r="AA41" s="36" t="s">
        <v>80</v>
      </c>
      <c r="AB41" s="63"/>
      <c r="AC41" s="9"/>
      <c r="AD41" s="188"/>
      <c r="AE41" s="189"/>
      <c r="AF41" s="137"/>
    </row>
    <row r="42" spans="1:32" ht="18.95" hidden="1" customHeight="1" outlineLevel="1">
      <c r="A42" s="84"/>
      <c r="B42" s="9"/>
      <c r="C42" s="59" t="s">
        <v>81</v>
      </c>
      <c r="D42" s="294"/>
      <c r="E42" s="75"/>
      <c r="F42" s="60"/>
      <c r="G42" s="61"/>
      <c r="H42" s="294"/>
      <c r="I42" s="111"/>
      <c r="J42" s="112"/>
      <c r="K42" s="163"/>
      <c r="L42" s="294"/>
      <c r="M42" s="111"/>
      <c r="N42" s="112"/>
      <c r="O42" s="163"/>
      <c r="P42" s="297"/>
      <c r="Q42" s="143"/>
      <c r="R42" s="144"/>
      <c r="S42" s="229"/>
      <c r="T42" s="297"/>
      <c r="U42" s="143"/>
      <c r="V42" s="144"/>
      <c r="W42" s="164"/>
      <c r="X42" s="297"/>
      <c r="Y42" s="143"/>
      <c r="Z42" s="144"/>
      <c r="AA42" s="229"/>
      <c r="AB42" s="63"/>
      <c r="AC42" s="9"/>
      <c r="AD42" s="188"/>
      <c r="AE42" s="96"/>
      <c r="AF42" s="137"/>
    </row>
    <row r="43" spans="1:32" ht="18.95" hidden="1" customHeight="1" outlineLevel="1">
      <c r="A43" s="85"/>
      <c r="B43" s="9"/>
      <c r="C43" s="46" t="s">
        <v>82</v>
      </c>
      <c r="D43" s="96"/>
      <c r="E43" s="298"/>
      <c r="F43" s="83"/>
      <c r="G43" s="83"/>
      <c r="H43" s="96"/>
      <c r="I43" s="299"/>
      <c r="J43" s="113"/>
      <c r="K43" s="113"/>
      <c r="L43" s="96"/>
      <c r="M43" s="299"/>
      <c r="N43" s="113"/>
      <c r="O43" s="113"/>
      <c r="P43" s="137"/>
      <c r="Q43" s="300"/>
      <c r="R43" s="36"/>
      <c r="S43" s="230"/>
      <c r="T43" s="137"/>
      <c r="U43" s="300"/>
      <c r="V43" s="36"/>
      <c r="W43" s="36"/>
      <c r="X43" s="137"/>
      <c r="Y43" s="300"/>
      <c r="Z43" s="36"/>
      <c r="AA43" s="230"/>
      <c r="AB43" s="63"/>
      <c r="AC43" s="9"/>
      <c r="AD43" s="28"/>
      <c r="AE43" s="28"/>
      <c r="AF43" s="28"/>
    </row>
    <row r="44" spans="1:32" ht="18.95" hidden="1" customHeight="1" outlineLevel="1">
      <c r="A44" s="20">
        <v>201</v>
      </c>
      <c r="B44" s="9"/>
      <c r="C44" s="44" t="s">
        <v>42</v>
      </c>
      <c r="D44" s="96"/>
      <c r="E44" s="76" cm="1">
        <f t="array" aca="1" ref="E44" ca="1">IFERROR(SUM(IF($A44=INDIRECT($B$131),IF(E$2&lt;=INDIRECT($A$131),IF(F$2&gt;=INDIRECT($A$131),INDIRECT($C$131)*E$95,""),""),"")),0)</f>
        <v>0</v>
      </c>
      <c r="F44" s="17">
        <f ca="1">IFERROR((E44/E19)/12,0)</f>
        <v>0</v>
      </c>
      <c r="G44" s="32">
        <f ca="1">IFERROR(E44/E$68,0)</f>
        <v>0</v>
      </c>
      <c r="H44" s="96"/>
      <c r="I44" s="114" cm="1">
        <f t="array" aca="1" ref="I44" ca="1">IFERROR(SUM(IF($A44=INDIRECT($B$131),IF(I$2&lt;=INDIRECT($A$131),IF(J$2&gt;=INDIRECT($A$131),INDIRECT($C$131)*I$95,""),""),"")),0)</f>
        <v>0</v>
      </c>
      <c r="J44" s="101">
        <f ca="1">IFERROR((I44/I19)/12,0)</f>
        <v>0</v>
      </c>
      <c r="K44" s="102">
        <f ca="1">IFERROR(I44/I$68,0)</f>
        <v>0</v>
      </c>
      <c r="L44" s="96"/>
      <c r="M44" s="114"/>
      <c r="N44" s="101"/>
      <c r="O44" s="102"/>
      <c r="P44" s="137"/>
      <c r="Q44" s="145"/>
      <c r="R44" s="133"/>
      <c r="S44" s="224"/>
      <c r="T44" s="137"/>
      <c r="U44" s="145" cm="1">
        <f t="array" aca="1" ref="U44" ca="1">IFERROR(SUM(IF($A44=INDIRECT($B$131),IF(U$2&lt;=INDIRECT($A$131),IF(V$2&gt;=INDIRECT($A$131),INDIRECT($C$131)*U$95,""),""),"")),0)</f>
        <v>0</v>
      </c>
      <c r="V44" s="133">
        <f ca="1">IFERROR((U44/U19)/12,0)</f>
        <v>0</v>
      </c>
      <c r="W44" s="156">
        <f ca="1">IFERROR(U44/U$68,0)</f>
        <v>0</v>
      </c>
      <c r="X44" s="137"/>
      <c r="Y44" s="145" cm="1">
        <f t="array" aca="1" ref="Y44" ca="1">IFERROR(SUM(IF($A44=INDIRECT($B$131),IF(Y$2&lt;=INDIRECT($A$131),IF(Z$2&gt;=INDIRECT($A$131),INDIRECT($C$131)*Y$95,""),""),"")),0)</f>
        <v>0</v>
      </c>
      <c r="Z44" s="133">
        <f ca="1">IFERROR((Y44/Y19)/12,0)</f>
        <v>0</v>
      </c>
      <c r="AA44" s="224">
        <f ca="1">IFERROR(Y44/Y$68,0)</f>
        <v>0</v>
      </c>
      <c r="AB44" s="63"/>
      <c r="AC44" s="9"/>
      <c r="AD44" s="186"/>
      <c r="AE44" s="187"/>
      <c r="AF44" s="137"/>
    </row>
    <row r="45" spans="1:32" ht="18.95" hidden="1" customHeight="1" outlineLevel="1">
      <c r="A45" s="20"/>
      <c r="B45" s="9"/>
      <c r="C45" s="46" t="s">
        <v>83</v>
      </c>
      <c r="D45" s="96"/>
      <c r="E45" s="77">
        <f ca="1">SUM(E44:E44)</f>
        <v>0</v>
      </c>
      <c r="F45" s="64">
        <f ca="1">IFERROR((E45/E20)/12,0)</f>
        <v>0</v>
      </c>
      <c r="G45" s="65">
        <f ca="1">IFERROR(E45/E$68,0)</f>
        <v>0</v>
      </c>
      <c r="H45" s="301"/>
      <c r="I45" s="116">
        <f ca="1">SUM(I44:I44)</f>
        <v>0</v>
      </c>
      <c r="J45" s="117">
        <f ca="1">IFERROR((I45/I20)/12,0)</f>
        <v>0</v>
      </c>
      <c r="K45" s="159">
        <f ca="1">IFERROR(I45/I$68,0)</f>
        <v>0</v>
      </c>
      <c r="L45" s="301"/>
      <c r="M45" s="116"/>
      <c r="N45" s="117"/>
      <c r="O45" s="159"/>
      <c r="P45" s="302"/>
      <c r="Q45" s="147"/>
      <c r="R45" s="148"/>
      <c r="S45" s="231"/>
      <c r="T45" s="302"/>
      <c r="U45" s="147">
        <f ca="1">SUM(U44:U44)</f>
        <v>0</v>
      </c>
      <c r="V45" s="148">
        <f ca="1">IFERROR((U45/U20)/12,0)</f>
        <v>0</v>
      </c>
      <c r="W45" s="160">
        <f ca="1">IFERROR(U45/U$68,0)</f>
        <v>0</v>
      </c>
      <c r="X45" s="302"/>
      <c r="Y45" s="147">
        <f ca="1">SUM(Y44:Y44)</f>
        <v>0</v>
      </c>
      <c r="Z45" s="148">
        <f ca="1">IFERROR((Y45/Y20)/12,0)</f>
        <v>0</v>
      </c>
      <c r="AA45" s="231">
        <f ca="1">IFERROR(Y45/Y$68,0)</f>
        <v>0</v>
      </c>
      <c r="AB45" s="63"/>
      <c r="AC45" s="9"/>
      <c r="AD45" s="208"/>
      <c r="AE45" s="203"/>
      <c r="AF45" s="209"/>
    </row>
    <row r="46" spans="1:32" ht="18.95" customHeight="1" outlineLevel="1">
      <c r="A46" s="20"/>
      <c r="B46" s="9"/>
      <c r="C46" s="41" t="s">
        <v>84</v>
      </c>
      <c r="D46" s="294"/>
      <c r="E46" s="235"/>
      <c r="F46" s="42"/>
      <c r="G46" s="43"/>
      <c r="H46" s="294"/>
      <c r="I46" s="180"/>
      <c r="J46" s="324"/>
      <c r="K46" s="122"/>
      <c r="L46" s="294"/>
      <c r="M46" s="180"/>
      <c r="N46" s="324"/>
      <c r="O46" s="122"/>
      <c r="P46" s="297"/>
      <c r="Q46" s="153"/>
      <c r="R46" s="325"/>
      <c r="S46" s="236"/>
      <c r="T46" s="297"/>
      <c r="U46" s="153"/>
      <c r="V46" s="325"/>
      <c r="W46" s="165"/>
      <c r="X46" s="297"/>
      <c r="Y46" s="153"/>
      <c r="Z46" s="325"/>
      <c r="AA46" s="236"/>
      <c r="AB46" s="63"/>
      <c r="AC46" s="9"/>
      <c r="AD46" s="210"/>
      <c r="AE46" s="203"/>
      <c r="AF46" s="209"/>
    </row>
    <row r="47" spans="1:32" ht="18.95" customHeight="1" outlineLevel="1">
      <c r="A47" s="20">
        <v>202</v>
      </c>
      <c r="B47" s="9"/>
      <c r="C47" s="44" t="s">
        <v>42</v>
      </c>
      <c r="D47" s="96"/>
      <c r="E47" s="76">
        <f t="array" aca="1" ref="E47" ca="1">IFERROR(SUM(IF($A47=INDIRECT($B$131),IF(E$2&lt;=INDIRECT($A$131),IF(F$2&gt;=INDIRECT($A$131),INDIRECT($C$131)*E$95,""),""),"")),0)</f>
        <v>1254035.5899999999</v>
      </c>
      <c r="F47" s="17">
        <f ca="1">IFERROR((E47/E23)/12,0)</f>
        <v>2411.9571332381029</v>
      </c>
      <c r="G47" s="32">
        <f ca="1">IFERROR(E47/E$68,0)</f>
        <v>0.3161692530930712</v>
      </c>
      <c r="H47" s="96"/>
      <c r="I47" s="114">
        <f t="array" aca="1" ref="I47" ca="1">IFERROR(SUM(IF($A47=INDIRECT($B$131),IF(I$2&lt;=INDIRECT($A$131),IF(J$2&gt;=INDIRECT($A$131),INDIRECT($C$131)*I$95,""),""),"")),0)</f>
        <v>2207364.5857923497</v>
      </c>
      <c r="J47" s="101">
        <f ca="1">IFERROR((I47/I23)/12,0)</f>
        <v>2453.6758282015103</v>
      </c>
      <c r="K47" s="102">
        <f ca="1">IFERROR(I47/I$68,0)</f>
        <v>0.32000521165830675</v>
      </c>
      <c r="L47" s="96"/>
      <c r="M47" s="114"/>
      <c r="N47" s="101"/>
      <c r="O47" s="102"/>
      <c r="P47" s="137"/>
      <c r="Q47" s="145"/>
      <c r="R47" s="133"/>
      <c r="S47" s="224"/>
      <c r="T47" s="137"/>
      <c r="U47" s="145">
        <f t="array" aca="1" ref="U47" ca="1">IFERROR(SUM(IF($A47=INDIRECT($B$131),IF(U$2&lt;=INDIRECT($A$131),IF(V$2&gt;=INDIRECT($A$131),INDIRECT($C$131)*U$95,""),""),"")),0)</f>
        <v>0</v>
      </c>
      <c r="V47" s="133">
        <f ca="1">IFERROR((U47/U23)/12,0)</f>
        <v>0</v>
      </c>
      <c r="W47" s="156">
        <f ca="1">IFERROR(U47/U$68,0)</f>
        <v>0</v>
      </c>
      <c r="X47" s="137"/>
      <c r="Y47" s="145">
        <f t="array" aca="1" ref="Y47" ca="1">IFERROR(SUM(IF($A47=INDIRECT($B$131),IF(Y$2&lt;=INDIRECT($A$131),IF(Z$2&gt;=INDIRECT($A$131),INDIRECT($C$131)*Y$95,""),""),"")),0)</f>
        <v>0</v>
      </c>
      <c r="Z47" s="133">
        <f ca="1">IFERROR((Y47/Y23)/12,0)</f>
        <v>0</v>
      </c>
      <c r="AA47" s="224">
        <f ca="1">IFERROR(Y47/Y$68,0)</f>
        <v>0</v>
      </c>
      <c r="AB47" s="67"/>
      <c r="AC47" s="67"/>
      <c r="AD47" s="96"/>
      <c r="AE47" s="206"/>
      <c r="AF47" s="209"/>
    </row>
    <row r="48" spans="1:32" ht="18.95" customHeight="1" outlineLevel="1">
      <c r="A48" s="20">
        <v>203</v>
      </c>
      <c r="B48" s="9"/>
      <c r="C48" s="44" t="s">
        <v>44</v>
      </c>
      <c r="D48" s="96"/>
      <c r="E48" s="76">
        <f t="array" aca="1" ref="E48" ca="1">IFERROR(SUM(IF($A48=INDIRECT($B$131),IF(E$2&lt;=INDIRECT($A$131),IF(F$2&gt;=INDIRECT($A$131),INDIRECT($C$131)*E$95,""),""),"")),0)</f>
        <v>0</v>
      </c>
      <c r="F48" s="17">
        <f ca="1">IFERROR((E48/E24)/12,0)</f>
        <v>0</v>
      </c>
      <c r="G48" s="32">
        <f ca="1">IFERROR(E48/E$68,0)</f>
        <v>0</v>
      </c>
      <c r="H48" s="96"/>
      <c r="I48" s="114">
        <f t="array" aca="1" ref="I48" ca="1">IFERROR(SUM(IF($A48=INDIRECT($B$131),IF(I$2&lt;=INDIRECT($A$131),IF(J$2&gt;=INDIRECT($A$131),INDIRECT($C$131)*I$95,""),""),"")),0)</f>
        <v>0</v>
      </c>
      <c r="J48" s="101">
        <f ca="1">IFERROR((I48/I24)/12,0)</f>
        <v>0</v>
      </c>
      <c r="K48" s="102">
        <f ca="1">IFERROR(I48/I$68,0)</f>
        <v>0</v>
      </c>
      <c r="L48" s="96"/>
      <c r="M48" s="114"/>
      <c r="N48" s="101"/>
      <c r="O48" s="102"/>
      <c r="P48" s="137"/>
      <c r="Q48" s="145"/>
      <c r="R48" s="133"/>
      <c r="S48" s="224"/>
      <c r="T48" s="137"/>
      <c r="U48" s="145">
        <f t="array" aca="1" ref="U48" ca="1">IFERROR(SUM(IF($A48=INDIRECT($B$131),IF(U$2&lt;=INDIRECT($A$131),IF(V$2&gt;=INDIRECT($A$131),INDIRECT($C$131)*U$95,""),""),"")),0)</f>
        <v>0</v>
      </c>
      <c r="V48" s="133">
        <f ca="1">IFERROR((U48/U24)/12,0)</f>
        <v>0</v>
      </c>
      <c r="W48" s="156">
        <f ca="1">IFERROR(U48/U$68,0)</f>
        <v>0</v>
      </c>
      <c r="X48" s="137"/>
      <c r="Y48" s="145">
        <f t="array" aca="1" ref="Y48" ca="1">IFERROR(SUM(IF($A48=INDIRECT($B$131),IF(Y$2&lt;=INDIRECT($A$131),IF(Z$2&gt;=INDIRECT($A$131),INDIRECT($C$131)*Y$95,""),""),"")),0)</f>
        <v>0</v>
      </c>
      <c r="Z48" s="133">
        <f ca="1">IFERROR((Y48/Y24)/12,0)</f>
        <v>0</v>
      </c>
      <c r="AA48" s="224">
        <f ca="1">IFERROR(Y48/Y$68,0)</f>
        <v>0</v>
      </c>
      <c r="AC48" s="66"/>
    </row>
    <row r="49" spans="1:29" ht="18.95" customHeight="1" outlineLevel="1">
      <c r="A49" s="20"/>
      <c r="B49" s="9"/>
      <c r="C49" s="46" t="s">
        <v>85</v>
      </c>
      <c r="D49" s="301"/>
      <c r="E49" s="77">
        <f ca="1">SUM(E47:E48)</f>
        <v>1254035.5899999999</v>
      </c>
      <c r="F49" s="64">
        <f ca="1">IFERROR((E49/E25)/12,0)</f>
        <v>2411.9571332381029</v>
      </c>
      <c r="G49" s="65">
        <f ca="1">IFERROR(E49/E$68,0)</f>
        <v>0.3161692530930712</v>
      </c>
      <c r="H49" s="301"/>
      <c r="I49" s="116">
        <f ca="1">SUM(I47:I48)</f>
        <v>2207364.5857923497</v>
      </c>
      <c r="J49" s="117">
        <f ca="1">IFERROR((I49/I25)/12,0)</f>
        <v>2453.6758282015103</v>
      </c>
      <c r="K49" s="159">
        <f ca="1">IFERROR(I49/I$68,0)</f>
        <v>0.32000521165830675</v>
      </c>
      <c r="L49" s="301"/>
      <c r="M49" s="116"/>
      <c r="N49" s="117"/>
      <c r="O49" s="159"/>
      <c r="P49" s="302"/>
      <c r="Q49" s="147"/>
      <c r="R49" s="148"/>
      <c r="S49" s="231"/>
      <c r="T49" s="137"/>
      <c r="U49" s="147">
        <f ca="1">SUM(U47:U48)</f>
        <v>0</v>
      </c>
      <c r="V49" s="148">
        <f ca="1">IFERROR((U49/U25)/12,0)</f>
        <v>0</v>
      </c>
      <c r="W49" s="160">
        <f ca="1">IFERROR(U49/U$68,0)</f>
        <v>0</v>
      </c>
      <c r="X49" s="137"/>
      <c r="Y49" s="147">
        <f ca="1">SUM(Y47:Y48)</f>
        <v>0</v>
      </c>
      <c r="Z49" s="148">
        <f ca="1">IFERROR((Y49/Y25)/12,0)</f>
        <v>0</v>
      </c>
      <c r="AA49" s="231">
        <f ca="1">IFERROR(Y49/Y$68,0)</f>
        <v>0</v>
      </c>
      <c r="AC49" s="66"/>
    </row>
    <row r="50" spans="1:29" ht="18.95" customHeight="1" outlineLevel="1">
      <c r="A50" s="20"/>
      <c r="B50" s="9"/>
      <c r="C50" s="46" t="s">
        <v>86</v>
      </c>
      <c r="D50" s="96"/>
      <c r="E50" s="78"/>
      <c r="F50" s="29"/>
      <c r="G50" s="33"/>
      <c r="H50" s="96"/>
      <c r="I50" s="115"/>
      <c r="J50" s="104"/>
      <c r="K50" s="157"/>
      <c r="L50" s="96"/>
      <c r="M50" s="115"/>
      <c r="N50" s="104"/>
      <c r="O50" s="157"/>
      <c r="P50" s="137"/>
      <c r="Q50" s="146"/>
      <c r="R50" s="135"/>
      <c r="S50" s="225"/>
      <c r="T50" s="137"/>
      <c r="U50" s="146"/>
      <c r="V50" s="135"/>
      <c r="W50" s="158"/>
      <c r="X50" s="137"/>
      <c r="Y50" s="146"/>
      <c r="Z50" s="135"/>
      <c r="AA50" s="225"/>
      <c r="AB50" s="68"/>
      <c r="AC50" s="68"/>
    </row>
    <row r="51" spans="1:29" ht="18.95" customHeight="1">
      <c r="A51" s="20">
        <v>204</v>
      </c>
      <c r="B51" s="9"/>
      <c r="C51" s="44" t="s">
        <v>42</v>
      </c>
      <c r="D51" s="96"/>
      <c r="E51" s="76">
        <f t="array" aca="1" ref="E51" ca="1">IFERROR(SUM(IF($A51=INDIRECT($B$131),IF(E$2&lt;=INDIRECT($A$131),IF(F$2&gt;=INDIRECT($A$131),INDIRECT($C$131)*E$95,""),""),"")),0)</f>
        <v>1282639.3899999999</v>
      </c>
      <c r="F51" s="17">
        <f ca="1">IFERROR((E51/E28)/12,0)</f>
        <v>0</v>
      </c>
      <c r="G51" s="32">
        <f t="shared" ref="G51:G56" ca="1" si="0">IFERROR(E51/E$68,0)</f>
        <v>0.32338088420923722</v>
      </c>
      <c r="H51" s="96"/>
      <c r="I51" s="114">
        <f t="array" aca="1" ref="I51" ca="1">IFERROR(SUM(IF($A51=INDIRECT($B$131),IF(I$2&lt;=INDIRECT($A$131),IF(J$2&gt;=INDIRECT($A$131),INDIRECT($C$131)*I$95,""),""),"")),0)</f>
        <v>2232651.9952185792</v>
      </c>
      <c r="J51" s="101">
        <f ca="1">IFERROR((I51/I28)/12,0)</f>
        <v>0</v>
      </c>
      <c r="K51" s="102">
        <f t="shared" ref="K51:K56" ca="1" si="1">IFERROR(I51/I$68,0)</f>
        <v>0.32367116827363684</v>
      </c>
      <c r="L51" s="96"/>
      <c r="M51" s="114"/>
      <c r="N51" s="101"/>
      <c r="O51" s="102"/>
      <c r="P51" s="137"/>
      <c r="Q51" s="145"/>
      <c r="R51" s="133"/>
      <c r="S51" s="224"/>
      <c r="T51" s="137"/>
      <c r="U51" s="145">
        <f t="array" aca="1" ref="U51" ca="1">IFERROR(SUM(IF($A51=INDIRECT($B$131),IF(U$2&lt;=INDIRECT($A$131),IF(V$2&gt;=INDIRECT($A$131),INDIRECT($C$131)*U$95,""),""),"")),0)</f>
        <v>0</v>
      </c>
      <c r="V51" s="133">
        <f ca="1">IFERROR((U51/U28)/12,0)</f>
        <v>0</v>
      </c>
      <c r="W51" s="156">
        <f t="shared" ref="W51:W56" ca="1" si="2">IFERROR(U51/U$68,0)</f>
        <v>0</v>
      </c>
      <c r="X51" s="137"/>
      <c r="Y51" s="145">
        <f t="array" aca="1" ref="Y51" ca="1">IFERROR(SUM(IF($A51=INDIRECT($B$131),IF(Y$2&lt;=INDIRECT($A$131),IF(Z$2&gt;=INDIRECT($A$131),INDIRECT($C$131)*Y$95,""),""),"")),0)</f>
        <v>0</v>
      </c>
      <c r="Z51" s="133">
        <f ca="1">IFERROR((Y51/Y28)/12,0)</f>
        <v>0</v>
      </c>
      <c r="AA51" s="224">
        <f t="shared" ref="AA51:AA56" ca="1" si="3">IFERROR(Y51/Y$68,0)</f>
        <v>0</v>
      </c>
      <c r="AB51" s="68"/>
      <c r="AC51" s="68"/>
    </row>
    <row r="52" spans="1:29" ht="18.95" hidden="1" customHeight="1" outlineLevel="1">
      <c r="A52" s="20">
        <v>205</v>
      </c>
      <c r="B52" s="9"/>
      <c r="C52" s="44" t="s">
        <v>44</v>
      </c>
      <c r="D52" s="96"/>
      <c r="E52" s="76">
        <f t="array" aca="1" ref="E52" ca="1">IFERROR(SUM(IF($A52=INDIRECT($B$131),IF(E$2&lt;=INDIRECT($A$131),IF(F$2&gt;=INDIRECT($A$131),INDIRECT($C$131)*E$95,""),""),"")),0)</f>
        <v>0</v>
      </c>
      <c r="F52" s="17">
        <f ca="1">IFERROR((E52/E29)/12,0)</f>
        <v>0</v>
      </c>
      <c r="G52" s="32">
        <f t="shared" ca="1" si="0"/>
        <v>0</v>
      </c>
      <c r="H52" s="96"/>
      <c r="I52" s="114">
        <f t="array" aca="1" ref="I52" ca="1">IFERROR(SUM(IF($A52=INDIRECT($B$131),IF(I$2&lt;=INDIRECT($A$131),IF(J$2&gt;=INDIRECT($A$131),INDIRECT($C$131)*I$95,""),""),"")),0)</f>
        <v>0</v>
      </c>
      <c r="J52" s="101">
        <f ca="1">IFERROR((I52/I29)/12,0)</f>
        <v>0</v>
      </c>
      <c r="K52" s="102">
        <f t="shared" ca="1" si="1"/>
        <v>0</v>
      </c>
      <c r="L52" s="96"/>
      <c r="M52" s="114"/>
      <c r="N52" s="101"/>
      <c r="O52" s="102"/>
      <c r="P52" s="137"/>
      <c r="Q52" s="145"/>
      <c r="R52" s="133"/>
      <c r="S52" s="224"/>
      <c r="T52" s="137"/>
      <c r="U52" s="145">
        <f t="array" aca="1" ref="U52" ca="1">IFERROR(SUM(IF($A52=INDIRECT($B$131),IF(U$2&lt;=INDIRECT($A$131),IF(V$2&gt;=INDIRECT($A$131),INDIRECT($C$131)*U$95,""),""),"")),0)</f>
        <v>0</v>
      </c>
      <c r="V52" s="133">
        <f ca="1">IFERROR((U52/U29)/12,0)</f>
        <v>0</v>
      </c>
      <c r="W52" s="156">
        <f t="shared" ca="1" si="2"/>
        <v>0</v>
      </c>
      <c r="X52" s="137"/>
      <c r="Y52" s="145">
        <f t="array" aca="1" ref="Y52" ca="1">IFERROR(SUM(IF($A52=INDIRECT($B$131),IF(Y$2&lt;=INDIRECT($A$131),IF(Z$2&gt;=INDIRECT($A$131),INDIRECT($C$131)*Y$95,""),""),"")),0)</f>
        <v>0</v>
      </c>
      <c r="Z52" s="133">
        <f ca="1">IFERROR((Y52/Y29)/12,0)</f>
        <v>0</v>
      </c>
      <c r="AA52" s="224">
        <f t="shared" ca="1" si="3"/>
        <v>0</v>
      </c>
      <c r="AB52" s="67"/>
      <c r="AC52" s="67"/>
    </row>
    <row r="53" spans="1:29" ht="18.95" customHeight="1" outlineLevel="1">
      <c r="A53" s="20"/>
      <c r="B53" s="9"/>
      <c r="C53" s="46" t="s">
        <v>87</v>
      </c>
      <c r="D53" s="301"/>
      <c r="E53" s="77">
        <f ca="1">SUM(E51:E52)</f>
        <v>1282639.3899999999</v>
      </c>
      <c r="F53" s="64">
        <f ca="1">IFERROR((E53/E30)/12,0)</f>
        <v>0</v>
      </c>
      <c r="G53" s="65">
        <f t="shared" ca="1" si="0"/>
        <v>0.32338088420923722</v>
      </c>
      <c r="H53" s="301"/>
      <c r="I53" s="116">
        <f ca="1">SUM(I51:I52)</f>
        <v>2232651.9952185792</v>
      </c>
      <c r="J53" s="117">
        <f ca="1">IFERROR((I53/I30)/12,0)</f>
        <v>0</v>
      </c>
      <c r="K53" s="159">
        <f t="shared" ca="1" si="1"/>
        <v>0.32367116827363684</v>
      </c>
      <c r="L53" s="301"/>
      <c r="M53" s="116"/>
      <c r="N53" s="117"/>
      <c r="O53" s="159"/>
      <c r="P53" s="302"/>
      <c r="Q53" s="147"/>
      <c r="R53" s="148"/>
      <c r="S53" s="231"/>
      <c r="T53" s="137"/>
      <c r="U53" s="147">
        <f ca="1">SUM(U51:U52)</f>
        <v>0</v>
      </c>
      <c r="V53" s="148">
        <f ca="1">IFERROR((U53/U30)/12,0)</f>
        <v>0</v>
      </c>
      <c r="W53" s="160">
        <f t="shared" ca="1" si="2"/>
        <v>0</v>
      </c>
      <c r="X53" s="137"/>
      <c r="Y53" s="147">
        <f ca="1">SUM(Y51:Y52)</f>
        <v>0</v>
      </c>
      <c r="Z53" s="148">
        <f ca="1">IFERROR((Y53/Y30)/12,0)</f>
        <v>0</v>
      </c>
      <c r="AA53" s="231">
        <f t="shared" ca="1" si="3"/>
        <v>0</v>
      </c>
      <c r="AB53" s="95"/>
      <c r="AC53" s="68"/>
    </row>
    <row r="54" spans="1:29" ht="18.95" customHeight="1" outlineLevel="1">
      <c r="A54" s="20">
        <v>206</v>
      </c>
      <c r="B54" s="9"/>
      <c r="C54" s="193" t="s">
        <v>358</v>
      </c>
      <c r="D54" s="301"/>
      <c r="E54" s="76">
        <f t="array" aca="1" ref="E54" ca="1">IFERROR(SUM(IF($A54=INDIRECT($B$131),IF(E$2&lt;=INDIRECT($A$131),IF(F$2&gt;=INDIRECT($A$131),INDIRECT($C$131)*E$95,""),""),"")),0)</f>
        <v>-11742.970000000003</v>
      </c>
      <c r="F54" s="17">
        <f ca="1">IFERROR((E54/E32)/12,0)</f>
        <v>-22.585914213886909</v>
      </c>
      <c r="G54" s="32">
        <f t="shared" ca="1" si="0"/>
        <v>-2.96065445319167E-3</v>
      </c>
      <c r="H54" s="96"/>
      <c r="I54" s="76">
        <f t="array" aca="1" ref="I54" ca="1">IFERROR(SUM(IF($A54=INDIRECT($B$131),IF(I$2&lt;=INDIRECT($A$131),IF(J$2&gt;=INDIRECT($A$131),INDIRECT($C$131)*I$95,""),""),"")),0)</f>
        <v>-7247.7232240437115</v>
      </c>
      <c r="J54" s="17">
        <f ca="1">IFERROR((I54/I32)/12,0)</f>
        <v>-8.0564685139891541</v>
      </c>
      <c r="K54" s="32">
        <f t="shared" ca="1" si="1"/>
        <v>-1.050714149932056E-3</v>
      </c>
      <c r="L54" s="96"/>
      <c r="M54" s="76"/>
      <c r="N54" s="17"/>
      <c r="O54" s="32"/>
      <c r="P54" s="137"/>
      <c r="Q54" s="76"/>
      <c r="R54" s="17"/>
      <c r="S54" s="18"/>
      <c r="T54" s="137"/>
      <c r="U54" s="76">
        <f t="array" aca="1" ref="U54" ca="1">IFERROR(SUM(IF($A54=INDIRECT($B$131),IF(U$2&lt;=INDIRECT($A$131),IF(V$2&gt;=INDIRECT($A$131),INDIRECT($C$131)*U$95,""),""),"")),0)</f>
        <v>0</v>
      </c>
      <c r="V54" s="17">
        <f ca="1">IFERROR((U54/U32)/12,0)</f>
        <v>0</v>
      </c>
      <c r="W54" s="32">
        <f t="shared" ca="1" si="2"/>
        <v>0</v>
      </c>
      <c r="X54" s="137"/>
      <c r="Y54" s="76">
        <f t="array" aca="1" ref="Y54" ca="1">IFERROR(SUM(IF($A54=INDIRECT($B$131),IF(Y$2&lt;=INDIRECT($A$131),IF(Z$2&gt;=INDIRECT($A$131),INDIRECT($C$131)*Y$95,""),""),"")),0)</f>
        <v>0</v>
      </c>
      <c r="Z54" s="17">
        <f ca="1">IFERROR((Y54/Y32)/12,0)</f>
        <v>0</v>
      </c>
      <c r="AA54" s="18">
        <f t="shared" ca="1" si="3"/>
        <v>0</v>
      </c>
      <c r="AB54" s="95"/>
      <c r="AC54" s="68"/>
    </row>
    <row r="55" spans="1:29" ht="18.95" hidden="1" customHeight="1" outlineLevel="1">
      <c r="A55" s="20">
        <v>207</v>
      </c>
      <c r="B55" s="9"/>
      <c r="C55" s="193" t="s">
        <v>88</v>
      </c>
      <c r="D55" s="301"/>
      <c r="E55" s="76">
        <f t="array" aca="1" ref="E55" ca="1">IFERROR(SUM(IF($A55=INDIRECT($B$131),IF(E$2&lt;=INDIRECT($A$131),IF(F$2&gt;=INDIRECT($A$131),INDIRECT($C$131)*E$95,""),""),"")),0)</f>
        <v>0</v>
      </c>
      <c r="F55" s="17">
        <f ca="1">IFERROR((E55/E32)/12,0)</f>
        <v>0</v>
      </c>
      <c r="G55" s="32">
        <f t="shared" ca="1" si="0"/>
        <v>0</v>
      </c>
      <c r="H55" s="96"/>
      <c r="I55" s="76">
        <f t="array" aca="1" ref="I55" ca="1">IFERROR(SUM(IF($A55=INDIRECT($B$131),IF(I$2&lt;=INDIRECT($A$131),IF(J$2&gt;=INDIRECT($A$131),INDIRECT($C$131)*I$95,""),""),"")),0)</f>
        <v>0</v>
      </c>
      <c r="J55" s="17">
        <f ca="1">IFERROR((I55/I32)/12,0)</f>
        <v>0</v>
      </c>
      <c r="K55" s="32">
        <f t="shared" ca="1" si="1"/>
        <v>0</v>
      </c>
      <c r="L55" s="96"/>
      <c r="M55" s="76"/>
      <c r="N55" s="17"/>
      <c r="O55" s="32"/>
      <c r="P55" s="137"/>
      <c r="Q55" s="76"/>
      <c r="R55" s="17"/>
      <c r="S55" s="18"/>
      <c r="T55" s="137"/>
      <c r="U55" s="76">
        <f t="array" aca="1" ref="U55" ca="1">IFERROR(SUM(IF($A55=INDIRECT($B$131),IF(U$2&lt;=INDIRECT($A$131),IF(V$2&gt;=INDIRECT($A$131),INDIRECT($C$131)*U$95,""),""),"")),0)</f>
        <v>0</v>
      </c>
      <c r="V55" s="17">
        <f ca="1">IFERROR((U55/U32)/12,0)</f>
        <v>0</v>
      </c>
      <c r="W55" s="32">
        <f t="shared" ca="1" si="2"/>
        <v>0</v>
      </c>
      <c r="X55" s="137"/>
      <c r="Y55" s="76">
        <f t="array" aca="1" ref="Y55" ca="1">IFERROR(SUM(IF($A55=INDIRECT($B$131),IF(Y$2&lt;=INDIRECT($A$131),IF(Z$2&gt;=INDIRECT($A$131),INDIRECT($C$131)*Y$95,""),""),"")),0)</f>
        <v>0</v>
      </c>
      <c r="Z55" s="17">
        <f ca="1">IFERROR((Y55/Y32)/12,0)</f>
        <v>0</v>
      </c>
      <c r="AA55" s="18">
        <f t="shared" ca="1" si="3"/>
        <v>0</v>
      </c>
      <c r="AB55" s="68"/>
      <c r="AC55" s="68"/>
    </row>
    <row r="56" spans="1:29" ht="18.95" customHeight="1" collapsed="1">
      <c r="A56" s="20"/>
      <c r="B56" s="9"/>
      <c r="C56" s="45" t="s">
        <v>89</v>
      </c>
      <c r="D56" s="186"/>
      <c r="E56" s="78">
        <f ca="1">SUM(E45,E49,E53,E54,E55)</f>
        <v>2524932.0099999993</v>
      </c>
      <c r="F56" s="29">
        <f ca="1">IFERROR((E56/E32)/12,0)</f>
        <v>4856.34364847709</v>
      </c>
      <c r="G56" s="33">
        <f t="shared" ca="1" si="0"/>
        <v>0.63658948284911654</v>
      </c>
      <c r="H56" s="186"/>
      <c r="I56" s="78">
        <f ca="1">SUM(I45,I49,I53,I54,I55)</f>
        <v>4432768.8577868845</v>
      </c>
      <c r="J56" s="104">
        <f ca="1">IFERROR((I56/I32)/12,0)</f>
        <v>4927.4043211361341</v>
      </c>
      <c r="K56" s="157">
        <f t="shared" ca="1" si="1"/>
        <v>0.64262566578201152</v>
      </c>
      <c r="L56" s="186"/>
      <c r="M56" s="78"/>
      <c r="N56" s="104"/>
      <c r="O56" s="157"/>
      <c r="P56" s="303"/>
      <c r="Q56" s="78"/>
      <c r="R56" s="135"/>
      <c r="S56" s="225"/>
      <c r="T56" s="137"/>
      <c r="U56" s="78">
        <f ca="1">SUM(U45,U49,U53,U54,U55)</f>
        <v>0</v>
      </c>
      <c r="V56" s="135">
        <f ca="1">IFERROR((U56/U32)/12,0)</f>
        <v>0</v>
      </c>
      <c r="W56" s="158">
        <f t="shared" ca="1" si="2"/>
        <v>0</v>
      </c>
      <c r="X56" s="137"/>
      <c r="Y56" s="78">
        <f ca="1">SUM(Y45,Y49,Y53,Y54,Y55)</f>
        <v>0</v>
      </c>
      <c r="Z56" s="135">
        <f ca="1">IFERROR((Y56/Y32)/12,0)</f>
        <v>0</v>
      </c>
      <c r="AA56" s="225">
        <f t="shared" ca="1" si="3"/>
        <v>0</v>
      </c>
      <c r="AB56" s="68"/>
      <c r="AC56" s="68"/>
    </row>
    <row r="57" spans="1:29" ht="18.95" customHeight="1">
      <c r="A57" s="20"/>
      <c r="B57" s="9"/>
      <c r="C57" s="46"/>
      <c r="D57" s="96"/>
      <c r="E57" s="78"/>
      <c r="F57" s="29"/>
      <c r="G57" s="33"/>
      <c r="H57" s="96"/>
      <c r="I57" s="115"/>
      <c r="J57" s="104"/>
      <c r="K57" s="157"/>
      <c r="L57" s="96"/>
      <c r="M57" s="115"/>
      <c r="N57" s="104"/>
      <c r="O57" s="157"/>
      <c r="P57" s="137"/>
      <c r="Q57" s="146"/>
      <c r="R57" s="135"/>
      <c r="S57" s="225"/>
      <c r="T57" s="137"/>
      <c r="U57" s="146"/>
      <c r="V57" s="135"/>
      <c r="W57" s="158"/>
      <c r="X57" s="137"/>
      <c r="Y57" s="146"/>
      <c r="Z57" s="135"/>
      <c r="AA57" s="225"/>
      <c r="AB57" s="68"/>
      <c r="AC57" s="68"/>
    </row>
    <row r="58" spans="1:29" ht="18.95" customHeight="1">
      <c r="A58" s="20"/>
      <c r="B58" s="9"/>
      <c r="C58" s="304" t="s">
        <v>45</v>
      </c>
      <c r="D58" s="96"/>
      <c r="E58" s="76"/>
      <c r="F58" s="17"/>
      <c r="G58" s="32"/>
      <c r="H58" s="96"/>
      <c r="I58" s="114"/>
      <c r="J58" s="101"/>
      <c r="K58" s="102"/>
      <c r="L58" s="96"/>
      <c r="M58" s="114"/>
      <c r="N58" s="101"/>
      <c r="O58" s="102"/>
      <c r="P58" s="137"/>
      <c r="Q58" s="145"/>
      <c r="R58" s="133"/>
      <c r="S58" s="224"/>
      <c r="T58" s="137"/>
      <c r="U58" s="145"/>
      <c r="V58" s="133"/>
      <c r="W58" s="156"/>
      <c r="X58" s="137"/>
      <c r="Y58" s="145"/>
      <c r="Z58" s="133"/>
      <c r="AA58" s="224"/>
      <c r="AB58" s="68"/>
      <c r="AC58" s="68"/>
    </row>
    <row r="59" spans="1:29" ht="18.95" customHeight="1">
      <c r="A59" s="20">
        <v>210</v>
      </c>
      <c r="B59" s="9"/>
      <c r="C59" s="44" t="s">
        <v>90</v>
      </c>
      <c r="D59" s="96"/>
      <c r="E59" s="76">
        <f t="array" aca="1" ref="E59" ca="1">IFERROR(SUM(IF($A59=INDIRECT($B$131),IF(E$2&lt;=INDIRECT($A$131),IF(F$2&gt;=INDIRECT($A$131),INDIRECT($C$131)*E$95,""),""),"")),0)</f>
        <v>566568</v>
      </c>
      <c r="F59" s="17">
        <f ca="1">IFERROR((E$59/E$25)/12,0)</f>
        <v>1089.7120783186431</v>
      </c>
      <c r="G59" s="32">
        <f ca="1">IFERROR(E59/E$68,0)</f>
        <v>0.14284393745669943</v>
      </c>
      <c r="H59" s="96"/>
      <c r="I59" s="114">
        <f t="array" aca="1" ref="I59" ca="1">IFERROR(SUM(IF($A59=INDIRECT($B$131),IF(I$2&lt;=INDIRECT($A$131),IF(J$2&gt;=INDIRECT($A$131),INDIRECT($C$131)*I$95,""),""),"")),0)</f>
        <v>883813.73251366126</v>
      </c>
      <c r="J59" s="101">
        <f ca="1">IFERROR((I$59/I$25)/12,0)</f>
        <v>982.43507486684348</v>
      </c>
      <c r="K59" s="102">
        <f ca="1">IFERROR(I59/I$68,0)</f>
        <v>0.12812790526764303</v>
      </c>
      <c r="L59" s="96"/>
      <c r="M59" s="114"/>
      <c r="N59" s="101"/>
      <c r="O59" s="102"/>
      <c r="P59" s="137"/>
      <c r="Q59" s="145"/>
      <c r="R59" s="133"/>
      <c r="S59" s="224"/>
      <c r="T59" s="137"/>
      <c r="U59" s="145">
        <f t="array" aca="1" ref="U59" ca="1">IFERROR(SUM(IF($A59=INDIRECT($B$131),IF(U$2&lt;=INDIRECT($A$131),IF(V$2&gt;=INDIRECT($A$131),INDIRECT($C$131)*U$95,""),""),"")),0)</f>
        <v>0</v>
      </c>
      <c r="V59" s="133">
        <f ca="1">IFERROR((U$59/U$25)/12,0)</f>
        <v>0</v>
      </c>
      <c r="W59" s="156">
        <f ca="1">IFERROR(U59/U$68,0)</f>
        <v>0</v>
      </c>
      <c r="X59" s="137"/>
      <c r="Y59" s="145">
        <f t="array" aca="1" ref="Y59" ca="1">IFERROR(SUM(IF($A59=INDIRECT($B$131),IF(Y$2&lt;=INDIRECT($A$131),IF(Z$2&gt;=INDIRECT($A$131),INDIRECT($C$131)*Y$95,""),""),"")),0)</f>
        <v>0</v>
      </c>
      <c r="Z59" s="133">
        <f ca="1">IFERROR((Y$59/Y$25)/12,0)</f>
        <v>0</v>
      </c>
      <c r="AA59" s="224">
        <f ca="1">IFERROR(Y59/Y$68,0)</f>
        <v>0</v>
      </c>
      <c r="AB59" s="68"/>
      <c r="AC59" s="68"/>
    </row>
    <row r="60" spans="1:29" ht="18.95" customHeight="1">
      <c r="A60" s="20">
        <v>211</v>
      </c>
      <c r="B60" s="9"/>
      <c r="C60" s="44" t="s">
        <v>91</v>
      </c>
      <c r="D60" s="96"/>
      <c r="E60" s="76">
        <f t="array" aca="1" ref="E60" ca="1">IFERROR(SUM(IF($A60=INDIRECT($B$131),IF(E$2&lt;=INDIRECT($A$131),IF(F$2&gt;=INDIRECT($A$131),INDIRECT($C$131)*E$95,""),""),"")),0)</f>
        <v>719637.19</v>
      </c>
      <c r="F60" s="17">
        <f ca="1">IFERROR((E$60/E$30)/12,0)</f>
        <v>0</v>
      </c>
      <c r="G60" s="32">
        <f ca="1">IFERROR(E60/E$68,0)</f>
        <v>0.18143596136717025</v>
      </c>
      <c r="H60" s="96"/>
      <c r="I60" s="114">
        <f t="array" aca="1" ref="I60" ca="1">IFERROR(SUM(IF($A60=INDIRECT($B$131),IF(I$2&lt;=INDIRECT($A$131),IF(J$2&gt;=INDIRECT($A$131),INDIRECT($C$131)*I$95,""),""),"")),0)</f>
        <v>1311057.4019125686</v>
      </c>
      <c r="J60" s="101">
        <f ca="1">IFERROR((I$60/I$30)/12,0)</f>
        <v>0</v>
      </c>
      <c r="K60" s="102">
        <f ca="1">IFERROR(I60/I$68,0)</f>
        <v>0.19006611055355971</v>
      </c>
      <c r="L60" s="96"/>
      <c r="M60" s="114"/>
      <c r="N60" s="101"/>
      <c r="O60" s="102"/>
      <c r="P60" s="137"/>
      <c r="Q60" s="145"/>
      <c r="R60" s="133"/>
      <c r="S60" s="224"/>
      <c r="T60" s="137"/>
      <c r="U60" s="145">
        <f t="array" aca="1" ref="U60" ca="1">IFERROR(SUM(IF($A60=INDIRECT($B$131),IF(U$2&lt;=INDIRECT($A$131),IF(V$2&gt;=INDIRECT($A$131),INDIRECT($C$131)*U$95,""),""),"")),0)</f>
        <v>0</v>
      </c>
      <c r="V60" s="133">
        <f ca="1">IFERROR((U$60/U$30)/12,0)</f>
        <v>0</v>
      </c>
      <c r="W60" s="156">
        <f ca="1">IFERROR(U60/U$68,0)</f>
        <v>0</v>
      </c>
      <c r="X60" s="137"/>
      <c r="Y60" s="145">
        <f t="array" aca="1" ref="Y60" ca="1">IFERROR(SUM(IF($A60=INDIRECT($B$131),IF(Y$2&lt;=INDIRECT($A$131),IF(Z$2&gt;=INDIRECT($A$131),INDIRECT($C$131)*Y$95,""),""),"")),0)</f>
        <v>0</v>
      </c>
      <c r="Z60" s="133">
        <f ca="1">IFERROR((Y$60/Y$30)/12,0)</f>
        <v>0</v>
      </c>
      <c r="AA60" s="224">
        <f ca="1">IFERROR(Y60/Y$68,0)</f>
        <v>0</v>
      </c>
      <c r="AB60" s="68"/>
      <c r="AC60" s="68"/>
    </row>
    <row r="61" spans="1:29" ht="18.95" hidden="1" customHeight="1">
      <c r="A61" s="20">
        <v>212</v>
      </c>
      <c r="B61" s="9"/>
      <c r="C61" s="44" t="s">
        <v>92</v>
      </c>
      <c r="D61" s="96"/>
      <c r="E61" s="76">
        <f t="array" aca="1" ref="E61" ca="1">IFERROR(SUM(IF($A61=INDIRECT($B$131),IF(E$2&lt;=INDIRECT($A$131),IF(F$2&gt;=INDIRECT($A$131),INDIRECT($C$131)*E$95,""),""),"")),0)</f>
        <v>0</v>
      </c>
      <c r="F61" s="17">
        <f ca="1">IFERROR((E$61/E$32)/12,0)</f>
        <v>0</v>
      </c>
      <c r="G61" s="32">
        <f ca="1">IFERROR(E61/E$68,0)</f>
        <v>0</v>
      </c>
      <c r="H61" s="96"/>
      <c r="I61" s="114">
        <f t="array" aca="1" ref="I61" ca="1">IFERROR(SUM(IF($A61=INDIRECT($B$131),IF(I$2&lt;=INDIRECT($A$131),IF(J$2&gt;=INDIRECT($A$131),INDIRECT($C$131)*I$95,""),""),"")),0)</f>
        <v>0</v>
      </c>
      <c r="J61" s="101">
        <f ca="1">IFERROR((I$61/I$32)/12,0)</f>
        <v>0</v>
      </c>
      <c r="K61" s="102">
        <f ca="1">IFERROR(I61/I$68,0)</f>
        <v>0</v>
      </c>
      <c r="L61" s="96"/>
      <c r="M61" s="114"/>
      <c r="N61" s="101"/>
      <c r="O61" s="102"/>
      <c r="P61" s="137"/>
      <c r="Q61" s="145"/>
      <c r="R61" s="133"/>
      <c r="S61" s="224"/>
      <c r="T61" s="137"/>
      <c r="U61" s="145">
        <f t="array" aca="1" ref="U61" ca="1">IFERROR(SUM(IF($A61=INDIRECT($B$131),IF(U$2&lt;=INDIRECT($A$131),IF(V$2&gt;=INDIRECT($A$131),INDIRECT($C$131)*U$95,""),""),"")),0)</f>
        <v>0</v>
      </c>
      <c r="V61" s="133">
        <f ca="1">IFERROR((U$61/U$32)/12,0)</f>
        <v>0</v>
      </c>
      <c r="W61" s="156">
        <f ca="1">IFERROR(U61/U$68,0)</f>
        <v>0</v>
      </c>
      <c r="X61" s="137"/>
      <c r="Y61" s="145">
        <f t="array" aca="1" ref="Y61" ca="1">IFERROR(SUM(IF($A61=INDIRECT($B$131),IF(Y$2&lt;=INDIRECT($A$131),IF(Z$2&gt;=INDIRECT($A$131),INDIRECT($C$131)*Y$95,""),""),"")),0)</f>
        <v>0</v>
      </c>
      <c r="Z61" s="133">
        <f ca="1">IFERROR((Y$61/Y$32)/12,0)</f>
        <v>0</v>
      </c>
      <c r="AA61" s="224">
        <f ca="1">IFERROR(Y61/Y$68,0)</f>
        <v>0</v>
      </c>
      <c r="AB61" s="67"/>
      <c r="AC61" s="67"/>
    </row>
    <row r="62" spans="1:29" ht="18.95" customHeight="1">
      <c r="A62" s="20">
        <v>213</v>
      </c>
      <c r="B62" s="9"/>
      <c r="C62" s="44" t="s">
        <v>93</v>
      </c>
      <c r="D62" s="96"/>
      <c r="E62" s="76">
        <f t="array" aca="1" ref="E62" ca="1">IFERROR(SUM(IF($A62=INDIRECT($B$131),IF(E$2&lt;=INDIRECT($A$131),IF(F$2&gt;=INDIRECT($A$131),INDIRECT($C$131)*E$95,""),""),"")),0)</f>
        <v>0</v>
      </c>
      <c r="F62" s="17">
        <f ca="1">IFERROR((E$61/E$32)/12,0)</f>
        <v>0</v>
      </c>
      <c r="G62" s="32">
        <f ca="1">IFERROR(E62/E$68,0)</f>
        <v>0</v>
      </c>
      <c r="H62" s="96"/>
      <c r="I62" s="114">
        <f t="array" aca="1" ref="I62" ca="1">IFERROR(SUM(IF($A62=INDIRECT($B$131),IF(I$2&lt;=INDIRECT($A$131),IF(J$2&gt;=INDIRECT($A$131),INDIRECT($C$131)*I$95,""),""),"")),0)</f>
        <v>5684.4262295081971</v>
      </c>
      <c r="J62" s="101">
        <f ca="1">IFERROR((I$61/I$32)/12,0)</f>
        <v>0</v>
      </c>
      <c r="K62" s="102">
        <f ca="1">IFERROR(I62/I$68,0)</f>
        <v>8.2408045795336591E-4</v>
      </c>
      <c r="L62" s="96"/>
      <c r="M62" s="114"/>
      <c r="N62" s="101"/>
      <c r="O62" s="102"/>
      <c r="P62" s="137"/>
      <c r="Q62" s="145"/>
      <c r="R62" s="133"/>
      <c r="S62" s="224"/>
      <c r="T62" s="137"/>
      <c r="U62" s="145">
        <f t="array" aca="1" ref="U62" ca="1">IFERROR(SUM(IF($A62=INDIRECT($B$131),IF(U$2&lt;=INDIRECT($A$131),IF(V$2&gt;=INDIRECT($A$131),INDIRECT($C$131)*U$95,""),""),"")),0)</f>
        <v>0</v>
      </c>
      <c r="V62" s="133">
        <f ca="1">IFERROR((U$61/U$32)/12,0)</f>
        <v>0</v>
      </c>
      <c r="W62" s="156">
        <f ca="1">IFERROR(U62/U$68,0)</f>
        <v>0</v>
      </c>
      <c r="X62" s="137"/>
      <c r="Y62" s="145">
        <f t="array" aca="1" ref="Y62" ca="1">IFERROR(SUM(IF($A62=INDIRECT($B$131),IF(Y$2&lt;=INDIRECT($A$131),IF(Z$2&gt;=INDIRECT($A$131),INDIRECT($C$131)*Y$95,""),""),"")),0)</f>
        <v>0</v>
      </c>
      <c r="Z62" s="133">
        <f ca="1">IFERROR((Y$61/Y$32)/12,0)</f>
        <v>0</v>
      </c>
      <c r="AA62" s="224">
        <f ca="1">IFERROR(Y62/Y$68,0)</f>
        <v>0</v>
      </c>
      <c r="AB62"/>
      <c r="AC62"/>
    </row>
    <row r="63" spans="1:29" ht="18.95" customHeight="1">
      <c r="A63" s="20"/>
      <c r="B63" s="9"/>
      <c r="C63" s="45" t="s">
        <v>94</v>
      </c>
      <c r="D63" s="96"/>
      <c r="E63" s="78">
        <f ca="1">SUM(E59:E62)</f>
        <v>1286205.19</v>
      </c>
      <c r="F63" s="29">
        <f ca="1">IFERROR((E$63/E$32)/12,0)</f>
        <v>2473.8307330084385</v>
      </c>
      <c r="G63" s="33">
        <f ca="1">IFERROR(E63/E$68,0)</f>
        <v>0.32427989882386971</v>
      </c>
      <c r="H63" s="186"/>
      <c r="I63" s="115">
        <f ca="1">SUM(I59:I62)</f>
        <v>2200555.5606557378</v>
      </c>
      <c r="J63" s="104">
        <f ca="1">IFERROR((I$63/I$32)/12,0)</f>
        <v>2446.107010390961</v>
      </c>
      <c r="K63" s="157">
        <f ca="1">IFERROR(I63/I$68,0)</f>
        <v>0.31901809627915606</v>
      </c>
      <c r="L63" s="186"/>
      <c r="M63" s="115"/>
      <c r="N63" s="104"/>
      <c r="O63" s="157"/>
      <c r="P63" s="303"/>
      <c r="Q63" s="146"/>
      <c r="R63" s="135"/>
      <c r="S63" s="225"/>
      <c r="T63" s="137"/>
      <c r="U63" s="146">
        <f ca="1">SUM(U59:U62)</f>
        <v>0</v>
      </c>
      <c r="V63" s="135">
        <f ca="1">IFERROR((U$63/U$32)/12,0)</f>
        <v>0</v>
      </c>
      <c r="W63" s="158">
        <f ca="1">IFERROR(U63/U$68,0)</f>
        <v>0</v>
      </c>
      <c r="X63" s="137"/>
      <c r="Y63" s="146">
        <f ca="1">SUM(Y59:Y62)</f>
        <v>0</v>
      </c>
      <c r="Z63" s="135">
        <f ca="1">IFERROR((Y$63/Y$32)/12,0)</f>
        <v>0</v>
      </c>
      <c r="AA63" s="225">
        <f ca="1">IFERROR(Y63/Y$68,0)</f>
        <v>0</v>
      </c>
      <c r="AB63"/>
      <c r="AC63"/>
    </row>
    <row r="64" spans="1:29" ht="18.95" customHeight="1">
      <c r="A64" s="20"/>
      <c r="B64" s="9"/>
      <c r="C64" s="45"/>
      <c r="D64" s="96"/>
      <c r="E64" s="78"/>
      <c r="F64" s="29"/>
      <c r="G64" s="33"/>
      <c r="H64" s="186"/>
      <c r="I64" s="115"/>
      <c r="J64" s="104"/>
      <c r="K64" s="157"/>
      <c r="L64" s="186"/>
      <c r="M64" s="115"/>
      <c r="N64" s="104"/>
      <c r="O64" s="157"/>
      <c r="P64" s="303"/>
      <c r="Q64" s="146"/>
      <c r="R64" s="135"/>
      <c r="S64" s="225"/>
      <c r="T64" s="137"/>
      <c r="U64" s="146"/>
      <c r="V64" s="135"/>
      <c r="W64" s="158"/>
      <c r="X64" s="137"/>
      <c r="Y64" s="146"/>
      <c r="Z64" s="135"/>
      <c r="AA64" s="225"/>
      <c r="AB64"/>
      <c r="AC64"/>
    </row>
    <row r="65" spans="1:31" ht="18.95" customHeight="1">
      <c r="A65" s="20">
        <v>220</v>
      </c>
      <c r="B65" s="9"/>
      <c r="C65" s="44" t="s">
        <v>95</v>
      </c>
      <c r="D65" s="96"/>
      <c r="E65" s="76">
        <f t="array" aca="1" ref="E65" ca="1">IFERROR(SUM(IF($A65=INDIRECT($B$131),IF(E$2&lt;=INDIRECT($A$131),IF(F$2&gt;=INDIRECT($A$131),INDIRECT($C$131)*E$95,""),""),"")),0)</f>
        <v>149700</v>
      </c>
      <c r="F65" s="17">
        <f ca="1">IFERROR((E$65/E$32)/12,0)</f>
        <v>287.92642387904164</v>
      </c>
      <c r="G65" s="32">
        <f ca="1">IFERROR(E65/E$68,0)</f>
        <v>3.7742578891267961E-2</v>
      </c>
      <c r="H65" s="96"/>
      <c r="I65" s="114">
        <f t="array" aca="1" ref="I65" ca="1">IFERROR(SUM(IF($A65=INDIRECT($B$131),IF(I$2&lt;=INDIRECT($A$131),IF(J$2&gt;=INDIRECT($A$131),INDIRECT($C$131)*I$95,""),""),"")),0)</f>
        <v>267467.21311475412</v>
      </c>
      <c r="J65" s="101">
        <f ca="1">IFERROR((I$65/I$32)/12,0)</f>
        <v>297.31284078770273</v>
      </c>
      <c r="K65" s="102">
        <f ca="1">IFERROR(I65/I$68,0)</f>
        <v>3.8775154179489957E-2</v>
      </c>
      <c r="L65" s="96"/>
      <c r="M65" s="114"/>
      <c r="N65" s="101"/>
      <c r="O65" s="102"/>
      <c r="P65" s="137"/>
      <c r="Q65" s="145"/>
      <c r="R65" s="133"/>
      <c r="S65" s="224"/>
      <c r="T65" s="137"/>
      <c r="U65" s="145">
        <f t="array" aca="1" ref="U65" ca="1">IFERROR(SUM(IF($A65=INDIRECT($B$131),IF(U$2&lt;=INDIRECT($A$131),IF(V$2&gt;=INDIRECT($A$131),INDIRECT($C$131)*U$95,""),""),"")),0)</f>
        <v>0</v>
      </c>
      <c r="V65" s="133">
        <f ca="1">IFERROR((U$65/U$32)/12,0)</f>
        <v>0</v>
      </c>
      <c r="W65" s="156">
        <f ca="1">IFERROR(U65/U$68,0)</f>
        <v>0</v>
      </c>
      <c r="X65" s="137"/>
      <c r="Y65" s="145">
        <f t="array" aca="1" ref="Y65" ca="1">IFERROR(SUM(IF($A65=INDIRECT($B$131),IF(Y$2&lt;=INDIRECT($A$131),IF(Z$2&gt;=INDIRECT($A$131),INDIRECT($C$131)*Y$95,""),""),"")),0)</f>
        <v>0</v>
      </c>
      <c r="Z65" s="133">
        <f ca="1">IFERROR((Y$65/Y$32)/12,0)</f>
        <v>0</v>
      </c>
      <c r="AA65" s="224">
        <f ca="1">IFERROR(Y65/Y$68,0)</f>
        <v>0</v>
      </c>
      <c r="AB65"/>
      <c r="AC65"/>
    </row>
    <row r="66" spans="1:31" ht="18.95" customHeight="1">
      <c r="A66" s="20">
        <v>221</v>
      </c>
      <c r="B66" s="9"/>
      <c r="C66" s="44" t="s">
        <v>96</v>
      </c>
      <c r="D66" s="96"/>
      <c r="E66" s="76">
        <f t="array" aca="1" ref="E66" ca="1">IFERROR(SUM(IF($A66=INDIRECT($B$131),IF(E$2&lt;=INDIRECT($A$131),IF(F$2&gt;=INDIRECT($A$131),INDIRECT($C$131)*E$95,""),""),"")),0)</f>
        <v>5505.4400000000005</v>
      </c>
      <c r="F66" s="17">
        <f ca="1">IFERROR((E$66/E$32)/12,0)</f>
        <v>10.588922184907355</v>
      </c>
      <c r="G66" s="32">
        <f ca="1">IFERROR(E66/E$68,0)</f>
        <v>1.3880394357457734E-3</v>
      </c>
      <c r="H66" s="96"/>
      <c r="I66" s="114">
        <f t="array" aca="1" ref="I66" ca="1">IFERROR(SUM(IF($A66=INDIRECT($B$131),IF(I$2&lt;=INDIRECT($A$131),IF(J$2&gt;=INDIRECT($A$131),INDIRECT($C$131)*I$95,""),""),"")),0)</f>
        <v>-2889.6431693989084</v>
      </c>
      <c r="J66" s="101">
        <f ca="1">IFERROR((I$66/I$32)/12,0)</f>
        <v>-3.2120872295034162</v>
      </c>
      <c r="K66" s="102">
        <f ca="1">IFERROR(I66/I$68,0)</f>
        <v>-4.1891624065743086E-4</v>
      </c>
      <c r="L66" s="96"/>
      <c r="M66" s="114"/>
      <c r="N66" s="101"/>
      <c r="O66" s="102"/>
      <c r="P66" s="137"/>
      <c r="Q66" s="145"/>
      <c r="R66" s="133"/>
      <c r="S66" s="224"/>
      <c r="T66" s="137"/>
      <c r="U66" s="145">
        <f t="array" aca="1" ref="U66" ca="1">IFERROR(SUM(IF($A66=INDIRECT($B$131),IF(U$2&lt;=INDIRECT($A$131),IF(V$2&gt;=INDIRECT($A$131),INDIRECT($C$131)*U$95,""),""),"")),0)</f>
        <v>0</v>
      </c>
      <c r="V66" s="133">
        <f ca="1">IFERROR((U$66/U$32)/12,0)</f>
        <v>0</v>
      </c>
      <c r="W66" s="156">
        <f ca="1">IFERROR(U66/U$68,0)</f>
        <v>0</v>
      </c>
      <c r="X66" s="137"/>
      <c r="Y66" s="145">
        <f t="array" aca="1" ref="Y66" ca="1">IFERROR(SUM(IF($A66=INDIRECT($B$131),IF(Y$2&lt;=INDIRECT($A$131),IF(Z$2&gt;=INDIRECT($A$131),INDIRECT($C$131)*Y$95,""),""),"")),0)</f>
        <v>0</v>
      </c>
      <c r="Z66" s="133">
        <f ca="1">IFERROR((Y$66/Y$32)/12,0)</f>
        <v>0</v>
      </c>
      <c r="AA66" s="224">
        <f ca="1">IFERROR(Y66/Y$68,0)</f>
        <v>0</v>
      </c>
      <c r="AB66"/>
      <c r="AC66"/>
    </row>
    <row r="67" spans="1:31" ht="20.45" hidden="1" customHeight="1">
      <c r="A67" s="86">
        <v>230</v>
      </c>
      <c r="B67" s="9"/>
      <c r="C67" s="87" t="s">
        <v>97</v>
      </c>
      <c r="D67" s="88"/>
      <c r="E67" s="89">
        <f t="array" aca="1" ref="E67" ca="1">IFERROR(SUM(IF($A67=INDIRECT($B$131),IF(E$2&lt;=INDIRECT($A$131),IF(F$2&gt;=INDIRECT($A$131),INDIRECT($C$131)*E$95,""),""),"")),0)</f>
        <v>0</v>
      </c>
      <c r="F67" s="22">
        <f ca="1">IFERROR((E67/$E$32)/12,0)</f>
        <v>0</v>
      </c>
      <c r="G67" s="34">
        <f ca="1">IFERROR(E67/E$68,0)</f>
        <v>0</v>
      </c>
      <c r="H67" s="88"/>
      <c r="I67" s="118">
        <f t="array" aca="1" ref="I67" ca="1">IFERROR(SUM(IF($A67=INDIRECT($B$131),IF(I$2&lt;=INDIRECT($A$131),IF(J$2&gt;=INDIRECT($A$131),INDIRECT($C$131)*I$95,""),""),"")),0)</f>
        <v>0</v>
      </c>
      <c r="J67" s="119">
        <f ca="1">IFERROR((I67/$E$32)/12,0)</f>
        <v>0</v>
      </c>
      <c r="K67" s="120">
        <f ca="1">IFERROR(I67/I$68,0)</f>
        <v>0</v>
      </c>
      <c r="L67" s="88"/>
      <c r="M67" s="118"/>
      <c r="N67" s="119"/>
      <c r="O67" s="120"/>
      <c r="P67" s="149"/>
      <c r="Q67" s="150"/>
      <c r="R67" s="151"/>
      <c r="S67" s="232"/>
      <c r="T67" s="149"/>
      <c r="U67" s="150">
        <f t="array" aca="1" ref="U67" ca="1">IFERROR(SUM(IF($A67=INDIRECT($B$131),IF(U$2&lt;=INDIRECT($A$131),IF(V$2&gt;=INDIRECT($A$131),INDIRECT($C$131)*U$95,""),""),"")),0)</f>
        <v>0</v>
      </c>
      <c r="V67" s="151">
        <f ca="1">IFERROR((U67/U$32)/12,0)</f>
        <v>0</v>
      </c>
      <c r="W67" s="161">
        <f ca="1">IFERROR(U67/U$68,0)</f>
        <v>0</v>
      </c>
      <c r="X67" s="149"/>
      <c r="Y67" s="150">
        <f t="array" aca="1" ref="Y67" ca="1">IFERROR(SUM(IF($A67=INDIRECT($B$131),IF(Y$2&lt;=INDIRECT($A$131),IF(Z$2&gt;=INDIRECT($A$131),INDIRECT($C$131)*Y$95,""),""),"")),0)</f>
        <v>0</v>
      </c>
      <c r="Z67" s="151">
        <f ca="1">IFERROR((Y67/Y$32)/12,0)</f>
        <v>0</v>
      </c>
      <c r="AA67" s="232">
        <f ca="1">IFERROR(Y67/Y$68,0)</f>
        <v>0</v>
      </c>
      <c r="AB67"/>
      <c r="AC67"/>
    </row>
    <row r="68" spans="1:31" ht="18.95" customHeight="1" outlineLevel="1">
      <c r="A68" s="8"/>
      <c r="B68" s="9"/>
      <c r="C68" s="218" t="s">
        <v>98</v>
      </c>
      <c r="D68" s="166"/>
      <c r="E68" s="50">
        <f ca="1">SUM(E56,E63,E65:E66)</f>
        <v>3966342.6399999992</v>
      </c>
      <c r="F68" s="50">
        <f ca="1">IFERROR(E68/(E$32*E$96*E$95),0)</f>
        <v>7628.6897275494775</v>
      </c>
      <c r="G68" s="51">
        <f ca="1">IFERROR(E68/E$68,0)</f>
        <v>1</v>
      </c>
      <c r="H68" s="166"/>
      <c r="I68" s="50">
        <f ca="1">SUM(I56,I63,I65:I66)</f>
        <v>6897901.9883879768</v>
      </c>
      <c r="J68" s="99">
        <f ca="1">IFERROR(I68/(I$32*I$96*I$95),0)</f>
        <v>7688.6192414827874</v>
      </c>
      <c r="K68" s="121">
        <f ca="1">IFERROR(I68/I$68,0)</f>
        <v>1</v>
      </c>
      <c r="L68" s="166"/>
      <c r="M68" s="50"/>
      <c r="N68" s="99"/>
      <c r="O68" s="121"/>
      <c r="P68" s="167"/>
      <c r="Q68" s="50"/>
      <c r="R68" s="168"/>
      <c r="S68" s="233"/>
      <c r="T68" s="219"/>
      <c r="U68" s="50">
        <f ca="1">SUM(U56,U63,U65:U66)</f>
        <v>0</v>
      </c>
      <c r="V68" s="168">
        <f ca="1">IFERROR(U68/(U$32*U$96*U$95),0)</f>
        <v>0</v>
      </c>
      <c r="W68" s="169">
        <f ca="1">IFERROR(U68/U$68,0)</f>
        <v>0</v>
      </c>
      <c r="X68" s="219"/>
      <c r="Y68" s="50">
        <f ca="1">SUM(Y56,Y63,Y65:Y66)</f>
        <v>0</v>
      </c>
      <c r="Z68" s="168">
        <f ca="1">IFERROR(Y68/(Y$32*Y$96*Y$95),0)</f>
        <v>0</v>
      </c>
      <c r="AA68" s="233">
        <f ca="1">IFERROR(Y68/Y$68,0)</f>
        <v>0</v>
      </c>
      <c r="AB68"/>
      <c r="AC68"/>
      <c r="AD68" s="21"/>
    </row>
    <row r="69" spans="1:31" ht="18.95" hidden="1" customHeight="1" outlineLevel="1">
      <c r="A69" s="8"/>
      <c r="B69" s="9"/>
      <c r="C69" s="171"/>
      <c r="D69" s="38"/>
      <c r="E69" s="172"/>
      <c r="F69" s="184">
        <f>F39</f>
        <v>2023</v>
      </c>
      <c r="G69" s="172"/>
      <c r="H69" s="38"/>
      <c r="I69" s="172"/>
      <c r="J69" s="184" t="str">
        <f>J39</f>
        <v>Trailing 12 Months</v>
      </c>
      <c r="K69" s="172"/>
      <c r="L69" s="38"/>
      <c r="M69" s="172"/>
      <c r="N69" s="184"/>
      <c r="O69" s="172"/>
      <c r="P69" s="38"/>
      <c r="Q69" s="172"/>
      <c r="R69" s="184"/>
      <c r="S69" s="173"/>
      <c r="T69" s="38"/>
      <c r="U69" s="172"/>
      <c r="V69" s="184" t="str">
        <f>V39</f>
        <v>Operator Proforma</v>
      </c>
      <c r="W69" s="172"/>
      <c r="X69" s="38"/>
      <c r="Y69" s="172"/>
      <c r="Z69" s="184" t="str">
        <f>Z39</f>
        <v>Helios Proforma</v>
      </c>
      <c r="AA69" s="173"/>
      <c r="AB69"/>
      <c r="AC69"/>
      <c r="AD69" s="21"/>
    </row>
    <row r="70" spans="1:31" ht="18.95" hidden="1" customHeight="1" outlineLevel="1">
      <c r="A70" s="8"/>
      <c r="B70" s="9"/>
      <c r="C70" s="49"/>
      <c r="D70" s="40"/>
      <c r="E70" s="220"/>
      <c r="F70" s="221" t="str">
        <f>F40</f>
        <v>(1/1/2022 - 12/31/2022)</v>
      </c>
      <c r="G70" s="220"/>
      <c r="H70" s="40"/>
      <c r="I70" s="220"/>
      <c r="J70" s="221" t="str">
        <f>J40</f>
        <v>(6/1/2023 - 5/31/2024)</v>
      </c>
      <c r="K70" s="220"/>
      <c r="L70" s="40"/>
      <c r="M70" s="220"/>
      <c r="N70" s="221"/>
      <c r="O70" s="220"/>
      <c r="P70" s="40"/>
      <c r="Q70" s="220"/>
      <c r="R70" s="221"/>
      <c r="S70" s="222"/>
      <c r="T70" s="40"/>
      <c r="U70" s="220"/>
      <c r="V70" s="221"/>
      <c r="W70" s="220"/>
      <c r="X70" s="40"/>
      <c r="Y70" s="220"/>
      <c r="Z70" s="221"/>
      <c r="AA70" s="222"/>
      <c r="AB70"/>
      <c r="AC70"/>
      <c r="AD70" s="21"/>
    </row>
    <row r="71" spans="1:31" ht="18.95" customHeight="1" outlineLevel="1">
      <c r="A71" s="8"/>
      <c r="B71" s="9"/>
      <c r="C71" s="211" t="s">
        <v>99</v>
      </c>
      <c r="D71" s="166"/>
      <c r="E71" s="272">
        <f>G$2</f>
        <v>2023</v>
      </c>
      <c r="F71" s="273" t="s">
        <v>66</v>
      </c>
      <c r="G71" s="272" t="s">
        <v>80</v>
      </c>
      <c r="H71" s="9"/>
      <c r="I71" s="36" t="str">
        <f>K$2</f>
        <v>T12</v>
      </c>
      <c r="J71" s="35" t="s">
        <v>66</v>
      </c>
      <c r="K71" s="36" t="s">
        <v>80</v>
      </c>
      <c r="L71" s="9"/>
      <c r="M71" s="36"/>
      <c r="N71" s="35"/>
      <c r="O71" s="36"/>
      <c r="Q71" s="36"/>
      <c r="R71" s="35"/>
      <c r="S71" s="230"/>
      <c r="T71" s="152"/>
      <c r="U71" s="36" t="str">
        <f>W$2</f>
        <v>Op. Proforma</v>
      </c>
      <c r="V71" s="35" t="s">
        <v>66</v>
      </c>
      <c r="W71" s="36" t="s">
        <v>80</v>
      </c>
      <c r="X71" s="152"/>
      <c r="Y71" s="36" t="str">
        <f>AA$2</f>
        <v>Helios Proforma</v>
      </c>
      <c r="Z71" s="35" t="s">
        <v>66</v>
      </c>
      <c r="AA71" s="36" t="s">
        <v>80</v>
      </c>
      <c r="AB71"/>
      <c r="AC71"/>
      <c r="AD71" s="21"/>
    </row>
    <row r="72" spans="1:31" ht="18.95" hidden="1" customHeight="1">
      <c r="A72" s="23">
        <v>301</v>
      </c>
      <c r="B72" s="9"/>
      <c r="C72" s="234" t="s">
        <v>29</v>
      </c>
      <c r="D72" s="294"/>
      <c r="E72" s="235" cm="1">
        <f t="array" aca="1" ref="E72" ca="1">IFERROR(SUM(IF($A72=INDIRECT($B$131),IF(E$2&lt;=INDIRECT($A$131),IF(F$2&gt;=INDIRECT($A$131),INDIRECT($C$131)*E$95,""),""),"")),0)</f>
        <v>0</v>
      </c>
      <c r="F72" s="42">
        <f ca="1">IFERROR((E72/E$32)/12,0)</f>
        <v>0</v>
      </c>
      <c r="G72" s="43">
        <f t="shared" ref="G72:G88" ca="1" si="4">IFERROR(E72/E$68,0)</f>
        <v>0</v>
      </c>
      <c r="H72" s="294"/>
      <c r="I72" s="180" cm="1">
        <f t="array" aca="1" ref="I72" ca="1">IFERROR(SUM(IF($A72=INDIRECT($B$131),IF(I$2&lt;=INDIRECT($A$131),IF(J$2&gt;=INDIRECT($A$131),INDIRECT($C$131)*I$95,""),""),"")),0)</f>
        <v>0</v>
      </c>
      <c r="J72" s="42">
        <f ca="1">IFERROR((I72/I$32)/12,0)</f>
        <v>0</v>
      </c>
      <c r="K72" s="122">
        <f t="shared" ref="K72:K88" ca="1" si="5">IFERROR(I72/I$68,0)</f>
        <v>0</v>
      </c>
      <c r="L72" s="294"/>
      <c r="M72" s="180"/>
      <c r="N72" s="42"/>
      <c r="O72" s="122"/>
      <c r="P72" s="297"/>
      <c r="Q72" s="153"/>
      <c r="R72" s="42"/>
      <c r="S72" s="236"/>
      <c r="T72" s="305"/>
      <c r="U72" s="153" cm="1">
        <f t="array" aca="1" ref="U72" ca="1">IFERROR(SUM(IF($A72=INDIRECT($B$131),IF(U$2&lt;=INDIRECT($A$131),IF(V$2&gt;=INDIRECT($A$131),INDIRECT($C$131)*U$95,""),""),"")),0)</f>
        <v>0</v>
      </c>
      <c r="V72" s="42">
        <f ca="1">IFERROR((U72/U$32)/12,0)</f>
        <v>0</v>
      </c>
      <c r="W72" s="165">
        <f t="shared" ref="W72:W88" ca="1" si="6">IFERROR(U72/U$68,0)</f>
        <v>0</v>
      </c>
      <c r="X72" s="305"/>
      <c r="Y72" s="153" cm="1">
        <f t="array" aca="1" ref="Y72" ca="1">IFERROR(SUM(IF($A72=INDIRECT($B$131),IF(Y$2&lt;=INDIRECT($A$131),IF(Z$2&gt;=INDIRECT($A$131),INDIRECT($C$131)*Y$95,""),""),"")),0)</f>
        <v>0</v>
      </c>
      <c r="Z72" s="42">
        <f ca="1">IFERROR((Y72/Y$32)/12,0)</f>
        <v>0</v>
      </c>
      <c r="AA72" s="236">
        <f t="shared" ref="AA72:AA88" ca="1" si="7">IFERROR(Y72/Y$68,0)</f>
        <v>0</v>
      </c>
      <c r="AB72"/>
      <c r="AC72"/>
      <c r="AD72" s="21"/>
    </row>
    <row r="73" spans="1:31" ht="18.95" customHeight="1">
      <c r="A73" s="23">
        <v>302</v>
      </c>
      <c r="B73" s="9"/>
      <c r="C73" s="52" t="s">
        <v>30</v>
      </c>
      <c r="D73" s="96"/>
      <c r="E73" s="76">
        <f t="array" aca="1" ref="E73" ca="1">IFERROR(SUM(IF($A73=INDIRECT($B$131),IF(E$2&lt;=INDIRECT($A$131),IF(F$2&gt;=INDIRECT($A$131),INDIRECT($C$131)*E$95,""),""),"")),0)</f>
        <v>385422.50000000006</v>
      </c>
      <c r="F73" s="17">
        <f ca="1">IFERROR((E73/E$32)/12,0)</f>
        <v>741.30475689726075</v>
      </c>
      <c r="G73" s="32">
        <f t="shared" ca="1" si="4"/>
        <v>9.7173273966063636E-2</v>
      </c>
      <c r="H73" s="96"/>
      <c r="I73" s="114">
        <f t="array" aca="1" ref="I73" ca="1">IFERROR(SUM(IF($A73=INDIRECT($B$131),IF(I$2&lt;=INDIRECT($A$131),IF(J$2&gt;=INDIRECT($A$131),INDIRECT($C$131)*I$95,""),""),"")),0)</f>
        <v>721852.75122950855</v>
      </c>
      <c r="J73" s="17">
        <f ca="1">IFERROR((I73/I$32)/12,0)</f>
        <v>802.40149661403609</v>
      </c>
      <c r="K73" s="102">
        <f t="shared" ca="1" si="5"/>
        <v>0.10464816004122492</v>
      </c>
      <c r="L73" s="96"/>
      <c r="M73" s="114"/>
      <c r="N73" s="17"/>
      <c r="O73" s="102"/>
      <c r="P73" s="137"/>
      <c r="Q73" s="145"/>
      <c r="R73" s="17"/>
      <c r="S73" s="224"/>
      <c r="T73" s="306"/>
      <c r="U73" s="145">
        <f t="array" aca="1" ref="U73" ca="1">IFERROR(SUM(IF($A73=INDIRECT($B$131),IF(U$2&lt;=INDIRECT($A$131),IF(V$2&gt;=INDIRECT($A$131),INDIRECT($C$131)*U$95,""),""),"")),0)</f>
        <v>0</v>
      </c>
      <c r="V73" s="17">
        <f ca="1">IFERROR((U73/U$32)/12,0)</f>
        <v>0</v>
      </c>
      <c r="W73" s="156">
        <f t="shared" ca="1" si="6"/>
        <v>0</v>
      </c>
      <c r="X73" s="306"/>
      <c r="Y73" s="145">
        <f t="array" aca="1" ref="Y73" ca="1">IFERROR(SUM(IF($A73=INDIRECT($B$131),IF(Y$2&lt;=INDIRECT($A$131),IF(Z$2&gt;=INDIRECT($A$131),INDIRECT($C$131)*Y$95,""),""),"")),0)</f>
        <v>0</v>
      </c>
      <c r="Z73" s="17">
        <f ca="1">IFERROR((Y73/Y$32)/12,0)</f>
        <v>0</v>
      </c>
      <c r="AA73" s="224">
        <f t="shared" ca="1" si="7"/>
        <v>0</v>
      </c>
      <c r="AB73"/>
      <c r="AC73"/>
      <c r="AD73" s="21"/>
      <c r="AE73" s="24"/>
    </row>
    <row r="74" spans="1:31" ht="18.95" customHeight="1">
      <c r="A74" s="23">
        <v>303</v>
      </c>
      <c r="B74" s="9"/>
      <c r="C74" s="52" t="s">
        <v>100</v>
      </c>
      <c r="D74" s="96"/>
      <c r="E74" s="76">
        <f t="array" aca="1" ref="E74" ca="1">IFERROR(SUM(IF($A74=INDIRECT($B$131),IF(E$2&lt;=INDIRECT($A$131),IF(F$2&gt;=INDIRECT($A$131),INDIRECT($C$131)*E$95,""),""),"")),0)</f>
        <v>145990.09000000008</v>
      </c>
      <c r="F74" s="17">
        <f t="shared" ref="F74:F87" ca="1" si="8">IFERROR((E74/E$32)/12,0)</f>
        <v>280.79094546078466</v>
      </c>
      <c r="G74" s="32">
        <f t="shared" ca="1" si="4"/>
        <v>3.6807231056568558E-2</v>
      </c>
      <c r="H74" s="96"/>
      <c r="I74" s="114">
        <f t="array" aca="1" ref="I74" ca="1">IFERROR(SUM(IF($A74=INDIRECT($B$131),IF(I$2&lt;=INDIRECT($A$131),IF(J$2&gt;=INDIRECT($A$131),INDIRECT($C$131)*I$95,""),""),"")),0)</f>
        <v>259432.80519125692</v>
      </c>
      <c r="J74" s="17">
        <f t="shared" ref="J74:J87" ca="1" si="9">IFERROR((I74/I$32)/12,0)</f>
        <v>288.38190448353106</v>
      </c>
      <c r="K74" s="102">
        <f t="shared" ca="1" si="5"/>
        <v>3.7610393077197921E-2</v>
      </c>
      <c r="L74" s="96"/>
      <c r="M74" s="114"/>
      <c r="N74" s="17"/>
      <c r="O74" s="102"/>
      <c r="P74" s="137"/>
      <c r="Q74" s="145"/>
      <c r="R74" s="17"/>
      <c r="S74" s="224"/>
      <c r="T74" s="306"/>
      <c r="U74" s="145">
        <f t="array" aca="1" ref="U74" ca="1">IFERROR(SUM(IF($A74=INDIRECT($B$131),IF(U$2&lt;=INDIRECT($A$131),IF(V$2&gt;=INDIRECT($A$131),INDIRECT($C$131)*U$95,""),""),"")),0)</f>
        <v>0</v>
      </c>
      <c r="V74" s="17">
        <f t="shared" ref="V74:V87" ca="1" si="10">IFERROR((U74/U$32)/12,0)</f>
        <v>0</v>
      </c>
      <c r="W74" s="156">
        <f t="shared" ca="1" si="6"/>
        <v>0</v>
      </c>
      <c r="X74" s="306"/>
      <c r="Y74" s="145">
        <f t="array" aca="1" ref="Y74" ca="1">IFERROR(SUM(IF($A74=INDIRECT($B$131),IF(Y$2&lt;=INDIRECT($A$131),IF(Z$2&gt;=INDIRECT($A$131),INDIRECT($C$131)*Y$95,""),""),"")),0)</f>
        <v>0</v>
      </c>
      <c r="Z74" s="17">
        <f t="shared" ref="Z74:Z87" ca="1" si="11">IFERROR((Y74/Y$32)/12,0)</f>
        <v>0</v>
      </c>
      <c r="AA74" s="224">
        <f t="shared" ca="1" si="7"/>
        <v>0</v>
      </c>
      <c r="AB74"/>
      <c r="AC74"/>
      <c r="AD74" s="21"/>
      <c r="AE74" s="24"/>
    </row>
    <row r="75" spans="1:31" ht="18.95" customHeight="1">
      <c r="A75" s="23">
        <v>304</v>
      </c>
      <c r="B75" s="9"/>
      <c r="C75" s="52" t="s">
        <v>101</v>
      </c>
      <c r="D75" s="96"/>
      <c r="E75" s="76">
        <f t="array" aca="1" ref="E75" ca="1">IFERROR(SUM(IF($A75=INDIRECT($B$131),IF(E$2&lt;=INDIRECT($A$131),IF(F$2&gt;=INDIRECT($A$131),INDIRECT($C$131)*E$95,""),""),"")),0)</f>
        <v>103683.42</v>
      </c>
      <c r="F75" s="17">
        <f t="shared" ca="1" si="8"/>
        <v>199.42014920607016</v>
      </c>
      <c r="G75" s="32">
        <f t="shared" ca="1" si="4"/>
        <v>2.6140812685814762E-2</v>
      </c>
      <c r="H75" s="96"/>
      <c r="I75" s="114">
        <f t="array" aca="1" ref="I75" ca="1">IFERROR(SUM(IF($A75=INDIRECT($B$131),IF(I$2&lt;=INDIRECT($A$131),IF(J$2&gt;=INDIRECT($A$131),INDIRECT($C$131)*I$95,""),""),"")),0)</f>
        <v>167878.66844262296</v>
      </c>
      <c r="J75" s="17">
        <f t="shared" ca="1" si="9"/>
        <v>186.61159714151074</v>
      </c>
      <c r="K75" s="102">
        <f t="shared" ca="1" si="5"/>
        <v>2.4337641898251414E-2</v>
      </c>
      <c r="L75" s="96"/>
      <c r="M75" s="114"/>
      <c r="N75" s="17"/>
      <c r="O75" s="102"/>
      <c r="P75" s="137"/>
      <c r="Q75" s="145"/>
      <c r="R75" s="17"/>
      <c r="S75" s="224"/>
      <c r="T75" s="306"/>
      <c r="U75" s="145">
        <f t="array" aca="1" ref="U75" ca="1">IFERROR(SUM(IF($A75=INDIRECT($B$131),IF(U$2&lt;=INDIRECT($A$131),IF(V$2&gt;=INDIRECT($A$131),INDIRECT($C$131)*U$95,""),""),"")),0)</f>
        <v>0</v>
      </c>
      <c r="V75" s="17">
        <f t="shared" ca="1" si="10"/>
        <v>0</v>
      </c>
      <c r="W75" s="156">
        <f t="shared" ca="1" si="6"/>
        <v>0</v>
      </c>
      <c r="X75" s="306"/>
      <c r="Y75" s="145">
        <f t="array" aca="1" ref="Y75" ca="1">IFERROR(SUM(IF($A75=INDIRECT($B$131),IF(Y$2&lt;=INDIRECT($A$131),IF(Z$2&gt;=INDIRECT($A$131),INDIRECT($C$131)*Y$95,""),""),"")),0)</f>
        <v>0</v>
      </c>
      <c r="Z75" s="17">
        <f t="shared" ca="1" si="11"/>
        <v>0</v>
      </c>
      <c r="AA75" s="224">
        <f t="shared" ca="1" si="7"/>
        <v>0</v>
      </c>
      <c r="AB75"/>
      <c r="AC75"/>
      <c r="AD75" s="21"/>
      <c r="AE75" s="24"/>
    </row>
    <row r="76" spans="1:31" ht="18.95" customHeight="1">
      <c r="A76" s="23">
        <v>305</v>
      </c>
      <c r="B76" s="9"/>
      <c r="C76" s="52" t="s">
        <v>102</v>
      </c>
      <c r="D76" s="96"/>
      <c r="E76" s="76">
        <f t="array" aca="1" ref="E76" ca="1">IFERROR(SUM(IF($A76=INDIRECT($B$131),IF(E$2&lt;=INDIRECT($A$131),IF(F$2&gt;=INDIRECT($A$131),INDIRECT($C$131)*E$95,""),""),"")),0)</f>
        <v>0</v>
      </c>
      <c r="F76" s="17">
        <f t="shared" ca="1" si="8"/>
        <v>0</v>
      </c>
      <c r="G76" s="32">
        <f t="shared" ca="1" si="4"/>
        <v>0</v>
      </c>
      <c r="H76" s="96"/>
      <c r="I76" s="114">
        <f t="array" aca="1" ref="I76" ca="1">IFERROR(SUM(IF($A76=INDIRECT($B$131),IF(I$2&lt;=INDIRECT($A$131),IF(J$2&gt;=INDIRECT($A$131),INDIRECT($C$131)*I$95,""),""),"")),0)</f>
        <v>0</v>
      </c>
      <c r="J76" s="17">
        <f t="shared" ca="1" si="9"/>
        <v>0</v>
      </c>
      <c r="K76" s="102">
        <f t="shared" ca="1" si="5"/>
        <v>0</v>
      </c>
      <c r="L76" s="96"/>
      <c r="M76" s="114"/>
      <c r="N76" s="17"/>
      <c r="O76" s="102"/>
      <c r="P76" s="137"/>
      <c r="Q76" s="145"/>
      <c r="R76" s="17"/>
      <c r="S76" s="224"/>
      <c r="T76" s="306"/>
      <c r="U76" s="145">
        <f t="array" aca="1" ref="U76" ca="1">IFERROR(SUM(IF($A76=INDIRECT($B$131),IF(U$2&lt;=INDIRECT($A$131),IF(V$2&gt;=INDIRECT($A$131),INDIRECT($C$131)*U$95,""),""),"")),0)</f>
        <v>0</v>
      </c>
      <c r="V76" s="17">
        <f t="shared" ca="1" si="10"/>
        <v>0</v>
      </c>
      <c r="W76" s="156">
        <f t="shared" ca="1" si="6"/>
        <v>0</v>
      </c>
      <c r="X76" s="306"/>
      <c r="Y76" s="145">
        <f t="array" aca="1" ref="Y76" ca="1">IFERROR(SUM(IF($A76=INDIRECT($B$131),IF(Y$2&lt;=INDIRECT($A$131),IF(Z$2&gt;=INDIRECT($A$131),INDIRECT($C$131)*Y$95,""),""),"")),0)</f>
        <v>0</v>
      </c>
      <c r="Z76" s="17">
        <f t="shared" ca="1" si="11"/>
        <v>0</v>
      </c>
      <c r="AA76" s="224">
        <f t="shared" ca="1" si="7"/>
        <v>0</v>
      </c>
      <c r="AB76"/>
      <c r="AC76"/>
      <c r="AD76" s="21"/>
      <c r="AE76" s="24"/>
    </row>
    <row r="77" spans="1:31" ht="18.95" customHeight="1">
      <c r="A77" s="23">
        <v>306</v>
      </c>
      <c r="B77" s="9"/>
      <c r="C77" s="52" t="s">
        <v>31</v>
      </c>
      <c r="D77" s="96"/>
      <c r="E77" s="76">
        <f t="array" aca="1" ref="E77" ca="1">IFERROR(SUM(IF($A77=INDIRECT($B$131),IF(E$2&lt;=INDIRECT($A$131),IF(F$2&gt;=INDIRECT($A$131),INDIRECT($C$131)*E$95,""),""),"")),0)</f>
        <v>516726.44000000024</v>
      </c>
      <c r="F77" s="17">
        <f t="shared" ca="1" si="8"/>
        <v>993.84900462891267</v>
      </c>
      <c r="G77" s="32">
        <f t="shared" ca="1" si="4"/>
        <v>0.13027781180296624</v>
      </c>
      <c r="H77" s="96"/>
      <c r="I77" s="114">
        <f t="array" aca="1" ref="I77" ca="1">IFERROR(SUM(IF($A77=INDIRECT($B$131),IF(I$2&lt;=INDIRECT($A$131),IF(J$2&gt;=INDIRECT($A$131),INDIRECT($C$131)*I$95,""),""),"")),0)</f>
        <v>832809.9887978147</v>
      </c>
      <c r="J77" s="17">
        <f t="shared" ca="1" si="9"/>
        <v>925.74002144936048</v>
      </c>
      <c r="K77" s="102">
        <f t="shared" ca="1" si="5"/>
        <v>0.12073381010628717</v>
      </c>
      <c r="L77" s="96"/>
      <c r="M77" s="114"/>
      <c r="N77" s="17"/>
      <c r="O77" s="102"/>
      <c r="P77" s="137"/>
      <c r="Q77" s="145"/>
      <c r="R77" s="17"/>
      <c r="S77" s="224"/>
      <c r="T77" s="306"/>
      <c r="U77" s="145">
        <f t="array" aca="1" ref="U77" ca="1">IFERROR(SUM(IF($A77=INDIRECT($B$131),IF(U$2&lt;=INDIRECT($A$131),IF(V$2&gt;=INDIRECT($A$131),INDIRECT($C$131)*U$95,""),""),"")),0)</f>
        <v>0</v>
      </c>
      <c r="V77" s="17">
        <f t="shared" ca="1" si="10"/>
        <v>0</v>
      </c>
      <c r="W77" s="156">
        <f t="shared" ca="1" si="6"/>
        <v>0</v>
      </c>
      <c r="X77" s="306"/>
      <c r="Y77" s="145">
        <f t="array" aca="1" ref="Y77" ca="1">IFERROR(SUM(IF($A77=INDIRECT($B$131),IF(Y$2&lt;=INDIRECT($A$131),IF(Z$2&gt;=INDIRECT($A$131),INDIRECT($C$131)*Y$95,""),""),"")),0)</f>
        <v>0</v>
      </c>
      <c r="Z77" s="17">
        <f t="shared" ca="1" si="11"/>
        <v>0</v>
      </c>
      <c r="AA77" s="224">
        <f t="shared" ca="1" si="7"/>
        <v>0</v>
      </c>
      <c r="AB77"/>
      <c r="AC77"/>
      <c r="AD77" s="21"/>
      <c r="AE77" s="24"/>
    </row>
    <row r="78" spans="1:31" ht="18.95" customHeight="1">
      <c r="A78" s="23">
        <v>307</v>
      </c>
      <c r="B78" s="9"/>
      <c r="C78" s="52" t="s">
        <v>8</v>
      </c>
      <c r="D78" s="96"/>
      <c r="E78" s="76">
        <f t="array" aca="1" ref="E78" ca="1">IFERROR(SUM(IF($A78=INDIRECT($B$131),IF(E$2&lt;=INDIRECT($A$131),IF(F$2&gt;=INDIRECT($A$131),INDIRECT($C$131)*E$95,""),""),"")),0)</f>
        <v>253533.92999999996</v>
      </c>
      <c r="F78" s="17">
        <f t="shared" ca="1" si="8"/>
        <v>487.63605742751679</v>
      </c>
      <c r="G78" s="32">
        <f t="shared" ca="1" si="4"/>
        <v>6.3921338374336722E-2</v>
      </c>
      <c r="H78" s="96"/>
      <c r="I78" s="114">
        <f t="array" aca="1" ref="I78" ca="1">IFERROR(SUM(IF($A78=INDIRECT($B$131),IF(I$2&lt;=INDIRECT($A$131),IF(J$2&gt;=INDIRECT($A$131),INDIRECT($C$131)*I$95,""),""),"")),0)</f>
        <v>417218.6751366125</v>
      </c>
      <c r="J78" s="17">
        <f t="shared" ca="1" si="9"/>
        <v>463.7744869361909</v>
      </c>
      <c r="K78" s="102">
        <f t="shared" ca="1" si="5"/>
        <v>6.0484865664801289E-2</v>
      </c>
      <c r="L78" s="96"/>
      <c r="M78" s="114"/>
      <c r="N78" s="17"/>
      <c r="O78" s="102"/>
      <c r="P78" s="137"/>
      <c r="Q78" s="145"/>
      <c r="R78" s="17"/>
      <c r="S78" s="224"/>
      <c r="T78" s="306"/>
      <c r="U78" s="145">
        <f t="array" aca="1" ref="U78" ca="1">IFERROR(SUM(IF($A78=INDIRECT($B$131),IF(U$2&lt;=INDIRECT($A$131),IF(V$2&gt;=INDIRECT($A$131),INDIRECT($C$131)*U$95,""),""),"")),0)</f>
        <v>0</v>
      </c>
      <c r="V78" s="17">
        <f t="shared" ca="1" si="10"/>
        <v>0</v>
      </c>
      <c r="W78" s="156">
        <f t="shared" ca="1" si="6"/>
        <v>0</v>
      </c>
      <c r="X78" s="306"/>
      <c r="Y78" s="145">
        <f t="array" aca="1" ref="Y78" ca="1">IFERROR(SUM(IF($A78=INDIRECT($B$131),IF(Y$2&lt;=INDIRECT($A$131),IF(Z$2&gt;=INDIRECT($A$131),INDIRECT($C$131)*Y$95,""),""),"")),0)</f>
        <v>0</v>
      </c>
      <c r="Z78" s="17">
        <f t="shared" ca="1" si="11"/>
        <v>0</v>
      </c>
      <c r="AA78" s="224">
        <f t="shared" ca="1" si="7"/>
        <v>0</v>
      </c>
      <c r="AB78"/>
      <c r="AC78"/>
      <c r="AD78" s="21"/>
      <c r="AE78" s="24"/>
    </row>
    <row r="79" spans="1:31" ht="18.95" customHeight="1">
      <c r="A79" s="23">
        <v>308</v>
      </c>
      <c r="B79" s="9"/>
      <c r="C79" s="52" t="s">
        <v>103</v>
      </c>
      <c r="D79" s="96"/>
      <c r="E79" s="76">
        <f t="array" aca="1" ref="E79" ca="1">IFERROR(SUM(IF($A79=INDIRECT($B$131),IF(E$2&lt;=INDIRECT($A$131),IF(F$2&gt;=INDIRECT($A$131),INDIRECT($C$131)*E$95,""),""),"")),0)</f>
        <v>911953.47999999975</v>
      </c>
      <c r="F79" s="17">
        <f t="shared" ca="1" si="8"/>
        <v>1754.0113843717236</v>
      </c>
      <c r="G79" s="32">
        <f t="shared" ca="1" si="4"/>
        <v>0.22992302046804508</v>
      </c>
      <c r="H79" s="96"/>
      <c r="I79" s="114">
        <f t="array" aca="1" ref="I79" ca="1">IFERROR(SUM(IF($A79=INDIRECT($B$131),IF(I$2&lt;=INDIRECT($A$131),IF(J$2&gt;=INDIRECT($A$131),INDIRECT($C$131)*I$95,""),""),"")),0)</f>
        <v>1400820.0867486345</v>
      </c>
      <c r="J79" s="17">
        <f t="shared" ca="1" si="9"/>
        <v>1557.1321605127926</v>
      </c>
      <c r="K79" s="102">
        <f t="shared" ca="1" si="5"/>
        <v>0.20307915205330465</v>
      </c>
      <c r="L79" s="96"/>
      <c r="M79" s="114"/>
      <c r="N79" s="17"/>
      <c r="O79" s="102"/>
      <c r="P79" s="137"/>
      <c r="Q79" s="145"/>
      <c r="R79" s="17"/>
      <c r="S79" s="224"/>
      <c r="T79" s="306"/>
      <c r="U79" s="145">
        <f t="array" aca="1" ref="U79" ca="1">IFERROR(SUM(IF($A79=INDIRECT($B$131),IF(U$2&lt;=INDIRECT($A$131),IF(V$2&gt;=INDIRECT($A$131),INDIRECT($C$131)*U$95,""),""),"")),0)</f>
        <v>0</v>
      </c>
      <c r="V79" s="17">
        <f t="shared" ca="1" si="10"/>
        <v>0</v>
      </c>
      <c r="W79" s="156">
        <f t="shared" ca="1" si="6"/>
        <v>0</v>
      </c>
      <c r="X79" s="306"/>
      <c r="Y79" s="145">
        <f t="array" aca="1" ref="Y79" ca="1">IFERROR(SUM(IF($A79=INDIRECT($B$131),IF(Y$2&lt;=INDIRECT($A$131),IF(Z$2&gt;=INDIRECT($A$131),INDIRECT($C$131)*Y$95,""),""),"")),0)</f>
        <v>0</v>
      </c>
      <c r="Z79" s="17">
        <f t="shared" ca="1" si="11"/>
        <v>0</v>
      </c>
      <c r="AA79" s="224">
        <f t="shared" ca="1" si="7"/>
        <v>0</v>
      </c>
      <c r="AB79"/>
      <c r="AC79"/>
      <c r="AD79" s="21"/>
      <c r="AE79" s="24"/>
    </row>
    <row r="80" spans="1:31" ht="18.95" customHeight="1">
      <c r="A80" s="23">
        <v>309</v>
      </c>
      <c r="B80" s="9"/>
      <c r="C80" s="52" t="s">
        <v>9</v>
      </c>
      <c r="D80" s="96"/>
      <c r="E80" s="76">
        <f t="array" aca="1" ref="E80" ca="1">IFERROR(SUM(IF($A80=INDIRECT($B$131),IF(E$2&lt;=INDIRECT($A$131),IF(F$2&gt;=INDIRECT($A$131),INDIRECT($C$131)*E$95,""),""),"")),0)</f>
        <v>889515.97000000009</v>
      </c>
      <c r="F80" s="17">
        <f t="shared" ca="1" si="8"/>
        <v>1710.8560602898924</v>
      </c>
      <c r="G80" s="32">
        <f t="shared" ca="1" si="4"/>
        <v>0.22426604323826149</v>
      </c>
      <c r="H80" s="96"/>
      <c r="I80" s="114">
        <f t="array" aca="1" ref="I80" ca="1">IFERROR(SUM(IF($A80=INDIRECT($B$131),IF(I$2&lt;=INDIRECT($A$131),IF(J$2&gt;=INDIRECT($A$131),INDIRECT($C$131)*I$95,""),""),"")),0)</f>
        <v>1562941.4087431694</v>
      </c>
      <c r="J80" s="17">
        <f t="shared" ca="1" si="9"/>
        <v>1737.3439712732131</v>
      </c>
      <c r="K80" s="102">
        <f t="shared" ca="1" si="5"/>
        <v>0.22658214213165778</v>
      </c>
      <c r="L80" s="96"/>
      <c r="M80" s="114"/>
      <c r="N80" s="17"/>
      <c r="O80" s="102"/>
      <c r="P80" s="137"/>
      <c r="Q80" s="145"/>
      <c r="R80" s="17"/>
      <c r="S80" s="224"/>
      <c r="T80" s="306"/>
      <c r="U80" s="145">
        <f t="array" aca="1" ref="U80" ca="1">IFERROR(SUM(IF($A80=INDIRECT($B$131),IF(U$2&lt;=INDIRECT($A$131),IF(V$2&gt;=INDIRECT($A$131),INDIRECT($C$131)*U$95,""),""),"")),0)</f>
        <v>0</v>
      </c>
      <c r="V80" s="17">
        <f t="shared" ca="1" si="10"/>
        <v>0</v>
      </c>
      <c r="W80" s="156">
        <f t="shared" ca="1" si="6"/>
        <v>0</v>
      </c>
      <c r="X80" s="306"/>
      <c r="Y80" s="145">
        <f t="array" aca="1" ref="Y80" ca="1">IFERROR(SUM(IF($A80=INDIRECT($B$131),IF(Y$2&lt;=INDIRECT($A$131),IF(Z$2&gt;=INDIRECT($A$131),INDIRECT($C$131)*Y$95,""),""),"")),0)</f>
        <v>0</v>
      </c>
      <c r="Z80" s="17">
        <f t="shared" ca="1" si="11"/>
        <v>0</v>
      </c>
      <c r="AA80" s="224">
        <f t="shared" ca="1" si="7"/>
        <v>0</v>
      </c>
      <c r="AB80"/>
      <c r="AC80"/>
      <c r="AD80" s="21"/>
      <c r="AE80" s="24"/>
    </row>
    <row r="81" spans="1:32" ht="18.95" customHeight="1">
      <c r="A81" s="23">
        <v>310</v>
      </c>
      <c r="B81" s="9"/>
      <c r="C81" s="52" t="s">
        <v>10</v>
      </c>
      <c r="D81" s="96"/>
      <c r="E81" s="76">
        <f t="array" aca="1" ref="E81" ca="1">IFERROR(SUM(IF($A81=INDIRECT($B$131),IF(E$2&lt;=INDIRECT($A$131),IF(F$2&gt;=INDIRECT($A$131),INDIRECT($C$131)*E$95,""),""),"")),0)</f>
        <v>2583.8399999999997</v>
      </c>
      <c r="F81" s="17">
        <f t="shared" ca="1" si="8"/>
        <v>4.9696446965639467</v>
      </c>
      <c r="G81" s="32">
        <f t="shared" ca="1" si="4"/>
        <v>6.5144144984912355E-4</v>
      </c>
      <c r="H81" s="96"/>
      <c r="I81" s="114">
        <f t="array" aca="1" ref="I81" ca="1">IFERROR(SUM(IF($A81=INDIRECT($B$131),IF(I$2&lt;=INDIRECT($A$131),IF(J$2&gt;=INDIRECT($A$131),INDIRECT($C$131)*I$95,""),""),"")),0)</f>
        <v>4724.0972677595637</v>
      </c>
      <c r="J81" s="17">
        <f t="shared" ca="1" si="9"/>
        <v>5.2512409370804596</v>
      </c>
      <c r="K81" s="102">
        <f t="shared" ca="1" si="5"/>
        <v>6.8486001623568643E-4</v>
      </c>
      <c r="L81" s="96"/>
      <c r="M81" s="114"/>
      <c r="N81" s="17"/>
      <c r="O81" s="102"/>
      <c r="P81" s="137"/>
      <c r="Q81" s="145"/>
      <c r="R81" s="17"/>
      <c r="S81" s="224"/>
      <c r="T81" s="306"/>
      <c r="U81" s="145">
        <f t="array" aca="1" ref="U81" ca="1">IFERROR(SUM(IF($A81=INDIRECT($B$131),IF(U$2&lt;=INDIRECT($A$131),IF(V$2&gt;=INDIRECT($A$131),INDIRECT($C$131)*U$95,""),""),"")),0)</f>
        <v>0</v>
      </c>
      <c r="V81" s="17">
        <f t="shared" ca="1" si="10"/>
        <v>0</v>
      </c>
      <c r="W81" s="156">
        <f t="shared" ca="1" si="6"/>
        <v>0</v>
      </c>
      <c r="X81" s="306"/>
      <c r="Y81" s="145">
        <f t="array" aca="1" ref="Y81" ca="1">IFERROR(SUM(IF($A81=INDIRECT($B$131),IF(Y$2&lt;=INDIRECT($A$131),IF(Z$2&gt;=INDIRECT($A$131),INDIRECT($C$131)*Y$95,""),""),"")),0)</f>
        <v>0</v>
      </c>
      <c r="Z81" s="17">
        <f t="shared" ca="1" si="11"/>
        <v>0</v>
      </c>
      <c r="AA81" s="224">
        <f t="shared" ca="1" si="7"/>
        <v>0</v>
      </c>
      <c r="AB81"/>
      <c r="AC81"/>
      <c r="AD81" s="21"/>
      <c r="AE81" s="24"/>
    </row>
    <row r="82" spans="1:32" ht="18.95" customHeight="1">
      <c r="A82" s="23">
        <v>311</v>
      </c>
      <c r="B82" s="9"/>
      <c r="C82" s="52" t="s">
        <v>104</v>
      </c>
      <c r="D82" s="96"/>
      <c r="E82" s="76">
        <f t="array" aca="1" ref="E82" ca="1">IFERROR(SUM(IF($A82=INDIRECT($B$131),IF(E$2&lt;=INDIRECT($A$131),IF(F$2&gt;=INDIRECT($A$131),INDIRECT($C$131)*E$95,""),""),"")),0)</f>
        <v>138626.35</v>
      </c>
      <c r="F82" s="17">
        <f t="shared" ca="1" si="8"/>
        <v>266.62785044024304</v>
      </c>
      <c r="G82" s="32">
        <f t="shared" ca="1" si="4"/>
        <v>3.4950674357271373E-2</v>
      </c>
      <c r="H82" s="96"/>
      <c r="I82" s="114">
        <f t="array" aca="1" ref="I82" ca="1">IFERROR(SUM(IF($A82=INDIRECT($B$131),IF(I$2&lt;=INDIRECT($A$131),IF(J$2&gt;=INDIRECT($A$131),INDIRECT($C$131)*I$95,""),""),"")),0)</f>
        <v>238503.17663934428</v>
      </c>
      <c r="J82" s="17">
        <f t="shared" ca="1" si="9"/>
        <v>265.11681995621444</v>
      </c>
      <c r="K82" s="102">
        <f t="shared" ca="1" si="5"/>
        <v>3.4576190998486758E-2</v>
      </c>
      <c r="L82" s="96"/>
      <c r="M82" s="114"/>
      <c r="N82" s="17"/>
      <c r="O82" s="102"/>
      <c r="P82" s="137"/>
      <c r="Q82" s="145"/>
      <c r="R82" s="17"/>
      <c r="S82" s="224"/>
      <c r="T82" s="306"/>
      <c r="U82" s="145">
        <f t="array" aca="1" ref="U82" ca="1">IFERROR(SUM(IF($A82=INDIRECT($B$131),IF(U$2&lt;=INDIRECT($A$131),IF(V$2&gt;=INDIRECT($A$131),INDIRECT($C$131)*U$95,""),""),"")),0)</f>
        <v>0</v>
      </c>
      <c r="V82" s="17">
        <f t="shared" ca="1" si="10"/>
        <v>0</v>
      </c>
      <c r="W82" s="156">
        <f t="shared" ca="1" si="6"/>
        <v>0</v>
      </c>
      <c r="X82" s="306"/>
      <c r="Y82" s="145">
        <f t="array" aca="1" ref="Y82" ca="1">IFERROR(SUM(IF($A82=INDIRECT($B$131),IF(Y$2&lt;=INDIRECT($A$131),IF(Z$2&gt;=INDIRECT($A$131),INDIRECT($C$131)*Y$95,""),""),"")),0)</f>
        <v>0</v>
      </c>
      <c r="Z82" s="17">
        <f t="shared" ca="1" si="11"/>
        <v>0</v>
      </c>
      <c r="AA82" s="224">
        <f t="shared" ca="1" si="7"/>
        <v>0</v>
      </c>
      <c r="AB82"/>
      <c r="AC82"/>
      <c r="AD82" s="21"/>
      <c r="AE82" s="24"/>
    </row>
    <row r="83" spans="1:32" ht="18.95" customHeight="1">
      <c r="A83" s="23">
        <v>312</v>
      </c>
      <c r="B83" s="9"/>
      <c r="C83" s="52" t="s">
        <v>105</v>
      </c>
      <c r="D83" s="96"/>
      <c r="E83" s="76">
        <f t="array" aca="1" ref="E83" ca="1">IFERROR(SUM(IF($A83=INDIRECT($B$131),IF(E$2&lt;=INDIRECT($A$131),IF(F$2&gt;=INDIRECT($A$131),INDIRECT($C$131)*E$95,""),""),"")),0)</f>
        <v>0</v>
      </c>
      <c r="F83" s="17">
        <f t="shared" ca="1" si="8"/>
        <v>0</v>
      </c>
      <c r="G83" s="32">
        <f t="shared" ca="1" si="4"/>
        <v>0</v>
      </c>
      <c r="H83" s="96"/>
      <c r="I83" s="114">
        <f t="array" aca="1" ref="I83" ca="1">IFERROR(SUM(IF($A83=INDIRECT($B$131),IF(I$2&lt;=INDIRECT($A$131),IF(J$2&gt;=INDIRECT($A$131),INDIRECT($C$131)*I$95,""),""),"")),0)</f>
        <v>59725.737841530055</v>
      </c>
      <c r="J83" s="17">
        <f t="shared" ca="1" si="9"/>
        <v>66.39030099808285</v>
      </c>
      <c r="K83" s="102">
        <f t="shared" ca="1" si="5"/>
        <v>8.6585367466909778E-3</v>
      </c>
      <c r="L83" s="96"/>
      <c r="M83" s="114"/>
      <c r="N83" s="17"/>
      <c r="O83" s="102"/>
      <c r="P83" s="137"/>
      <c r="Q83" s="145"/>
      <c r="R83" s="17"/>
      <c r="S83" s="224"/>
      <c r="T83" s="306"/>
      <c r="U83" s="145">
        <f t="array" aca="1" ref="U83" ca="1">IFERROR(SUM(IF($A83=INDIRECT($B$131),IF(U$2&lt;=INDIRECT($A$131),IF(V$2&gt;=INDIRECT($A$131),INDIRECT($C$131)*U$95,""),""),"")),0)</f>
        <v>0</v>
      </c>
      <c r="V83" s="17">
        <f t="shared" ca="1" si="10"/>
        <v>0</v>
      </c>
      <c r="W83" s="156">
        <f t="shared" ca="1" si="6"/>
        <v>0</v>
      </c>
      <c r="X83" s="306"/>
      <c r="Y83" s="145">
        <f t="array" aca="1" ref="Y83" ca="1">IFERROR(SUM(IF($A83=INDIRECT($B$131),IF(Y$2&lt;=INDIRECT($A$131),IF(Z$2&gt;=INDIRECT($A$131),INDIRECT($C$131)*Y$95,""),""),"")),0)</f>
        <v>0</v>
      </c>
      <c r="Z83" s="17">
        <f t="shared" ca="1" si="11"/>
        <v>0</v>
      </c>
      <c r="AA83" s="224">
        <f t="shared" ca="1" si="7"/>
        <v>0</v>
      </c>
      <c r="AB83"/>
      <c r="AC83"/>
      <c r="AD83" s="21"/>
      <c r="AE83" s="24"/>
    </row>
    <row r="84" spans="1:32" ht="18.95" customHeight="1">
      <c r="A84" s="23">
        <v>313</v>
      </c>
      <c r="B84" s="9"/>
      <c r="C84" s="52" t="s">
        <v>106</v>
      </c>
      <c r="D84" s="96"/>
      <c r="E84" s="76">
        <f t="array" aca="1" ref="E84" ca="1">IFERROR(SUM(IF($A84=INDIRECT($B$131),IF(E$2&lt;=INDIRECT($A$131),IF(F$2&gt;=INDIRECT($A$131),INDIRECT($C$131)*E$95,""),""),"")),0)</f>
        <v>117798.87000000004</v>
      </c>
      <c r="F84" s="17">
        <f t="shared" ca="1" si="8"/>
        <v>226.56918754904564</v>
      </c>
      <c r="G84" s="32">
        <f t="shared" ca="1" si="4"/>
        <v>2.9699620202252638E-2</v>
      </c>
      <c r="H84" s="96"/>
      <c r="I84" s="114">
        <f t="array" aca="1" ref="I84" ca="1">IFERROR(SUM(IF($A84=INDIRECT($B$131),IF(I$2&lt;=INDIRECT($A$131),IF(J$2&gt;=INDIRECT($A$131),INDIRECT($C$131)*I$95,""),""),"")),0)</f>
        <v>209611.02322404357</v>
      </c>
      <c r="J84" s="17">
        <f t="shared" ca="1" si="9"/>
        <v>233.0007033363739</v>
      </c>
      <c r="K84" s="102">
        <f t="shared" ca="1" si="5"/>
        <v>3.038764882088868E-2</v>
      </c>
      <c r="L84" s="96"/>
      <c r="M84" s="114"/>
      <c r="N84" s="17"/>
      <c r="O84" s="102"/>
      <c r="P84" s="137"/>
      <c r="Q84" s="145"/>
      <c r="R84" s="17"/>
      <c r="S84" s="224"/>
      <c r="T84" s="306"/>
      <c r="U84" s="145">
        <f t="array" aca="1" ref="U84" ca="1">IFERROR(SUM(IF($A84=INDIRECT($B$131),IF(U$2&lt;=INDIRECT($A$131),IF(V$2&gt;=INDIRECT($A$131),INDIRECT($C$131)*U$95,""),""),"")),0)</f>
        <v>0</v>
      </c>
      <c r="V84" s="17">
        <f t="shared" ca="1" si="10"/>
        <v>0</v>
      </c>
      <c r="W84" s="156">
        <f t="shared" ca="1" si="6"/>
        <v>0</v>
      </c>
      <c r="X84" s="306"/>
      <c r="Y84" s="145">
        <f t="array" aca="1" ref="Y84" ca="1">IFERROR(SUM(IF($A84=INDIRECT($B$131),IF(Y$2&lt;=INDIRECT($A$131),IF(Z$2&gt;=INDIRECT($A$131),INDIRECT($C$131)*Y$95,""),""),"")),0)</f>
        <v>0</v>
      </c>
      <c r="Z84" s="17">
        <f t="shared" ca="1" si="11"/>
        <v>0</v>
      </c>
      <c r="AA84" s="224">
        <f t="shared" ca="1" si="7"/>
        <v>0</v>
      </c>
      <c r="AB84"/>
      <c r="AC84"/>
      <c r="AD84" s="21"/>
      <c r="AE84" s="24"/>
    </row>
    <row r="85" spans="1:32" ht="18.95" customHeight="1">
      <c r="A85" s="23">
        <v>314</v>
      </c>
      <c r="B85" s="9"/>
      <c r="C85" s="52" t="s">
        <v>11</v>
      </c>
      <c r="D85" s="96"/>
      <c r="E85" s="76">
        <f t="array" aca="1" ref="E85" ca="1">IFERROR(SUM(IF($A85=INDIRECT($B$131),IF(E$2&lt;=INDIRECT($A$131),IF(F$2&gt;=INDIRECT($A$131),INDIRECT($C$131)*E$95,""),""),"")),0)</f>
        <v>156174.83999999997</v>
      </c>
      <c r="F85" s="17">
        <f t="shared" ca="1" si="8"/>
        <v>300.37984756901466</v>
      </c>
      <c r="G85" s="32">
        <f t="shared" ca="1" si="4"/>
        <v>3.9375024846567463E-2</v>
      </c>
      <c r="H85" s="96"/>
      <c r="I85" s="114">
        <f t="array" aca="1" ref="I85" ca="1">IFERROR(SUM(IF($A85=INDIRECT($B$131),IF(I$2&lt;=INDIRECT($A$131),IF(J$2&gt;=INDIRECT($A$131),INDIRECT($C$131)*I$95,""),""),"")),0)</f>
        <v>273313.78510928963</v>
      </c>
      <c r="J85" s="17">
        <f t="shared" ca="1" si="9"/>
        <v>303.81180904748487</v>
      </c>
      <c r="K85" s="102">
        <f t="shared" ca="1" si="5"/>
        <v>3.9622741171067642E-2</v>
      </c>
      <c r="L85" s="96"/>
      <c r="M85" s="114"/>
      <c r="N85" s="17"/>
      <c r="O85" s="102"/>
      <c r="P85" s="137"/>
      <c r="Q85" s="145"/>
      <c r="R85" s="17"/>
      <c r="S85" s="224"/>
      <c r="T85" s="306"/>
      <c r="U85" s="145">
        <f t="array" aca="1" ref="U85" ca="1">IFERROR(SUM(IF($A85=INDIRECT($B$131),IF(U$2&lt;=INDIRECT($A$131),IF(V$2&gt;=INDIRECT($A$131),INDIRECT($C$131)*U$95,""),""),"")),0)</f>
        <v>0</v>
      </c>
      <c r="V85" s="17">
        <f t="shared" ca="1" si="10"/>
        <v>0</v>
      </c>
      <c r="W85" s="156">
        <f t="shared" ca="1" si="6"/>
        <v>0</v>
      </c>
      <c r="X85" s="306"/>
      <c r="Y85" s="145">
        <f t="array" aca="1" ref="Y85" ca="1">IFERROR(SUM(IF($A85=INDIRECT($B$131),IF(Y$2&lt;=INDIRECT($A$131),IF(Z$2&gt;=INDIRECT($A$131),INDIRECT($C$131)*Y$95,""),""),"")),0)</f>
        <v>0</v>
      </c>
      <c r="Z85" s="17">
        <f t="shared" ca="1" si="11"/>
        <v>0</v>
      </c>
      <c r="AA85" s="224">
        <f t="shared" ca="1" si="7"/>
        <v>0</v>
      </c>
      <c r="AB85"/>
      <c r="AC85"/>
      <c r="AD85" s="21"/>
      <c r="AE85" s="24"/>
    </row>
    <row r="86" spans="1:32" ht="18.95" customHeight="1">
      <c r="A86" s="23">
        <v>315</v>
      </c>
      <c r="B86" s="9"/>
      <c r="C86" s="52" t="s">
        <v>12</v>
      </c>
      <c r="D86" s="96"/>
      <c r="E86" s="76">
        <f t="array" aca="1" ref="E86" ca="1">IFERROR(SUM(IF($A86=INDIRECT($B$131),IF(E$2&lt;=INDIRECT($A$131),IF(F$2&gt;=INDIRECT($A$131),INDIRECT($C$131)*E$95,""),""),"")),0)</f>
        <v>9706.7099999999991</v>
      </c>
      <c r="F86" s="17">
        <f t="shared" ca="1" si="8"/>
        <v>18.669460908022256</v>
      </c>
      <c r="G86" s="32">
        <f t="shared" ca="1" si="4"/>
        <v>2.4472696589823619E-3</v>
      </c>
      <c r="H86" s="96"/>
      <c r="I86" s="114">
        <f t="array" aca="1" ref="I86" ca="1">IFERROR(SUM(IF($A86=INDIRECT($B$131),IF(I$2&lt;=INDIRECT($A$131),IF(J$2&gt;=INDIRECT($A$131),INDIRECT($C$131)*I$95,""),""),"")),0)</f>
        <v>20234.114071038253</v>
      </c>
      <c r="J86" s="17">
        <f t="shared" ca="1" si="9"/>
        <v>22.491960286368879</v>
      </c>
      <c r="K86" s="102">
        <f t="shared" ca="1" si="5"/>
        <v>2.9333722202925815E-3</v>
      </c>
      <c r="L86" s="96"/>
      <c r="M86" s="114"/>
      <c r="N86" s="17"/>
      <c r="O86" s="102"/>
      <c r="P86" s="137"/>
      <c r="Q86" s="145"/>
      <c r="R86" s="17"/>
      <c r="S86" s="224"/>
      <c r="T86" s="306"/>
      <c r="U86" s="145">
        <f t="array" aca="1" ref="U86" ca="1">IFERROR(SUM(IF($A86=INDIRECT($B$131),IF(U$2&lt;=INDIRECT($A$131),IF(V$2&gt;=INDIRECT($A$131),INDIRECT($C$131)*U$95,""),""),"")),0)</f>
        <v>0</v>
      </c>
      <c r="V86" s="17">
        <f t="shared" ca="1" si="10"/>
        <v>0</v>
      </c>
      <c r="W86" s="156">
        <f t="shared" ca="1" si="6"/>
        <v>0</v>
      </c>
      <c r="X86" s="306"/>
      <c r="Y86" s="145">
        <f t="array" aca="1" ref="Y86" ca="1">IFERROR(SUM(IF($A86=INDIRECT($B$131),IF(Y$2&lt;=INDIRECT($A$131),IF(Z$2&gt;=INDIRECT($A$131),INDIRECT($C$131)*Y$95,""),""),"")),0)</f>
        <v>0</v>
      </c>
      <c r="Z86" s="17">
        <f t="shared" ca="1" si="11"/>
        <v>0</v>
      </c>
      <c r="AA86" s="224">
        <f t="shared" ca="1" si="7"/>
        <v>0</v>
      </c>
      <c r="AB86"/>
      <c r="AC86"/>
      <c r="AD86" s="21"/>
      <c r="AE86" s="24"/>
    </row>
    <row r="87" spans="1:32" ht="20.45" customHeight="1">
      <c r="A87" s="23">
        <v>320</v>
      </c>
      <c r="B87" s="9"/>
      <c r="C87" s="213" t="s">
        <v>107</v>
      </c>
      <c r="D87" s="214"/>
      <c r="E87" s="215">
        <f t="array" aca="1" ref="E87" ca="1">IFERROR(SUM(IF($A87=INDIRECT($B$131),IF(E$2&lt;=INDIRECT($A$131),IF(F$2&gt;=INDIRECT($A$131),INDIRECT($C$131)*E$95,""),""),"")),0)</f>
        <v>247609.34</v>
      </c>
      <c r="F87" s="216">
        <f t="shared" ca="1" si="8"/>
        <v>476.24096048931023</v>
      </c>
      <c r="G87" s="217">
        <f t="shared" ca="1" si="4"/>
        <v>6.2427622238909762E-2</v>
      </c>
      <c r="H87" s="88"/>
      <c r="I87" s="118">
        <f t="array" aca="1" ref="I87" ca="1">IFERROR(SUM(IF($A87=INDIRECT($B$131),IF(I$2&lt;=INDIRECT($A$131),IF(J$2&gt;=INDIRECT($A$131),INDIRECT($C$131)*I$95,""),""),"")),0)</f>
        <v>426582.50081967213</v>
      </c>
      <c r="J87" s="216">
        <f t="shared" ca="1" si="9"/>
        <v>474.18318556527061</v>
      </c>
      <c r="K87" s="120">
        <f t="shared" ca="1" si="5"/>
        <v>6.1842354608370342E-2</v>
      </c>
      <c r="L87" s="88"/>
      <c r="M87" s="118"/>
      <c r="N87" s="216"/>
      <c r="O87" s="120"/>
      <c r="P87" s="149"/>
      <c r="Q87" s="181"/>
      <c r="R87" s="216"/>
      <c r="S87" s="237"/>
      <c r="T87" s="183"/>
      <c r="U87" s="181">
        <f t="array" aca="1" ref="U87" ca="1">IFERROR(SUM(IF($A87=INDIRECT($B$131),IF(U$2&lt;=INDIRECT($A$131),IF(V$2&gt;=INDIRECT($A$131),INDIRECT($C$131)*U$95,""),""),"")),0)</f>
        <v>0</v>
      </c>
      <c r="V87" s="216">
        <f t="shared" ca="1" si="10"/>
        <v>0</v>
      </c>
      <c r="W87" s="182">
        <f t="shared" ca="1" si="6"/>
        <v>0</v>
      </c>
      <c r="X87" s="183"/>
      <c r="Y87" s="181">
        <f t="array" aca="1" ref="Y87" ca="1">IFERROR(SUM(IF($A87=INDIRECT($B$131),IF(Y$2&lt;=INDIRECT($A$131),IF(Z$2&gt;=INDIRECT($A$131),INDIRECT($C$131)*Y$95,""),""),"")),0)</f>
        <v>0</v>
      </c>
      <c r="Z87" s="216">
        <f t="shared" ca="1" si="11"/>
        <v>0</v>
      </c>
      <c r="AA87" s="237">
        <f t="shared" ca="1" si="7"/>
        <v>0</v>
      </c>
      <c r="AB87"/>
      <c r="AC87"/>
      <c r="AD87" s="21"/>
      <c r="AE87" s="24"/>
    </row>
    <row r="88" spans="1:32" ht="18.95" customHeight="1">
      <c r="A88" s="8"/>
      <c r="B88" s="9"/>
      <c r="C88" s="212" t="s">
        <v>108</v>
      </c>
      <c r="D88" s="40"/>
      <c r="E88" s="92">
        <f ca="1">SUM(E72:E86)</f>
        <v>3631716.4400000004</v>
      </c>
      <c r="F88" s="92">
        <f ca="1">IFERROR(E88/(E$32*E$96*E$95),0)</f>
        <v>6985.0843494450519</v>
      </c>
      <c r="G88" s="93">
        <f t="shared" ca="1" si="4"/>
        <v>0.91563356210697955</v>
      </c>
      <c r="H88" s="166"/>
      <c r="I88" s="99">
        <f ca="1">SUM(I72:I86)</f>
        <v>6169066.3184426259</v>
      </c>
      <c r="J88" s="99">
        <f ca="1">IFERROR(I88/(I$32*I$96*I$95),0)</f>
        <v>6876.2360030351792</v>
      </c>
      <c r="K88" s="121">
        <f t="shared" ca="1" si="5"/>
        <v>0.89433951494638764</v>
      </c>
      <c r="L88" s="166"/>
      <c r="M88" s="99"/>
      <c r="N88" s="99"/>
      <c r="O88" s="121"/>
      <c r="P88" s="167"/>
      <c r="Q88" s="168"/>
      <c r="R88" s="168"/>
      <c r="S88" s="233"/>
      <c r="T88" s="170"/>
      <c r="U88" s="168">
        <f ca="1">SUM(U72:U86)</f>
        <v>0</v>
      </c>
      <c r="V88" s="168">
        <f ca="1">IFERROR(U88/(U$32*U$96*U$95),0)</f>
        <v>0</v>
      </c>
      <c r="W88" s="169">
        <f t="shared" ca="1" si="6"/>
        <v>0</v>
      </c>
      <c r="X88" s="170"/>
      <c r="Y88" s="168">
        <f ca="1">SUM(Y72:Y86)</f>
        <v>0</v>
      </c>
      <c r="Z88" s="168">
        <f ca="1">IFERROR(Y88/(Y$32*Y$96*Y$95),0)</f>
        <v>0</v>
      </c>
      <c r="AA88" s="233">
        <f t="shared" ca="1" si="7"/>
        <v>0</v>
      </c>
      <c r="AB88"/>
      <c r="AC88"/>
      <c r="AD88" s="21"/>
      <c r="AE88" s="24"/>
    </row>
    <row r="89" spans="1:32" ht="18.95" hidden="1" customHeight="1">
      <c r="A89" s="8"/>
      <c r="B89" s="9"/>
      <c r="C89" s="194"/>
      <c r="D89" s="9"/>
      <c r="E89" s="195"/>
      <c r="F89" s="195"/>
      <c r="G89" s="196"/>
      <c r="H89" s="9"/>
      <c r="I89" s="197"/>
      <c r="J89" s="197"/>
      <c r="K89" s="198"/>
      <c r="L89" s="9"/>
      <c r="M89" s="197"/>
      <c r="N89" s="197"/>
      <c r="O89" s="198"/>
      <c r="Q89" s="199"/>
      <c r="R89" s="199"/>
      <c r="S89" s="238"/>
      <c r="T89" s="201"/>
      <c r="U89" s="199"/>
      <c r="V89" s="199"/>
      <c r="W89" s="200"/>
      <c r="X89" s="201"/>
      <c r="Y89" s="199"/>
      <c r="Z89" s="199"/>
      <c r="AA89" s="238"/>
      <c r="AB89"/>
      <c r="AC89"/>
      <c r="AD89" s="21"/>
      <c r="AE89" s="24"/>
    </row>
    <row r="90" spans="1:32" ht="18.95" hidden="1" customHeight="1">
      <c r="A90" s="8"/>
      <c r="B90" s="9"/>
      <c r="C90" s="54" t="s">
        <v>109</v>
      </c>
      <c r="D90" s="166"/>
      <c r="E90" s="50">
        <f ca="1">E68-E88</f>
        <v>334626.19999999879</v>
      </c>
      <c r="F90" s="50">
        <f ca="1">IFERROR(E90/(E$32*E$96*E$95),0)</f>
        <v>643.60537810442634</v>
      </c>
      <c r="G90" s="51">
        <f t="shared" ref="G90" ca="1" si="12">IFERROR(E90/E$68,0)</f>
        <v>8.4366437893020466E-2</v>
      </c>
      <c r="H90" s="166"/>
      <c r="I90" s="50">
        <f ca="1">I68-I88</f>
        <v>728835.66994535085</v>
      </c>
      <c r="J90" s="99">
        <f ca="1">IFERROR(I90/(I$32*I$96*I$95),0)</f>
        <v>812.38323844760851</v>
      </c>
      <c r="K90" s="121">
        <f t="shared" ref="K90" ca="1" si="13">IFERROR(I90/I$68,0)</f>
        <v>0.10566048505361236</v>
      </c>
      <c r="L90" s="166"/>
      <c r="M90" s="50"/>
      <c r="N90" s="99"/>
      <c r="O90" s="121"/>
      <c r="P90" s="167"/>
      <c r="Q90" s="50"/>
      <c r="R90" s="168"/>
      <c r="S90" s="233"/>
      <c r="T90" s="170"/>
      <c r="U90" s="50">
        <f ca="1">U68-U88</f>
        <v>0</v>
      </c>
      <c r="V90" s="168">
        <f ca="1">IFERROR(U90/(U$32*U$96*U$95),0)</f>
        <v>0</v>
      </c>
      <c r="W90" s="169">
        <f t="shared" ref="W90" ca="1" si="14">IFERROR(U90/U$68,0)</f>
        <v>0</v>
      </c>
      <c r="X90" s="170"/>
      <c r="Y90" s="50">
        <f ca="1">Y68-Y88</f>
        <v>0</v>
      </c>
      <c r="Z90" s="168">
        <f ca="1">IFERROR(Y90/(Y$32*Y$96*Y$95),0)</f>
        <v>0</v>
      </c>
      <c r="AA90" s="233">
        <f t="shared" ref="AA90" ca="1" si="15">IFERROR(Y90/Y$68,0)</f>
        <v>0</v>
      </c>
      <c r="AB90"/>
      <c r="AC90"/>
      <c r="AD90" s="21"/>
    </row>
    <row r="91" spans="1:32" ht="20.45" customHeight="1">
      <c r="A91" s="8"/>
      <c r="B91" s="9"/>
      <c r="C91" s="53" t="s">
        <v>110</v>
      </c>
      <c r="D91" s="96"/>
      <c r="E91" s="17" t="e">
        <f ca="1">#REF!*'Detailed Model'!E68</f>
        <v>#REF!</v>
      </c>
      <c r="F91" s="17">
        <f ca="1">IFERROR((E91/$E$32)/12,0)</f>
        <v>0</v>
      </c>
      <c r="G91" s="32">
        <f ca="1">IFERROR(E91/E$68,0)</f>
        <v>0</v>
      </c>
      <c r="H91" s="96"/>
      <c r="I91" s="17">
        <f ca="1">0.05*'Detailed Model'!I68</f>
        <v>344895.09941939887</v>
      </c>
      <c r="J91" s="101">
        <f ca="1">IFERROR((I91/$I$32)/12,0)</f>
        <v>383.38060425426471</v>
      </c>
      <c r="K91" s="102">
        <f ca="1">IFERROR(I91/I$68,0)</f>
        <v>0.05</v>
      </c>
      <c r="L91" s="96"/>
      <c r="M91" s="17"/>
      <c r="N91" s="101"/>
      <c r="O91" s="102"/>
      <c r="P91" s="137"/>
      <c r="Q91" s="17"/>
      <c r="R91" s="133"/>
      <c r="S91" s="224"/>
      <c r="T91" s="306"/>
      <c r="U91" s="17" t="e">
        <f ca="1">#REF!*'Detailed Model'!U68</f>
        <v>#REF!</v>
      </c>
      <c r="V91" s="133">
        <f ca="1">IFERROR((U91/$U$32)/12,0)</f>
        <v>0</v>
      </c>
      <c r="W91" s="156">
        <f ca="1">IFERROR(U91/U$68,0)</f>
        <v>0</v>
      </c>
      <c r="X91" s="306"/>
      <c r="Y91" s="17" t="e">
        <f ca="1">#REF!*'Detailed Model'!Y68</f>
        <v>#REF!</v>
      </c>
      <c r="Z91" s="133">
        <f ca="1">IFERROR((Y91/$Y$32)/12,0)</f>
        <v>0</v>
      </c>
      <c r="AA91" s="224">
        <f ca="1">IFERROR(Y91/Y$68,0)</f>
        <v>0</v>
      </c>
      <c r="AB91"/>
      <c r="AC91"/>
      <c r="AD91" s="9"/>
      <c r="AE91" s="9"/>
    </row>
    <row r="92" spans="1:32" ht="18.95" customHeight="1">
      <c r="A92" s="9"/>
      <c r="B92" s="9"/>
      <c r="C92" s="55" t="s">
        <v>13</v>
      </c>
      <c r="D92" s="166"/>
      <c r="E92" s="50" t="e">
        <f ca="1">E90-E91</f>
        <v>#REF!</v>
      </c>
      <c r="F92" s="50">
        <f ca="1">IFERROR(E92/(E$32*E$96*E$95),0)</f>
        <v>0</v>
      </c>
      <c r="G92" s="51">
        <f ca="1">IFERROR(E92/E$68,0)</f>
        <v>0</v>
      </c>
      <c r="H92" s="166"/>
      <c r="I92" s="50">
        <f ca="1">I90-I91</f>
        <v>383940.57052595197</v>
      </c>
      <c r="J92" s="99">
        <f ca="1">IFERROR(I92/(I$32*I$96*I$95),0)</f>
        <v>427.95227637346915</v>
      </c>
      <c r="K92" s="121">
        <f ca="1">IFERROR(I92/I$68,0)</f>
        <v>5.566048505361236E-2</v>
      </c>
      <c r="L92" s="166"/>
      <c r="M92" s="50"/>
      <c r="N92" s="99"/>
      <c r="O92" s="121"/>
      <c r="P92" s="167"/>
      <c r="Q92" s="50"/>
      <c r="R92" s="168"/>
      <c r="S92" s="233"/>
      <c r="T92" s="170"/>
      <c r="U92" s="50" t="e">
        <f ca="1">U90-U91</f>
        <v>#REF!</v>
      </c>
      <c r="V92" s="168">
        <f ca="1">IFERROR(U92/(U$32*U$96*U$95),0)</f>
        <v>0</v>
      </c>
      <c r="W92" s="169">
        <f ca="1">IFERROR(U92/U$68,0)</f>
        <v>0</v>
      </c>
      <c r="X92" s="170"/>
      <c r="Y92" s="50" t="e">
        <f ca="1">Y90-Y91</f>
        <v>#REF!</v>
      </c>
      <c r="Z92" s="168">
        <f ca="1">IFERROR(Y92/(Y$32*Y$96*Y$95),0)</f>
        <v>0</v>
      </c>
      <c r="AA92" s="233">
        <f ca="1">IFERROR(Y92/Y$68,0)</f>
        <v>0</v>
      </c>
      <c r="AB92"/>
      <c r="AC92"/>
      <c r="AD92" s="9"/>
      <c r="AE92" s="9"/>
      <c r="AF92" s="9"/>
    </row>
    <row r="93" spans="1:32" ht="18.95" customHeight="1">
      <c r="A93" s="8"/>
      <c r="B93" s="9"/>
      <c r="C93" s="25"/>
      <c r="D93" s="9"/>
      <c r="E93" s="25"/>
      <c r="F93" s="26"/>
      <c r="G93" s="25"/>
      <c r="H93" s="9"/>
      <c r="I93" s="123"/>
      <c r="J93" s="124"/>
      <c r="K93" s="123"/>
      <c r="L93" s="9"/>
      <c r="M93" s="123"/>
      <c r="N93" s="124"/>
      <c r="O93" s="123"/>
      <c r="Q93" s="123"/>
      <c r="R93" s="124"/>
      <c r="S93" s="123"/>
      <c r="U93" s="123"/>
      <c r="V93" s="124"/>
      <c r="W93" s="123"/>
      <c r="Y93" s="123"/>
      <c r="Z93" s="124"/>
      <c r="AA93" s="123"/>
      <c r="AB93"/>
      <c r="AC93"/>
      <c r="AD93" s="9"/>
      <c r="AE93" s="9"/>
      <c r="AF93" s="9"/>
    </row>
    <row r="94" spans="1:32" ht="18.95" customHeight="1">
      <c r="A94" s="25"/>
      <c r="B94" s="9"/>
      <c r="C94" s="129" t="s">
        <v>18</v>
      </c>
      <c r="D94" s="9"/>
      <c r="E94" s="126">
        <f>F$2-E$2+1</f>
        <v>365</v>
      </c>
      <c r="F94" s="25"/>
      <c r="G94" s="25"/>
      <c r="H94" s="9"/>
      <c r="I94" s="127">
        <f>J$2-I$2+1</f>
        <v>366</v>
      </c>
      <c r="J94" s="123"/>
      <c r="K94" s="123"/>
      <c r="L94" s="9"/>
      <c r="M94" s="127"/>
      <c r="N94" s="154"/>
      <c r="O94" s="123"/>
      <c r="Q94" s="127"/>
      <c r="R94" s="154"/>
      <c r="S94" s="123"/>
      <c r="U94" s="127">
        <f>V$2-U$2+1</f>
        <v>365</v>
      </c>
      <c r="V94" s="154"/>
      <c r="W94" s="123"/>
      <c r="Y94" s="127">
        <f>Z$2-Y$2+1</f>
        <v>365</v>
      </c>
      <c r="Z94" s="154"/>
      <c r="AA94" s="123"/>
      <c r="AB94"/>
      <c r="AC94"/>
      <c r="AD94" s="9"/>
      <c r="AE94" s="9"/>
      <c r="AF94" s="9"/>
    </row>
    <row r="95" spans="1:32" ht="18.95" customHeight="1">
      <c r="A95" s="25"/>
      <c r="B95" s="9"/>
      <c r="C95" s="129" t="s">
        <v>111</v>
      </c>
      <c r="D95" s="9"/>
      <c r="E95" s="128">
        <f>365/E94</f>
        <v>1</v>
      </c>
      <c r="F95" s="25"/>
      <c r="G95" s="25"/>
      <c r="H95" s="9"/>
      <c r="I95" s="128">
        <f>365/I94</f>
        <v>0.99726775956284153</v>
      </c>
      <c r="J95" s="123"/>
      <c r="K95" s="123"/>
      <c r="L95" s="9"/>
      <c r="M95" s="128"/>
      <c r="N95" s="155"/>
      <c r="O95" s="155"/>
      <c r="Q95" s="128"/>
      <c r="R95" s="155"/>
      <c r="S95" s="155"/>
      <c r="U95" s="128">
        <f>365/U94</f>
        <v>1</v>
      </c>
      <c r="V95" s="155"/>
      <c r="W95" s="155"/>
      <c r="Y95" s="128">
        <f>365/Y94</f>
        <v>1</v>
      </c>
      <c r="Z95" s="155"/>
      <c r="AA95" s="155"/>
      <c r="AB95"/>
      <c r="AC95"/>
      <c r="AD95" s="9"/>
      <c r="AE95" s="9"/>
      <c r="AF95" s="9"/>
    </row>
    <row r="96" spans="1:32" ht="18.95" customHeight="1">
      <c r="A96" s="25"/>
      <c r="B96" s="9"/>
      <c r="C96" s="129" t="s">
        <v>112</v>
      </c>
      <c r="D96" s="9"/>
      <c r="E96" s="126">
        <f>ROUND((F$2-E$2+15)/30.5,0)</f>
        <v>12</v>
      </c>
      <c r="F96" s="25"/>
      <c r="G96" s="25"/>
      <c r="H96" s="9"/>
      <c r="I96" s="127">
        <f>ROUND((J$2-I$2+15)/30.5,0)</f>
        <v>12</v>
      </c>
      <c r="J96" s="123"/>
      <c r="K96" s="123"/>
      <c r="L96" s="9"/>
      <c r="M96" s="127"/>
      <c r="N96" s="123"/>
      <c r="O96" s="123"/>
      <c r="Q96" s="127"/>
      <c r="R96" s="123"/>
      <c r="S96" s="123"/>
      <c r="U96" s="127">
        <f>ROUND((V$2-U$2+15)/30.5,0)</f>
        <v>12</v>
      </c>
      <c r="V96" s="123"/>
      <c r="W96" s="123"/>
      <c r="Y96" s="127">
        <f>ROUND((Z$2-Y$2+15)/30.5,0)</f>
        <v>12</v>
      </c>
      <c r="Z96" s="123"/>
      <c r="AA96" s="123"/>
      <c r="AB96"/>
      <c r="AC96"/>
      <c r="AD96" s="9"/>
      <c r="AE96" s="9"/>
      <c r="AF96" s="9"/>
    </row>
    <row r="97" spans="1:32">
      <c r="A97" s="25"/>
      <c r="B97" s="9"/>
      <c r="C97" s="9"/>
      <c r="D97" s="9"/>
      <c r="E97" s="9"/>
      <c r="F97" s="25"/>
      <c r="G97" s="25"/>
      <c r="H97" s="9"/>
      <c r="J97" s="123"/>
      <c r="K97" s="123"/>
      <c r="L97" s="9"/>
      <c r="N97" s="123"/>
      <c r="O97" s="123"/>
      <c r="R97" s="123"/>
      <c r="S97" s="123"/>
      <c r="V97" s="123"/>
      <c r="W97" s="123"/>
      <c r="Z97" s="123"/>
      <c r="AA97" s="123"/>
      <c r="AB97" s="63"/>
      <c r="AC97" s="9"/>
      <c r="AD97" s="9"/>
      <c r="AE97" s="9"/>
      <c r="AF97" s="9"/>
    </row>
    <row r="98" spans="1:32" ht="18.95" hidden="1" customHeight="1">
      <c r="C98" s="57" t="s">
        <v>113</v>
      </c>
      <c r="E98" s="57" t="s">
        <v>114</v>
      </c>
      <c r="I98" s="57"/>
      <c r="M98" s="57"/>
      <c r="Q98" s="57"/>
      <c r="U98" s="57"/>
      <c r="Y98" s="57"/>
      <c r="AB98" s="63"/>
      <c r="AC98" s="9"/>
      <c r="AD98" s="9"/>
      <c r="AE98" s="9"/>
      <c r="AF98" s="9"/>
    </row>
    <row r="99" spans="1:32" ht="18.95" hidden="1" customHeight="1">
      <c r="C99" s="12" t="s">
        <v>115</v>
      </c>
      <c r="E99" s="246" t="s">
        <v>14</v>
      </c>
      <c r="F99" s="167" t="s">
        <v>116</v>
      </c>
      <c r="G99" s="167" t="s">
        <v>7</v>
      </c>
      <c r="H99" s="167"/>
      <c r="I99" s="167" t="s">
        <v>14</v>
      </c>
      <c r="J99" s="167" t="s">
        <v>116</v>
      </c>
      <c r="K99" s="167" t="s">
        <v>7</v>
      </c>
      <c r="L99" s="167"/>
      <c r="M99" s="167"/>
      <c r="N99" s="167"/>
      <c r="O99" s="167"/>
      <c r="P99" s="167"/>
      <c r="Q99" s="167"/>
      <c r="R99" s="167"/>
      <c r="S99" s="167"/>
      <c r="T99" s="167"/>
      <c r="U99" s="167" t="s">
        <v>14</v>
      </c>
      <c r="V99" s="167" t="s">
        <v>116</v>
      </c>
      <c r="W99" s="167" t="s">
        <v>7</v>
      </c>
      <c r="X99" s="167"/>
      <c r="Y99" s="167" t="s">
        <v>14</v>
      </c>
      <c r="Z99" s="167" t="s">
        <v>116</v>
      </c>
      <c r="AA99" s="247" t="s">
        <v>7</v>
      </c>
      <c r="AB99" s="63"/>
      <c r="AC99" s="9"/>
      <c r="AD99" s="9"/>
      <c r="AE99" s="9"/>
      <c r="AF99" s="9"/>
    </row>
    <row r="100" spans="1:32" ht="18.95" hidden="1" customHeight="1">
      <c r="A100" s="27"/>
      <c r="B100" s="27"/>
      <c r="C100" s="12" t="s">
        <v>117</v>
      </c>
      <c r="E100" s="248">
        <v>9.5000000000000001E-2</v>
      </c>
      <c r="F100" s="249" t="e">
        <f ca="1">$E$92/E100</f>
        <v>#REF!</v>
      </c>
      <c r="G100" s="249">
        <f ca="1">IFERROR($F100/F$7,0)</f>
        <v>0</v>
      </c>
      <c r="H100" s="250"/>
      <c r="I100" s="248">
        <v>9.5000000000000001E-2</v>
      </c>
      <c r="J100" s="249">
        <f ca="1">$I$92/I100</f>
        <v>4041479.6897468627</v>
      </c>
      <c r="K100" s="249">
        <f ca="1">IFERROR($J100/J$7,0)</f>
        <v>53177.364338774511</v>
      </c>
      <c r="L100" s="250"/>
      <c r="M100" s="248"/>
      <c r="N100" s="249"/>
      <c r="O100" s="249"/>
      <c r="P100" s="250"/>
      <c r="Q100" s="248"/>
      <c r="R100" s="249"/>
      <c r="S100" s="249"/>
      <c r="T100" s="250"/>
      <c r="U100" s="248">
        <v>9.5000000000000001E-2</v>
      </c>
      <c r="V100" s="249" t="e">
        <f ca="1">$U$92/U100</f>
        <v>#REF!</v>
      </c>
      <c r="W100" s="249">
        <f t="shared" ref="W100:W107" ca="1" si="16">IFERROR($V100/V$7,0)</f>
        <v>0</v>
      </c>
      <c r="X100" s="250"/>
      <c r="Y100" s="248">
        <v>9.5000000000000001E-2</v>
      </c>
      <c r="Z100" s="249" t="e">
        <f ca="1">$U$92/Y100</f>
        <v>#REF!</v>
      </c>
      <c r="AA100" s="251">
        <f t="shared" ref="AA100:AA107" ca="1" si="17">IFERROR($V100/Z$7,0)</f>
        <v>0</v>
      </c>
      <c r="AB100" s="63"/>
      <c r="AC100" s="9"/>
      <c r="AF100" s="9"/>
    </row>
    <row r="101" spans="1:32" ht="18.95" hidden="1" customHeight="1">
      <c r="A101" s="27"/>
      <c r="B101" s="27"/>
      <c r="C101" s="252" t="s">
        <v>118</v>
      </c>
      <c r="E101" s="253">
        <v>0.09</v>
      </c>
      <c r="F101" s="254" t="e">
        <f t="shared" ref="F101:F107" ca="1" si="18">$E$92/E101</f>
        <v>#REF!</v>
      </c>
      <c r="G101" s="254">
        <f t="shared" ref="G101:G106" ca="1" si="19">IFERROR($F101/F$7,0)</f>
        <v>0</v>
      </c>
      <c r="H101" s="255"/>
      <c r="I101" s="253">
        <v>0.09</v>
      </c>
      <c r="J101" s="254">
        <f t="shared" ref="J101:J107" ca="1" si="20">$I$92/I101</f>
        <v>4266006.3391772443</v>
      </c>
      <c r="K101" s="254">
        <f t="shared" ref="K101:K107" ca="1" si="21">IFERROR($J101/J$7,0)</f>
        <v>56131.66235759532</v>
      </c>
      <c r="L101" s="255"/>
      <c r="M101" s="253"/>
      <c r="N101" s="254"/>
      <c r="O101" s="254"/>
      <c r="P101" s="255"/>
      <c r="Q101" s="253"/>
      <c r="R101" s="254"/>
      <c r="S101" s="254"/>
      <c r="T101" s="255"/>
      <c r="U101" s="253">
        <v>0.09</v>
      </c>
      <c r="V101" s="254" t="e">
        <f t="shared" ref="V101:V107" ca="1" si="22">$U$92/U101</f>
        <v>#REF!</v>
      </c>
      <c r="W101" s="254">
        <f t="shared" ca="1" si="16"/>
        <v>0</v>
      </c>
      <c r="X101" s="255"/>
      <c r="Y101" s="253">
        <v>0.09</v>
      </c>
      <c r="Z101" s="254" t="e">
        <f t="shared" ref="Z101:Z107" ca="1" si="23">$U$92/Y101</f>
        <v>#REF!</v>
      </c>
      <c r="AA101" s="256">
        <f t="shared" ca="1" si="17"/>
        <v>0</v>
      </c>
      <c r="AD101" s="27"/>
      <c r="AE101" s="27"/>
    </row>
    <row r="102" spans="1:32" s="27" customFormat="1" ht="18.95" hidden="1" customHeight="1">
      <c r="C102" s="252" t="s">
        <v>119</v>
      </c>
      <c r="D102" s="12"/>
      <c r="E102" s="257">
        <v>8.5000000000000006E-2</v>
      </c>
      <c r="F102" s="249" t="e">
        <f t="shared" ca="1" si="18"/>
        <v>#REF!</v>
      </c>
      <c r="G102" s="249">
        <f t="shared" ca="1" si="19"/>
        <v>0</v>
      </c>
      <c r="H102" s="250"/>
      <c r="I102" s="257">
        <v>8.5000000000000006E-2</v>
      </c>
      <c r="J102" s="249">
        <f t="shared" ca="1" si="20"/>
        <v>4516947.8885406116</v>
      </c>
      <c r="K102" s="249">
        <f t="shared" ca="1" si="21"/>
        <v>59433.524849218571</v>
      </c>
      <c r="L102" s="250"/>
      <c r="M102" s="257"/>
      <c r="N102" s="249"/>
      <c r="O102" s="249"/>
      <c r="P102" s="250"/>
      <c r="Q102" s="257"/>
      <c r="R102" s="249"/>
      <c r="S102" s="249"/>
      <c r="T102" s="250"/>
      <c r="U102" s="257">
        <v>8.5000000000000006E-2</v>
      </c>
      <c r="V102" s="249" t="e">
        <f t="shared" ca="1" si="22"/>
        <v>#REF!</v>
      </c>
      <c r="W102" s="249">
        <f t="shared" ca="1" si="16"/>
        <v>0</v>
      </c>
      <c r="X102" s="250"/>
      <c r="Y102" s="257">
        <v>8.5000000000000006E-2</v>
      </c>
      <c r="Z102" s="249" t="e">
        <f t="shared" ca="1" si="23"/>
        <v>#REF!</v>
      </c>
      <c r="AA102" s="251">
        <f t="shared" ca="1" si="17"/>
        <v>0</v>
      </c>
      <c r="AB102" s="94"/>
    </row>
    <row r="103" spans="1:32" s="27" customFormat="1" ht="18.95" hidden="1" customHeight="1">
      <c r="C103" s="12" t="s">
        <v>120</v>
      </c>
      <c r="D103" s="12"/>
      <c r="E103" s="258">
        <v>0.08</v>
      </c>
      <c r="F103" s="254" t="e">
        <f t="shared" ca="1" si="18"/>
        <v>#REF!</v>
      </c>
      <c r="G103" s="254">
        <f t="shared" ca="1" si="19"/>
        <v>0</v>
      </c>
      <c r="H103" s="137"/>
      <c r="I103" s="258">
        <v>0.08</v>
      </c>
      <c r="J103" s="254">
        <f t="shared" ca="1" si="20"/>
        <v>4799257.1315743998</v>
      </c>
      <c r="K103" s="254">
        <f t="shared" ca="1" si="21"/>
        <v>63148.12015229473</v>
      </c>
      <c r="L103" s="137"/>
      <c r="M103" s="258"/>
      <c r="N103" s="254"/>
      <c r="O103" s="254"/>
      <c r="P103" s="137"/>
      <c r="Q103" s="258"/>
      <c r="R103" s="254"/>
      <c r="S103" s="254"/>
      <c r="T103" s="137"/>
      <c r="U103" s="258">
        <v>0.08</v>
      </c>
      <c r="V103" s="254" t="e">
        <f t="shared" ca="1" si="22"/>
        <v>#REF!</v>
      </c>
      <c r="W103" s="254">
        <f t="shared" ca="1" si="16"/>
        <v>0</v>
      </c>
      <c r="X103" s="137"/>
      <c r="Y103" s="258">
        <v>0.08</v>
      </c>
      <c r="Z103" s="254" t="e">
        <f t="shared" ca="1" si="23"/>
        <v>#REF!</v>
      </c>
      <c r="AA103" s="256">
        <f t="shared" ca="1" si="17"/>
        <v>0</v>
      </c>
      <c r="AB103" s="94"/>
    </row>
    <row r="104" spans="1:32" s="27" customFormat="1" ht="18.95" hidden="1" customHeight="1">
      <c r="C104" s="12"/>
      <c r="D104" s="12"/>
      <c r="E104" s="259">
        <v>7.4999999999999997E-2</v>
      </c>
      <c r="F104" s="249" t="e">
        <f t="shared" ca="1" si="18"/>
        <v>#REF!</v>
      </c>
      <c r="G104" s="249">
        <f t="shared" ca="1" si="19"/>
        <v>0</v>
      </c>
      <c r="H104" s="260"/>
      <c r="I104" s="259">
        <v>7.4999999999999997E-2</v>
      </c>
      <c r="J104" s="249">
        <f t="shared" ca="1" si="20"/>
        <v>5119207.6070126928</v>
      </c>
      <c r="K104" s="249">
        <f t="shared" ca="1" si="21"/>
        <v>67357.994829114381</v>
      </c>
      <c r="L104" s="260"/>
      <c r="M104" s="259"/>
      <c r="N104" s="249"/>
      <c r="O104" s="249"/>
      <c r="P104" s="260"/>
      <c r="Q104" s="259"/>
      <c r="R104" s="249"/>
      <c r="S104" s="249"/>
      <c r="T104" s="260"/>
      <c r="U104" s="259">
        <v>7.4999999999999997E-2</v>
      </c>
      <c r="V104" s="249" t="e">
        <f t="shared" ca="1" si="22"/>
        <v>#REF!</v>
      </c>
      <c r="W104" s="249">
        <f t="shared" ca="1" si="16"/>
        <v>0</v>
      </c>
      <c r="X104" s="260"/>
      <c r="Y104" s="259">
        <v>7.4999999999999997E-2</v>
      </c>
      <c r="Z104" s="249" t="e">
        <f t="shared" ca="1" si="23"/>
        <v>#REF!</v>
      </c>
      <c r="AA104" s="251">
        <f t="shared" ca="1" si="17"/>
        <v>0</v>
      </c>
      <c r="AB104" s="94"/>
    </row>
    <row r="105" spans="1:32" s="27" customFormat="1" ht="18.95" hidden="1" customHeight="1">
      <c r="C105" s="12"/>
      <c r="D105" s="12"/>
      <c r="E105" s="258">
        <v>7.0000000000000007E-2</v>
      </c>
      <c r="F105" s="254" t="e">
        <f t="shared" ca="1" si="18"/>
        <v>#REF!</v>
      </c>
      <c r="G105" s="254">
        <f t="shared" ca="1" si="19"/>
        <v>0</v>
      </c>
      <c r="H105" s="137"/>
      <c r="I105" s="258">
        <v>7.0000000000000007E-2</v>
      </c>
      <c r="J105" s="254">
        <f t="shared" ca="1" si="20"/>
        <v>5484865.2932278849</v>
      </c>
      <c r="K105" s="254">
        <f t="shared" ca="1" si="21"/>
        <v>72169.28017405112</v>
      </c>
      <c r="L105" s="137"/>
      <c r="M105" s="258"/>
      <c r="N105" s="254"/>
      <c r="O105" s="254"/>
      <c r="P105" s="137"/>
      <c r="Q105" s="258"/>
      <c r="R105" s="254"/>
      <c r="S105" s="254"/>
      <c r="T105" s="137"/>
      <c r="U105" s="258">
        <v>7.0000000000000007E-2</v>
      </c>
      <c r="V105" s="254" t="e">
        <f t="shared" ca="1" si="22"/>
        <v>#REF!</v>
      </c>
      <c r="W105" s="254">
        <f t="shared" ca="1" si="16"/>
        <v>0</v>
      </c>
      <c r="X105" s="137"/>
      <c r="Y105" s="258">
        <v>7.0000000000000007E-2</v>
      </c>
      <c r="Z105" s="254" t="e">
        <f t="shared" ca="1" si="23"/>
        <v>#REF!</v>
      </c>
      <c r="AA105" s="256">
        <f t="shared" ca="1" si="17"/>
        <v>0</v>
      </c>
      <c r="AB105" s="94"/>
    </row>
    <row r="106" spans="1:32" s="27" customFormat="1" ht="18.95" hidden="1" customHeight="1">
      <c r="C106" s="12"/>
      <c r="D106" s="12"/>
      <c r="E106" s="259">
        <v>6.5000000000000002E-2</v>
      </c>
      <c r="F106" s="249" t="e">
        <f t="shared" ca="1" si="18"/>
        <v>#REF!</v>
      </c>
      <c r="G106" s="249">
        <f t="shared" ca="1" si="19"/>
        <v>0</v>
      </c>
      <c r="H106" s="260"/>
      <c r="I106" s="259">
        <v>6.5000000000000002E-2</v>
      </c>
      <c r="J106" s="249">
        <f t="shared" ca="1" si="20"/>
        <v>5906778.0080915689</v>
      </c>
      <c r="K106" s="249">
        <f t="shared" ca="1" si="21"/>
        <v>77720.763264362744</v>
      </c>
      <c r="L106" s="260"/>
      <c r="M106" s="259"/>
      <c r="N106" s="249"/>
      <c r="O106" s="249"/>
      <c r="P106" s="260"/>
      <c r="Q106" s="259"/>
      <c r="R106" s="249"/>
      <c r="S106" s="249"/>
      <c r="T106" s="260"/>
      <c r="U106" s="259">
        <v>6.5000000000000002E-2</v>
      </c>
      <c r="V106" s="249" t="e">
        <f t="shared" ca="1" si="22"/>
        <v>#REF!</v>
      </c>
      <c r="W106" s="249">
        <f t="shared" ca="1" si="16"/>
        <v>0</v>
      </c>
      <c r="X106" s="260"/>
      <c r="Y106" s="259">
        <v>6.5000000000000002E-2</v>
      </c>
      <c r="Z106" s="249" t="e">
        <f t="shared" ca="1" si="23"/>
        <v>#REF!</v>
      </c>
      <c r="AA106" s="251">
        <f t="shared" ca="1" si="17"/>
        <v>0</v>
      </c>
      <c r="AB106" s="94"/>
    </row>
    <row r="107" spans="1:32" s="27" customFormat="1" ht="18.95" hidden="1" customHeight="1">
      <c r="C107" s="12"/>
      <c r="D107" s="12"/>
      <c r="E107" s="261">
        <v>0.06</v>
      </c>
      <c r="F107" s="262" t="e">
        <f t="shared" ca="1" si="18"/>
        <v>#REF!</v>
      </c>
      <c r="G107" s="262">
        <f ca="1">IFERROR($F107/F$7,0)</f>
        <v>0</v>
      </c>
      <c r="H107" s="263"/>
      <c r="I107" s="261">
        <v>0.06</v>
      </c>
      <c r="J107" s="262">
        <f t="shared" ca="1" si="20"/>
        <v>6399009.508765866</v>
      </c>
      <c r="K107" s="262">
        <f t="shared" ca="1" si="21"/>
        <v>84197.493536392969</v>
      </c>
      <c r="L107" s="263"/>
      <c r="M107" s="261"/>
      <c r="N107" s="262"/>
      <c r="O107" s="262"/>
      <c r="P107" s="263"/>
      <c r="Q107" s="261"/>
      <c r="R107" s="262"/>
      <c r="S107" s="262"/>
      <c r="T107" s="263"/>
      <c r="U107" s="261">
        <v>0.06</v>
      </c>
      <c r="V107" s="262" t="e">
        <f t="shared" ca="1" si="22"/>
        <v>#REF!</v>
      </c>
      <c r="W107" s="262">
        <f t="shared" ca="1" si="16"/>
        <v>0</v>
      </c>
      <c r="X107" s="263"/>
      <c r="Y107" s="261">
        <v>0.06</v>
      </c>
      <c r="Z107" s="262" t="e">
        <f t="shared" ca="1" si="23"/>
        <v>#REF!</v>
      </c>
      <c r="AA107" s="264">
        <f t="shared" ca="1" si="17"/>
        <v>0</v>
      </c>
      <c r="AB107" s="94"/>
    </row>
    <row r="108" spans="1:32" s="27" customFormat="1" ht="15" hidden="1" customHeight="1">
      <c r="AB108" s="94"/>
    </row>
    <row r="109" spans="1:32" s="27" customFormat="1" ht="18" hidden="1">
      <c r="E109" s="57" t="s">
        <v>141</v>
      </c>
      <c r="AB109" s="94"/>
    </row>
    <row r="110" spans="1:32" hidden="1">
      <c r="E110" s="310" t="s">
        <v>142</v>
      </c>
      <c r="F110" s="219" t="s">
        <v>143</v>
      </c>
      <c r="G110" s="311" t="s">
        <v>144</v>
      </c>
      <c r="I110" s="310" t="s">
        <v>142</v>
      </c>
      <c r="J110" s="219" t="s">
        <v>143</v>
      </c>
      <c r="K110" s="311" t="s">
        <v>144</v>
      </c>
      <c r="M110" s="310"/>
      <c r="N110" s="219"/>
      <c r="O110" s="311"/>
      <c r="Q110" s="310"/>
      <c r="R110" s="219"/>
      <c r="S110" s="311"/>
      <c r="U110" s="310" t="s">
        <v>142</v>
      </c>
      <c r="V110" s="219" t="s">
        <v>143</v>
      </c>
      <c r="W110" s="311" t="s">
        <v>144</v>
      </c>
    </row>
    <row r="111" spans="1:32" hidden="1">
      <c r="E111" s="312">
        <f ca="1">E68+E67</f>
        <v>3966342.6399999992</v>
      </c>
      <c r="G111" s="313">
        <f ca="1">E111-F111</f>
        <v>3966342.6399999992</v>
      </c>
      <c r="I111" s="312">
        <f ca="1">I68+I67</f>
        <v>6897901.9883879768</v>
      </c>
      <c r="K111" s="313">
        <f ca="1">I111-J111</f>
        <v>6897901.9883879768</v>
      </c>
      <c r="M111" s="312"/>
      <c r="O111" s="313"/>
      <c r="Q111" s="312"/>
      <c r="S111" s="313"/>
      <c r="U111" s="312">
        <f ca="1">U68+U67</f>
        <v>0</v>
      </c>
      <c r="W111" s="313">
        <f ca="1">U111-V111</f>
        <v>0</v>
      </c>
    </row>
    <row r="112" spans="1:32" hidden="1">
      <c r="E112" s="308"/>
      <c r="F112" s="314" t="s">
        <v>147</v>
      </c>
      <c r="G112" s="315">
        <f ca="1">IFERROR(G111/E111,0)</f>
        <v>1</v>
      </c>
      <c r="I112" s="308"/>
      <c r="J112" s="314" t="s">
        <v>147</v>
      </c>
      <c r="K112" s="315">
        <f ca="1">IFERROR(K111/I111,0)</f>
        <v>1</v>
      </c>
      <c r="M112" s="308"/>
      <c r="N112" s="314"/>
      <c r="O112" s="315"/>
      <c r="Q112" s="308"/>
      <c r="R112" s="314"/>
      <c r="S112" s="315"/>
      <c r="U112" s="308"/>
      <c r="V112" s="314" t="s">
        <v>147</v>
      </c>
      <c r="W112" s="315">
        <f ca="1">IFERROR(W111/U111,0)</f>
        <v>0</v>
      </c>
    </row>
    <row r="113" spans="1:23" hidden="1">
      <c r="E113" s="310" t="s">
        <v>145</v>
      </c>
      <c r="F113" s="219" t="s">
        <v>146</v>
      </c>
      <c r="G113" s="311" t="s">
        <v>144</v>
      </c>
      <c r="I113" s="310" t="s">
        <v>145</v>
      </c>
      <c r="J113" s="219" t="s">
        <v>146</v>
      </c>
      <c r="K113" s="311" t="s">
        <v>144</v>
      </c>
      <c r="M113" s="310"/>
      <c r="N113" s="219"/>
      <c r="O113" s="311"/>
      <c r="Q113" s="310"/>
      <c r="R113" s="219"/>
      <c r="S113" s="311"/>
      <c r="U113" s="310" t="s">
        <v>145</v>
      </c>
      <c r="V113" s="219" t="s">
        <v>146</v>
      </c>
      <c r="W113" s="311" t="s">
        <v>144</v>
      </c>
    </row>
    <row r="114" spans="1:23" hidden="1">
      <c r="E114" s="312">
        <f ca="1">E88+E87</f>
        <v>3879325.7800000003</v>
      </c>
      <c r="G114" s="313">
        <f ca="1">E114-F114</f>
        <v>3879325.7800000003</v>
      </c>
      <c r="I114" s="312">
        <f ca="1">I88+I87</f>
        <v>6595648.8192622978</v>
      </c>
      <c r="K114" s="313">
        <f ca="1">I114-J114</f>
        <v>6595648.8192622978</v>
      </c>
      <c r="M114" s="312"/>
      <c r="O114" s="313"/>
      <c r="Q114" s="312"/>
      <c r="S114" s="313"/>
      <c r="U114" s="312">
        <f ca="1">U88+U87</f>
        <v>0</v>
      </c>
      <c r="W114" s="313">
        <f ca="1">U114-V114</f>
        <v>0</v>
      </c>
    </row>
    <row r="115" spans="1:23" hidden="1">
      <c r="E115" s="309"/>
      <c r="F115" s="316" t="s">
        <v>147</v>
      </c>
      <c r="G115" s="317">
        <f ca="1">IFERROR(G114/E114,0)</f>
        <v>1</v>
      </c>
      <c r="I115" s="309"/>
      <c r="J115" s="316" t="s">
        <v>147</v>
      </c>
      <c r="K115" s="317">
        <f ca="1">IFERROR(K114/I114,0)</f>
        <v>1</v>
      </c>
      <c r="M115" s="309"/>
      <c r="N115" s="316"/>
      <c r="O115" s="317"/>
      <c r="Q115" s="309"/>
      <c r="R115" s="316"/>
      <c r="S115" s="317"/>
      <c r="U115" s="309"/>
      <c r="V115" s="316" t="s">
        <v>147</v>
      </c>
      <c r="W115" s="317">
        <f ca="1">IFERROR(W114/U114,0)</f>
        <v>0</v>
      </c>
    </row>
    <row r="124" spans="1:23">
      <c r="A124" s="11" t="s">
        <v>46</v>
      </c>
      <c r="B124" s="11" t="s">
        <v>47</v>
      </c>
    </row>
    <row r="125" spans="1:23">
      <c r="A125" s="13" t="s">
        <v>49</v>
      </c>
      <c r="B125" s="13">
        <f>N6</f>
        <v>0</v>
      </c>
    </row>
    <row r="126" spans="1:23">
      <c r="A126" s="11" t="s">
        <v>51</v>
      </c>
      <c r="B126" s="11" t="s">
        <v>52</v>
      </c>
      <c r="C126" s="11" t="s">
        <v>53</v>
      </c>
    </row>
    <row r="127" spans="1:23">
      <c r="A127" s="13" t="s">
        <v>134</v>
      </c>
      <c r="B127" s="13" t="s">
        <v>54</v>
      </c>
      <c r="C127" s="13" t="s">
        <v>135</v>
      </c>
    </row>
    <row r="128" spans="1:23">
      <c r="A128" s="11" t="s">
        <v>56</v>
      </c>
      <c r="B128" s="11" t="s">
        <v>57</v>
      </c>
      <c r="C128" s="11" t="s">
        <v>58</v>
      </c>
    </row>
    <row r="129" spans="1:3">
      <c r="A129" s="11"/>
      <c r="B129" s="11"/>
      <c r="C129" s="11"/>
    </row>
    <row r="130" spans="1:3">
      <c r="A130" s="11"/>
      <c r="B130" s="11"/>
      <c r="C130" s="11"/>
    </row>
    <row r="131" spans="1:3">
      <c r="A131" s="11" t="str">
        <f>"'"&amp;$A125&amp;"'"&amp;"!"&amp;A127</f>
        <v>'Asset Codes'!$H$1:$BZ$1</v>
      </c>
      <c r="B131" s="11" t="str">
        <f>"'"&amp;$A125&amp;"'"&amp;"!"&amp;B127</f>
        <v>'Asset Codes'!$B$2:$B$500</v>
      </c>
      <c r="C131" s="11" t="str">
        <f>"'"&amp;$A125&amp;"'"&amp;"!"&amp;C127</f>
        <v>'Asset Codes'!$H$2:$BZ$500</v>
      </c>
    </row>
    <row r="132" spans="1:3">
      <c r="A132" s="192"/>
      <c r="B132" s="192"/>
      <c r="C132" s="192"/>
    </row>
  </sheetData>
  <conditionalFormatting sqref="G112 K112 O112 S112 W112 G115 K115 O115 S115 W115">
    <cfRule type="cellIs" dxfId="7" priority="1" operator="lessThan">
      <formula>0.01</formula>
    </cfRule>
    <cfRule type="cellIs" dxfId="6" priority="2" operator="between">
      <formula>0.01</formula>
      <formula>0.02</formula>
    </cfRule>
    <cfRule type="cellIs" dxfId="5" priority="3" operator="greaterThan">
      <formula>0.02</formula>
    </cfRule>
  </conditionalFormatting>
  <pageMargins left="0.1" right="0.1" top="0.5" bottom="0.1" header="0.1" footer="0.1"/>
  <pageSetup scale="31" orientation="portrait" r:id="rId1"/>
  <ignoredErrors>
    <ignoredError sqref="D87 D58 C51:D51 C58:C60 C47:D47 T1 D53 G11:H12 T11 T15:T17 C34:D35 C38:D38 C16:H16 C5:H5 C3:D4 C44:D44 D45:D46 D49:D50 D17 G17:H17 C42:D42 D41 L5 T5:T6 C63:D63 D37 T9 D11:E12 D32 D72 C56:D57 C25:D31 C82:D85 D75:D81 G7:I7 D6:E6 C73:D74 E72:L87 T23:T31 I26:I28 F26:H29 F25:I25 D59:L61 E30:H32 E44:L47 T45:T46 T44 E25:E29 E55:L58 C23:L24 D67:L67 E64:L64 E62:L63 C18:L21 E48:L51 U44:W46 T47:W47 D36 E41:L43 W52:W54 U55:W63 C71:L71 D65:L66 T32:W32 J25:L28 U18:W31 I29:L32 C88:L88 U71:W88 E89:L90 V6:V7 E94:E96 C68:L68 U67:W67 C92:L92 U37:W38 E37:L38 F39:L40 V39:X39 F69:L70 V69:X69 Z6:Z7 V33:W36 T33:T36 J34:L34 J35:L35 J36:L36 J33:L33 F34:H34 F35:H35 E36:H36 E33:H33 E34 I33 I36 E35 I35 I34 U34:U36 U33 X34:X36 X33 Y69:Z69 Y56:Z68 Y70:Z87 Y55:Z55 AA53:AA55 Z23 D22:L22 G6:I6 K7:L7 K6:L6 T7 I91 T72:T87 T59:T61 T55:T58 T64:W64 T62:T63 T18:T21 T48:W51 T41:W43 T71 T65:W66 T88 T89:W90 T68:W68 T92:Y92 T37:T38 T22" unlockedFormula="1"/>
    <ignoredError sqref="J54:L54 U54:V54 U53:V53 E53:L53 U52:V52 F54 E52:L52 T53 E54 T54 G54:I54 W91 F91:H91 T91 U91 X91:Y91 E91 Y53:Z54 Y33 Y34:Y36 Y39:Z39 Z24:Z29 J91:L91 T52" formula="1" unlockedFormula="1"/>
    <ignoredError sqref="Y30:Z32 Y40:Z52 Y37:Z38 Z34:Z36 Z33 Y24:Y29 V91 Z9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/>
      <selection pane="bottomLeft"/>
      <selection pane="bottomRight" activeCell="G21" sqref="G21"/>
    </sheetView>
  </sheetViews>
  <sheetFormatPr defaultColWidth="7.33203125" defaultRowHeight="18" outlineLevelCol="1"/>
  <cols>
    <col min="1" max="1" width="17.109375" style="1" customWidth="1"/>
    <col min="2" max="2" width="7.6640625" style="1" customWidth="1"/>
    <col min="3" max="3" width="78.88671875" style="1" hidden="1" customWidth="1"/>
    <col min="4" max="4" width="27" style="1" customWidth="1" outlineLevel="1"/>
    <col min="5" max="5" width="2.33203125" style="1" customWidth="1"/>
    <col min="6" max="6" width="42" style="1" hidden="1" customWidth="1"/>
    <col min="7" max="7" width="56" style="1" customWidth="1"/>
    <col min="8" max="9" width="14.88671875" style="56" hidden="1" customWidth="1"/>
    <col min="10" max="12" width="13" style="56" hidden="1" customWidth="1"/>
    <col min="13" max="13" width="11.6640625" style="56" hidden="1" customWidth="1"/>
    <col min="14" max="14" width="11.33203125" style="56" hidden="1" customWidth="1"/>
    <col min="15" max="15" width="11.88671875" style="56" hidden="1" customWidth="1"/>
    <col min="16" max="17" width="11.33203125" style="56" hidden="1" customWidth="1"/>
    <col min="18" max="18" width="11.88671875" style="56" hidden="1" customWidth="1"/>
    <col min="19" max="19" width="11.6640625" style="56" hidden="1" customWidth="1"/>
    <col min="20" max="20" width="10.88671875" style="56" hidden="1" customWidth="1"/>
    <col min="21" max="21" width="11.33203125" style="56" hidden="1" customWidth="1"/>
    <col min="22" max="22" width="11.88671875" style="56" hidden="1" customWidth="1"/>
    <col min="23" max="24" width="11.33203125" style="56" hidden="1" customWidth="1"/>
    <col min="25" max="25" width="12" style="56" customWidth="1"/>
    <col min="26" max="26" width="11.109375" style="56" customWidth="1"/>
    <col min="27" max="27" width="10.109375" style="56" customWidth="1"/>
    <col min="28" max="28" width="11.6640625" style="56" bestFit="1" customWidth="1"/>
    <col min="29" max="30" width="11.33203125" style="56" bestFit="1" customWidth="1"/>
    <col min="31" max="31" width="11.88671875" style="56" bestFit="1" customWidth="1"/>
    <col min="32" max="32" width="11.6640625" style="56" bestFit="1" customWidth="1"/>
    <col min="33" max="33" width="10.88671875" style="56" bestFit="1" customWidth="1"/>
    <col min="34" max="34" width="11.33203125" style="56" bestFit="1" customWidth="1"/>
    <col min="35" max="35" width="11.88671875" style="56" bestFit="1" customWidth="1"/>
    <col min="36" max="36" width="11.33203125" style="56" bestFit="1" customWidth="1"/>
    <col min="37" max="37" width="12" style="56" bestFit="1" customWidth="1"/>
    <col min="38" max="38" width="11.109375" style="56" bestFit="1" customWidth="1"/>
    <col min="39" max="39" width="10.109375" style="56" bestFit="1" customWidth="1"/>
    <col min="40" max="40" width="11.6640625" style="56" bestFit="1" customWidth="1"/>
    <col min="41" max="42" width="11.33203125" style="56" bestFit="1" customWidth="1"/>
    <col min="43" max="43" width="11.88671875" style="56" bestFit="1" customWidth="1"/>
    <col min="44" max="16384" width="7.33203125" style="56"/>
  </cols>
  <sheetData>
    <row r="1" spans="1:43" s="1" customFormat="1">
      <c r="A1" s="7" t="s">
        <v>121</v>
      </c>
      <c r="B1" s="7" t="s">
        <v>122</v>
      </c>
      <c r="C1" s="7" t="s">
        <v>123</v>
      </c>
      <c r="D1" s="7" t="s">
        <v>124</v>
      </c>
      <c r="E1" s="7" t="s">
        <v>43</v>
      </c>
      <c r="F1" s="239" t="s">
        <v>125</v>
      </c>
      <c r="G1" s="6" t="s">
        <v>126</v>
      </c>
      <c r="H1" s="6">
        <v>44562</v>
      </c>
      <c r="I1" s="6">
        <v>44593</v>
      </c>
      <c r="J1" s="6">
        <v>44621</v>
      </c>
      <c r="K1" s="6">
        <v>44652</v>
      </c>
      <c r="L1" s="6">
        <v>44682</v>
      </c>
      <c r="M1" s="6">
        <v>44713</v>
      </c>
      <c r="N1" s="6">
        <v>44743</v>
      </c>
      <c r="O1" s="6">
        <v>44774</v>
      </c>
      <c r="P1" s="6">
        <v>44805</v>
      </c>
      <c r="Q1" s="6">
        <v>44835</v>
      </c>
      <c r="R1" s="6">
        <v>44866</v>
      </c>
      <c r="S1" s="6">
        <v>44896</v>
      </c>
      <c r="T1" s="6">
        <v>44927</v>
      </c>
      <c r="U1" s="6">
        <v>44958</v>
      </c>
      <c r="V1" s="6">
        <v>44986</v>
      </c>
      <c r="W1" s="6">
        <v>45017</v>
      </c>
      <c r="X1" s="6">
        <v>45047</v>
      </c>
      <c r="Y1" s="6">
        <v>45078</v>
      </c>
      <c r="Z1" s="6">
        <v>45108</v>
      </c>
      <c r="AA1" s="6">
        <v>45139</v>
      </c>
      <c r="AB1" s="6">
        <v>45170</v>
      </c>
      <c r="AC1" s="6">
        <v>45200</v>
      </c>
      <c r="AD1" s="6">
        <v>45231</v>
      </c>
      <c r="AE1" s="6">
        <v>45261</v>
      </c>
      <c r="AF1" s="6">
        <v>45292</v>
      </c>
      <c r="AG1" s="6">
        <v>45323</v>
      </c>
      <c r="AH1" s="6">
        <v>45352</v>
      </c>
      <c r="AI1" s="6">
        <v>45383</v>
      </c>
      <c r="AJ1" s="6">
        <v>45413</v>
      </c>
      <c r="AK1" s="6">
        <v>45444</v>
      </c>
      <c r="AL1" s="6">
        <v>45474</v>
      </c>
      <c r="AM1" s="6">
        <v>45505</v>
      </c>
      <c r="AN1" s="6">
        <v>45536</v>
      </c>
      <c r="AO1" s="6">
        <v>45566</v>
      </c>
      <c r="AP1" s="6">
        <v>45597</v>
      </c>
      <c r="AQ1" s="6">
        <v>45627</v>
      </c>
    </row>
    <row r="2" spans="1:43">
      <c r="A2" s="5" t="str">
        <f>IFERROR(TRIM(VLOOKUP(UPPER(D2),TABLE_LOOKUPS,2,FALSE)),IF(ROW()&gt;2,A1,""))</f>
        <v/>
      </c>
      <c r="B2" s="4" t="str">
        <f ca="1">IF(LEN(C2)&lt;1,"",IFERROR(VLOOKUP(C2,INDIRECT("CODING_"&amp;A2),2,FALSE),""))</f>
        <v/>
      </c>
      <c r="C2" s="3" t="str">
        <f>IF(AND(LEN(D2)&gt;0,LEN(A2)&gt;0,COUNT(#REF!)&gt;0),IF(LEN(#REF!)&gt;0,#REF!&amp;" - ","")&amp;D2,"")</f>
        <v/>
      </c>
      <c r="D2" s="3" t="str">
        <f>UPPER(TRIM(G2))</f>
        <v/>
      </c>
      <c r="E2" s="2"/>
    </row>
    <row r="3" spans="1:43">
      <c r="A3" s="5" t="s">
        <v>127</v>
      </c>
      <c r="B3" s="4"/>
      <c r="C3" s="3" t="str">
        <f>IF(AND(LEN(D3)&gt;0,LEN(A3)&gt;0,COUNT(#REF!)&gt;0),IF(LEN(#REF!)&gt;0,#REF!&amp;" - ","")&amp;D3,"")</f>
        <v/>
      </c>
      <c r="D3" s="3"/>
      <c r="E3" s="2"/>
      <c r="G3" s="30" t="s">
        <v>128</v>
      </c>
    </row>
    <row r="4" spans="1:43" customFormat="1" ht="18.75">
      <c r="A4" s="5" t="s">
        <v>127</v>
      </c>
      <c r="B4" s="4"/>
      <c r="C4" s="3"/>
      <c r="D4" s="240" t="str">
        <f>IFERROR(VLOOKUP(B4,'Detailed Model'!$A$6:$C$92,3,FALSE),"NOT CODED/ERROR")</f>
        <v>NOT CODED/ERROR</v>
      </c>
      <c r="E4" s="2"/>
      <c r="F4" s="1" t="e">
        <f>VLOOKUP(B4,'Detailed Model'!A6:C87,3,FALSE)</f>
        <v>#N/A</v>
      </c>
    </row>
    <row r="5" spans="1:43" customFormat="1" ht="18.75">
      <c r="A5" s="5" t="s">
        <v>127</v>
      </c>
      <c r="B5" s="4"/>
      <c r="C5" s="3"/>
      <c r="D5" s="240" t="str">
        <f>IFERROR(VLOOKUP(B5,'Detailed Model'!$A$6:$C$92,3,FALSE),"NOT CODED/ERROR")</f>
        <v>NOT CODED/ERROR</v>
      </c>
      <c r="E5" s="2"/>
      <c r="F5" s="1" t="e">
        <f>VLOOKUP(B5,'Detailed Model'!A7:C88,3,FALSE)</f>
        <v>#N/A</v>
      </c>
      <c r="G5" t="s">
        <v>157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customFormat="1" ht="18.75">
      <c r="A6" s="5" t="s">
        <v>127</v>
      </c>
      <c r="B6" s="4"/>
      <c r="C6" s="3"/>
      <c r="D6" s="240" t="str">
        <f>IFERROR(VLOOKUP(B6,'Detailed Model'!$A$6:$C$92,3,FALSE),"NOT CODED/ERROR")</f>
        <v>NOT CODED/ERROR</v>
      </c>
      <c r="E6" s="2"/>
      <c r="F6" s="1" t="e">
        <f>VLOOKUP(B6,'Detailed Model'!A8:C89,3,FALSE)</f>
        <v>#N/A</v>
      </c>
      <c r="G6" t="s">
        <v>158</v>
      </c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customFormat="1" ht="18.75">
      <c r="A7" s="5" t="s">
        <v>127</v>
      </c>
      <c r="B7" s="4"/>
      <c r="C7" s="3"/>
      <c r="D7" s="240" t="str">
        <f>IFERROR(VLOOKUP(B7,'Detailed Model'!$A$6:$C$92,3,FALSE),"NOT CODED/ERROR")</f>
        <v>NOT CODED/ERROR</v>
      </c>
      <c r="E7" s="2"/>
      <c r="F7" s="1" t="e">
        <f>VLOOKUP(B7,'Detailed Model'!A9:C90,3,FALSE)</f>
        <v>#N/A</v>
      </c>
      <c r="G7" t="s">
        <v>159</v>
      </c>
      <c r="Y7">
        <v>0.873</v>
      </c>
      <c r="Z7">
        <v>0.82299999999999995</v>
      </c>
      <c r="AA7">
        <v>0.85400000000000009</v>
      </c>
      <c r="AB7">
        <v>0.86499999999999999</v>
      </c>
      <c r="AC7">
        <v>0.88900000000000001</v>
      </c>
      <c r="AD7">
        <v>0.91299999999999992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customFormat="1" ht="18.75">
      <c r="A8" s="5" t="s">
        <v>127</v>
      </c>
      <c r="B8" s="4"/>
      <c r="C8" s="3"/>
      <c r="D8" s="240" t="str">
        <f>IFERROR(VLOOKUP(B8,'Detailed Model'!$A$6:$C$92,3,FALSE),"NOT CODED/ERROR")</f>
        <v>NOT CODED/ERROR</v>
      </c>
      <c r="E8" s="2"/>
      <c r="F8" s="1" t="e">
        <f>VLOOKUP(B8,'Detailed Model'!A10:C91,3,FALSE)</f>
        <v>#N/A</v>
      </c>
    </row>
    <row r="9" spans="1:43" customFormat="1" ht="18.75">
      <c r="A9" s="5" t="s">
        <v>127</v>
      </c>
      <c r="B9" s="4"/>
      <c r="C9" s="3"/>
      <c r="D9" s="240" t="str">
        <f>IFERROR(VLOOKUP(B9,'Detailed Model'!$A$6:$C$92,3,FALSE),"NOT CODED/ERROR")</f>
        <v>NOT CODED/ERROR</v>
      </c>
      <c r="E9" s="2"/>
      <c r="F9" s="1" t="e">
        <f>VLOOKUP(B9,'Detailed Model'!A11:C92,3,FALSE)</f>
        <v>#N/A</v>
      </c>
      <c r="G9" t="s">
        <v>160</v>
      </c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customFormat="1" ht="18.75">
      <c r="A10" s="5" t="s">
        <v>127</v>
      </c>
      <c r="B10" s="4">
        <v>102</v>
      </c>
      <c r="C10" s="3"/>
      <c r="D10" s="240" t="str">
        <f>IFERROR(VLOOKUP(B10,'Detailed Model'!$A$6:$C$92,3,FALSE),"NOT CODED/ERROR")</f>
        <v>Private Pay</v>
      </c>
      <c r="E10" s="2"/>
      <c r="F10" s="1" t="str">
        <f>VLOOKUP(B10,'Detailed Model'!A12:C92,3,FALSE)</f>
        <v>Private Pay</v>
      </c>
      <c r="G10" t="s">
        <v>161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2281.8000000000002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spans="1:43" customFormat="1" ht="18.75">
      <c r="A11" s="5" t="s">
        <v>127</v>
      </c>
      <c r="B11" s="4"/>
      <c r="C11" s="3"/>
      <c r="D11" s="240" t="str">
        <f>IFERROR(VLOOKUP(B11,'Detailed Model'!$A$6:$C$92,3,FALSE),"NOT CODED/ERROR")</f>
        <v>NOT CODED/ERROR</v>
      </c>
      <c r="E11" s="2"/>
      <c r="F11" s="1" t="e">
        <f>VLOOKUP(B11,'Detailed Model'!A13:C92,3,FALSE)</f>
        <v>#N/A</v>
      </c>
    </row>
    <row r="12" spans="1:43" customFormat="1" ht="18.75">
      <c r="A12" s="5" t="s">
        <v>127</v>
      </c>
      <c r="B12" s="4"/>
      <c r="C12" s="3"/>
      <c r="D12" s="240" t="str">
        <f>IFERROR(VLOOKUP(B12,'Detailed Model'!$A$6:$C$92,3,FALSE),"NOT CODED/ERROR")</f>
        <v>NOT CODED/ERROR</v>
      </c>
      <c r="E12" s="2"/>
      <c r="F12" s="1" t="e">
        <f>VLOOKUP(B12,'Detailed Model'!A14:C93,3,FALSE)</f>
        <v>#N/A</v>
      </c>
    </row>
    <row r="13" spans="1:43" customFormat="1" ht="18.75">
      <c r="A13" s="5" t="s">
        <v>127</v>
      </c>
      <c r="B13" s="4"/>
      <c r="C13" s="3"/>
      <c r="D13" s="240" t="str">
        <f>IFERROR(VLOOKUP(B13,'Detailed Model'!$A$6:$C$92,3,FALSE),"NOT CODED/ERROR")</f>
        <v>NOT CODED/ERROR</v>
      </c>
      <c r="E13" s="2"/>
      <c r="F13" s="1" t="e">
        <f>VLOOKUP(B13,'Detailed Model'!A15:C94,3,FALSE)</f>
        <v>#N/A</v>
      </c>
    </row>
    <row r="14" spans="1:43" customFormat="1" ht="18.75">
      <c r="A14" s="5" t="s">
        <v>127</v>
      </c>
      <c r="B14" s="4"/>
      <c r="C14" s="3"/>
      <c r="D14" s="240" t="str">
        <f>IFERROR(VLOOKUP(B14,'Detailed Model'!$A$6:$C$92,3,FALSE),"NOT CODED/ERROR")</f>
        <v>NOT CODED/ERROR</v>
      </c>
      <c r="E14" s="2"/>
      <c r="F14" s="1" t="e">
        <f>VLOOKUP(B14,'Detailed Model'!A16:C95,3,FALSE)</f>
        <v>#N/A</v>
      </c>
    </row>
    <row r="15" spans="1:43" customFormat="1" ht="18.75">
      <c r="A15" s="5" t="s">
        <v>127</v>
      </c>
      <c r="B15" s="4"/>
      <c r="C15" s="3"/>
      <c r="D15" s="240" t="str">
        <f>IFERROR(VLOOKUP(B15,'Detailed Model'!$A$6:$C$92,3,FALSE),"NOT CODED/ERROR")</f>
        <v>NOT CODED/ERROR</v>
      </c>
      <c r="E15" s="2"/>
      <c r="F15" s="1" t="e">
        <f>VLOOKUP(B15,'Detailed Model'!A17:C96,3,FALSE)</f>
        <v>#N/A</v>
      </c>
    </row>
    <row r="16" spans="1:43" customFormat="1" ht="18.75">
      <c r="A16" s="5" t="s">
        <v>127</v>
      </c>
      <c r="B16" s="4"/>
      <c r="C16" s="3"/>
      <c r="D16" s="240" t="str">
        <f>IFERROR(VLOOKUP(B16,'Detailed Model'!$A$6:$C$92,3,FALSE),"NOT CODED/ERROR")</f>
        <v>NOT CODED/ERROR</v>
      </c>
      <c r="E16" s="2"/>
      <c r="F16" s="1" t="e">
        <f>VLOOKUP(B16,'Detailed Model'!A18:C97,3,FALSE)</f>
        <v>#N/A</v>
      </c>
    </row>
    <row r="17" spans="1:36" customFormat="1" ht="18.75">
      <c r="A17" s="5" t="s">
        <v>127</v>
      </c>
      <c r="B17" s="4"/>
      <c r="C17" s="3"/>
      <c r="D17" s="240" t="str">
        <f>IFERROR(VLOOKUP(B17,'Detailed Model'!$A$6:$C$92,3,FALSE),"NOT CODED/ERROR")</f>
        <v>NOT CODED/ERROR</v>
      </c>
      <c r="E17" s="2"/>
      <c r="F17" s="1" t="e">
        <f>VLOOKUP(B17,'Detailed Model'!A19:C98,3,FALSE)</f>
        <v>#N/A</v>
      </c>
    </row>
    <row r="18" spans="1:36" customFormat="1" ht="18.75">
      <c r="A18" s="5" t="s">
        <v>127</v>
      </c>
      <c r="B18" s="4"/>
      <c r="C18" s="3"/>
      <c r="D18" s="240" t="str">
        <f>IFERROR(VLOOKUP(B18,'Detailed Model'!$A$6:$C$92,3,FALSE),"NOT CODED/ERROR")</f>
        <v>NOT CODED/ERROR</v>
      </c>
      <c r="E18" s="2"/>
      <c r="F18" s="1" t="e">
        <f>VLOOKUP(B18,'Detailed Model'!A20:C99,3,FALSE)</f>
        <v>#N/A</v>
      </c>
    </row>
    <row r="19" spans="1:36" customFormat="1" ht="18.75">
      <c r="A19" s="5" t="s">
        <v>127</v>
      </c>
      <c r="B19" s="4"/>
      <c r="C19" s="3"/>
      <c r="D19" s="240" t="str">
        <f>IFERROR(VLOOKUP(B19,'Detailed Model'!$A$6:$C$92,3,FALSE),"NOT CODED/ERROR")</f>
        <v>NOT CODED/ERROR</v>
      </c>
      <c r="E19" s="2"/>
      <c r="F19" s="1" t="e">
        <f>VLOOKUP(B19,'Detailed Model'!A21:C100,3,FALSE)</f>
        <v>#N/A</v>
      </c>
    </row>
    <row r="20" spans="1:36" customFormat="1" ht="18.75">
      <c r="A20" s="5" t="s">
        <v>127</v>
      </c>
      <c r="B20" s="4"/>
      <c r="C20" s="3"/>
      <c r="D20" s="240" t="str">
        <f>IFERROR(VLOOKUP(B20,'Detailed Model'!$A$6:$C$92,3,FALSE),"NOT CODED/ERROR")</f>
        <v>NOT CODED/ERROR</v>
      </c>
      <c r="E20" s="81"/>
      <c r="F20" s="1" t="e">
        <f>VLOOKUP(B20,'Detailed Model'!A22:C101,3,FALSE)</f>
        <v>#N/A</v>
      </c>
    </row>
    <row r="21" spans="1:36" customFormat="1" ht="18.75">
      <c r="A21" s="5"/>
      <c r="B21" s="4"/>
      <c r="C21" s="3"/>
      <c r="D21" s="240"/>
      <c r="E21" s="81"/>
      <c r="F21" s="1"/>
    </row>
    <row r="22" spans="1:36" customFormat="1" ht="18.75">
      <c r="A22" s="5"/>
      <c r="B22" s="4"/>
      <c r="C22" s="3"/>
      <c r="D22" s="240"/>
      <c r="E22" s="81"/>
      <c r="F22" s="1"/>
    </row>
    <row r="23" spans="1:36" customFormat="1" ht="18.75">
      <c r="A23" s="80"/>
      <c r="B23" s="4"/>
      <c r="C23" s="79"/>
      <c r="D23" s="240"/>
      <c r="E23" s="81"/>
      <c r="F23" s="1" t="e">
        <f>VLOOKUP(B23,'Detailed Model'!A23:C102,3,FALSE)</f>
        <v>#N/A</v>
      </c>
    </row>
    <row r="24" spans="1:36" customFormat="1" ht="18.75">
      <c r="A24" s="80"/>
      <c r="B24" s="4"/>
      <c r="C24" s="3"/>
      <c r="D24" s="240"/>
      <c r="E24" s="81"/>
      <c r="F24" s="1" t="e">
        <f>VLOOKUP(B24,'Detailed Model'!A24:C103,3,FALSE)</f>
        <v>#N/A</v>
      </c>
      <c r="G24" s="30" t="s">
        <v>129</v>
      </c>
    </row>
    <row r="25" spans="1:36" customFormat="1" ht="18.75">
      <c r="A25" s="80" t="s">
        <v>129</v>
      </c>
      <c r="B25" s="4"/>
      <c r="C25" s="3"/>
      <c r="D25" s="240" t="str">
        <f>IFERROR(VLOOKUP(B25,'Detailed Model'!$A$6:$C$92,3,FALSE),"NOT CODED/ERROR")</f>
        <v>NOT CODED/ERROR</v>
      </c>
      <c r="E25" s="81"/>
      <c r="F25" s="1" t="e">
        <f>VLOOKUP(B25,'Detailed Model'!A25:C104,3,FALSE)</f>
        <v>#N/A</v>
      </c>
    </row>
    <row r="26" spans="1:36" customFormat="1" ht="18.75">
      <c r="A26" s="80" t="str">
        <f t="shared" ref="A26:A61" si="0">IFERROR(TRIM(VLOOKUP(UPPER(D24),TABLE_LOOKUPS,2,FALSE)),IF(ROW()&gt;2,A25,""))</f>
        <v>REVENUE</v>
      </c>
      <c r="B26" s="4">
        <v>202</v>
      </c>
      <c r="C26" s="3"/>
      <c r="D26" s="240" t="str">
        <f>IFERROR(VLOOKUP(B26,'Detailed Model'!$A$6:$C$92,3,FALSE),"NOT CODED/ERROR")</f>
        <v>Private Pay</v>
      </c>
      <c r="E26" s="81"/>
      <c r="F26" s="1" t="str">
        <f>VLOOKUP(B26,'Detailed Model'!A26:C105,3,FALSE)</f>
        <v>Private Pay</v>
      </c>
      <c r="G26" t="s">
        <v>162</v>
      </c>
      <c r="Y26" s="320">
        <v>168650.68</v>
      </c>
      <c r="Z26" s="320">
        <v>164687.18</v>
      </c>
      <c r="AA26" s="320">
        <v>178169.44</v>
      </c>
      <c r="AB26" s="320">
        <v>180106.56</v>
      </c>
      <c r="AC26" s="320">
        <v>182943.09</v>
      </c>
      <c r="AD26" s="320">
        <v>189442.48</v>
      </c>
      <c r="AE26" s="320">
        <v>190036.16</v>
      </c>
      <c r="AF26" s="320">
        <v>185718.09</v>
      </c>
      <c r="AG26" s="320">
        <v>187842.26</v>
      </c>
      <c r="AH26" s="320">
        <v>193014.25</v>
      </c>
      <c r="AI26" s="320">
        <v>200524.72</v>
      </c>
      <c r="AJ26" s="320">
        <v>192277.25</v>
      </c>
    </row>
    <row r="27" spans="1:36" customFormat="1" ht="18.75">
      <c r="A27" s="80" t="str">
        <f t="shared" si="0"/>
        <v>REVENUE</v>
      </c>
      <c r="B27" s="4"/>
      <c r="C27" s="3"/>
      <c r="D27" s="240" t="str">
        <f>IFERROR(VLOOKUP(B27,'Detailed Model'!$A$6:$C$92,3,FALSE),"NOT CODED/ERROR")</f>
        <v>NOT CODED/ERROR</v>
      </c>
      <c r="E27" s="81"/>
      <c r="F27" s="1" t="e">
        <f>VLOOKUP(B27,'Detailed Model'!A27:C106,3,FALSE)</f>
        <v>#N/A</v>
      </c>
      <c r="G27" t="s">
        <v>163</v>
      </c>
      <c r="Y27" s="320">
        <v>168650.68</v>
      </c>
      <c r="Z27" s="320">
        <v>164687.18</v>
      </c>
      <c r="AA27" s="320">
        <v>178169.44</v>
      </c>
      <c r="AB27" s="320">
        <v>180106.56</v>
      </c>
      <c r="AC27" s="320">
        <v>182943.09</v>
      </c>
      <c r="AD27" s="320">
        <v>189442.48</v>
      </c>
      <c r="AE27" s="320">
        <v>190036.16</v>
      </c>
      <c r="AF27" s="320">
        <v>185718.09</v>
      </c>
      <c r="AG27" s="320">
        <v>187842.26</v>
      </c>
      <c r="AH27" s="320">
        <v>193014.25</v>
      </c>
      <c r="AI27" s="320">
        <v>200524.72</v>
      </c>
      <c r="AJ27" s="320">
        <v>192277.25</v>
      </c>
    </row>
    <row r="28" spans="1:36" customFormat="1" ht="18.75">
      <c r="A28" s="80" t="str">
        <f t="shared" si="0"/>
        <v>REVENUE</v>
      </c>
      <c r="B28" s="4"/>
      <c r="C28" s="3"/>
      <c r="D28" s="240" t="str">
        <f>IFERROR(VLOOKUP(B28,'Detailed Model'!$A$6:$C$92,3,FALSE),"NOT CODED/ERROR")</f>
        <v>NOT CODED/ERROR</v>
      </c>
      <c r="E28" s="81"/>
      <c r="F28" s="1" t="e">
        <f>VLOOKUP(B28,'Detailed Model'!A28:C107,3,FALSE)</f>
        <v>#N/A</v>
      </c>
      <c r="G28" t="s">
        <v>140</v>
      </c>
    </row>
    <row r="29" spans="1:36" customFormat="1" ht="18.75">
      <c r="A29" s="80" t="str">
        <f t="shared" si="0"/>
        <v>REVENUE</v>
      </c>
      <c r="B29" s="4">
        <v>204</v>
      </c>
      <c r="C29" s="3"/>
      <c r="D29" s="240" t="str">
        <f>IFERROR(VLOOKUP(B29,'Detailed Model'!$A$6:$C$92,3,FALSE),"NOT CODED/ERROR")</f>
        <v>Private Pay</v>
      </c>
      <c r="E29" s="81"/>
      <c r="F29" s="1" t="str">
        <f>VLOOKUP(B29,'Detailed Model'!A29:C108,3,FALSE)</f>
        <v>Private Pay</v>
      </c>
      <c r="G29" t="s">
        <v>164</v>
      </c>
      <c r="Y29" s="320">
        <v>184595.96</v>
      </c>
      <c r="Z29" s="320">
        <v>184636.52</v>
      </c>
      <c r="AA29" s="320">
        <v>186109.37</v>
      </c>
      <c r="AB29" s="320">
        <v>178357.06</v>
      </c>
      <c r="AC29" s="320">
        <v>184025.8</v>
      </c>
      <c r="AD29" s="320">
        <v>183168.96</v>
      </c>
      <c r="AE29" s="320">
        <v>181745.72</v>
      </c>
      <c r="AF29" s="320">
        <v>180124.49</v>
      </c>
      <c r="AG29" s="320">
        <v>193637.16</v>
      </c>
      <c r="AH29" s="320">
        <v>180352.4</v>
      </c>
      <c r="AI29" s="320">
        <v>204322.61</v>
      </c>
      <c r="AJ29" s="320">
        <v>197692.79999999999</v>
      </c>
    </row>
    <row r="30" spans="1:36" customFormat="1" ht="18.75">
      <c r="A30" s="80" t="str">
        <f t="shared" si="0"/>
        <v>REVENUE</v>
      </c>
      <c r="B30" s="4"/>
      <c r="C30" s="3"/>
      <c r="D30" s="240" t="str">
        <f>IFERROR(VLOOKUP(B30,'Detailed Model'!$A$6:$C$92,3,FALSE),"NOT CODED/ERROR")</f>
        <v>NOT CODED/ERROR</v>
      </c>
      <c r="E30" s="81"/>
      <c r="F30" s="1" t="e">
        <f>VLOOKUP(B30,'Detailed Model'!A30:C109,3,FALSE)</f>
        <v>#N/A</v>
      </c>
      <c r="G30" t="s">
        <v>165</v>
      </c>
      <c r="Y30" s="320">
        <v>184595.96</v>
      </c>
      <c r="Z30" s="320">
        <v>184636.52</v>
      </c>
      <c r="AA30" s="320">
        <v>186109.37</v>
      </c>
      <c r="AB30" s="320">
        <v>178357.06</v>
      </c>
      <c r="AC30" s="320">
        <v>184025.8</v>
      </c>
      <c r="AD30" s="320">
        <v>183168.96</v>
      </c>
      <c r="AE30" s="320">
        <v>181745.72</v>
      </c>
      <c r="AF30" s="320">
        <v>180124.49</v>
      </c>
      <c r="AG30" s="320">
        <v>193637.16</v>
      </c>
      <c r="AH30" s="320">
        <v>180352.4</v>
      </c>
      <c r="AI30" s="320">
        <v>204322.61</v>
      </c>
      <c r="AJ30" s="320">
        <v>197692.79999999999</v>
      </c>
    </row>
    <row r="31" spans="1:36" customFormat="1" ht="18.75">
      <c r="A31" s="80" t="str">
        <f t="shared" si="0"/>
        <v>REVENUE</v>
      </c>
      <c r="B31" s="4"/>
      <c r="C31" s="3"/>
      <c r="D31" s="240" t="str">
        <f>IFERROR(VLOOKUP(B31,'Detailed Model'!$A$6:$C$92,3,FALSE),"NOT CODED/ERROR")</f>
        <v>NOT CODED/ERROR</v>
      </c>
      <c r="E31" s="81"/>
      <c r="F31" s="1" t="e">
        <f>VLOOKUP(B31,'Detailed Model'!A31:C109,3,FALSE)</f>
        <v>#N/A</v>
      </c>
      <c r="G31" t="s">
        <v>140</v>
      </c>
    </row>
    <row r="32" spans="1:36" customFormat="1" ht="18.75">
      <c r="A32" s="80" t="str">
        <f t="shared" si="0"/>
        <v>REVENUE</v>
      </c>
      <c r="B32" s="4"/>
      <c r="C32" s="3"/>
      <c r="D32" s="240" t="str">
        <f>IFERROR(VLOOKUP(B32,'Detailed Model'!$A$6:$C$92,3,FALSE),"NOT CODED/ERROR")</f>
        <v>NOT CODED/ERROR</v>
      </c>
      <c r="E32" s="81"/>
      <c r="F32" s="1" t="e">
        <f>VLOOKUP(B32,'Detailed Model'!A32:C109,3,FALSE)</f>
        <v>#N/A</v>
      </c>
      <c r="G32" t="s">
        <v>166</v>
      </c>
      <c r="Y32" s="320">
        <v>353246.64</v>
      </c>
      <c r="Z32" s="320">
        <v>349323.7</v>
      </c>
      <c r="AA32" s="320">
        <v>364278.81</v>
      </c>
      <c r="AB32" s="320">
        <v>358463.62</v>
      </c>
      <c r="AC32" s="320">
        <v>366968.89</v>
      </c>
      <c r="AD32" s="320">
        <v>372611.44</v>
      </c>
      <c r="AE32" s="320">
        <v>371781.88</v>
      </c>
      <c r="AF32" s="320">
        <v>365842.58</v>
      </c>
      <c r="AG32" s="320">
        <v>381479.42</v>
      </c>
      <c r="AH32" s="320">
        <v>373366.65</v>
      </c>
      <c r="AI32" s="320">
        <v>404847.33</v>
      </c>
      <c r="AJ32" s="320">
        <v>389970.05</v>
      </c>
    </row>
    <row r="33" spans="1:36" customFormat="1" ht="18.75">
      <c r="A33" s="80" t="str">
        <f t="shared" si="0"/>
        <v>REVENUE</v>
      </c>
      <c r="B33" s="4"/>
      <c r="C33" s="79"/>
      <c r="D33" s="240" t="str">
        <f>IFERROR(VLOOKUP(B33,'Detailed Model'!$A$6:$C$92,3,FALSE),"NOT CODED/ERROR")</f>
        <v>NOT CODED/ERROR</v>
      </c>
      <c r="E33" s="81"/>
      <c r="F33" s="1" t="e">
        <f>VLOOKUP(B33,'Detailed Model'!A33:C109,3,FALSE)</f>
        <v>#N/A</v>
      </c>
      <c r="G33" t="s">
        <v>140</v>
      </c>
    </row>
    <row r="34" spans="1:36" customFormat="1" ht="18.75">
      <c r="A34" s="80" t="str">
        <f t="shared" si="0"/>
        <v>REVENUE</v>
      </c>
      <c r="B34" s="4"/>
      <c r="C34" s="3"/>
      <c r="D34" s="240" t="str">
        <f>IFERROR(VLOOKUP(B34,'Detailed Model'!$A$6:$C$92,3,FALSE),"NOT CODED/ERROR")</f>
        <v>NOT CODED/ERROR</v>
      </c>
      <c r="E34" s="81"/>
      <c r="F34" s="1" t="e">
        <f>VLOOKUP(B34,'Detailed Model'!A34:C109,3,FALSE)</f>
        <v>#N/A</v>
      </c>
      <c r="G34" t="s">
        <v>167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191</v>
      </c>
      <c r="AJ34" t="s">
        <v>191</v>
      </c>
    </row>
    <row r="35" spans="1:36" customFormat="1" ht="18.75">
      <c r="A35" s="80" t="str">
        <f t="shared" si="0"/>
        <v>REVENUE</v>
      </c>
      <c r="B35" s="4">
        <v>210</v>
      </c>
      <c r="C35" s="3"/>
      <c r="D35" s="240" t="str">
        <f>IFERROR(VLOOKUP(B35,'Detailed Model'!$A$6:$C$92,3,FALSE),"NOT CODED/ERROR")</f>
        <v>Levels of Care - Assisted Living</v>
      </c>
      <c r="E35" s="81"/>
      <c r="F35" s="1" t="str">
        <f>VLOOKUP(B35,'Detailed Model'!A35:C109,3,FALSE)</f>
        <v>Levels of Care - Assisted Living</v>
      </c>
      <c r="G35" t="s">
        <v>168</v>
      </c>
      <c r="Y35" s="320">
        <v>144379.51</v>
      </c>
      <c r="Z35" s="320">
        <v>39946.339999999997</v>
      </c>
      <c r="AA35" s="320">
        <v>77453.61</v>
      </c>
      <c r="AB35" s="320">
        <v>79055.37</v>
      </c>
      <c r="AC35" s="320">
        <v>74248.11</v>
      </c>
      <c r="AD35" s="320">
        <v>79361.08</v>
      </c>
      <c r="AE35" s="320">
        <v>72123.98</v>
      </c>
      <c r="AF35" s="320">
        <v>74334.539999999994</v>
      </c>
      <c r="AG35" s="320">
        <v>62914.879999999997</v>
      </c>
      <c r="AH35" s="320">
        <v>63146.93</v>
      </c>
      <c r="AI35" s="320">
        <v>67047.399999999994</v>
      </c>
      <c r="AJ35" s="320">
        <v>52223.39</v>
      </c>
    </row>
    <row r="36" spans="1:36" customFormat="1" ht="18.75">
      <c r="A36" s="80" t="str">
        <f t="shared" si="0"/>
        <v>REVENUE</v>
      </c>
      <c r="B36" s="4"/>
      <c r="C36" s="3"/>
      <c r="D36" s="240" t="str">
        <f>IFERROR(VLOOKUP(B36,'Detailed Model'!$A$6:$C$92,3,FALSE),"NOT CODED/ERROR")</f>
        <v>NOT CODED/ERROR</v>
      </c>
      <c r="E36" s="81"/>
      <c r="F36" s="1" t="e">
        <f>VLOOKUP(B36,'Detailed Model'!A36:C109,3,FALSE)</f>
        <v>#N/A</v>
      </c>
      <c r="G36" t="s">
        <v>169</v>
      </c>
      <c r="Y36" s="320">
        <v>144379.51</v>
      </c>
      <c r="Z36" s="320">
        <v>39946.339999999997</v>
      </c>
      <c r="AA36" s="320">
        <v>77453.61</v>
      </c>
      <c r="AB36" s="320">
        <v>79055.37</v>
      </c>
      <c r="AC36" s="320">
        <v>74248.11</v>
      </c>
      <c r="AD36" s="320">
        <v>79361.08</v>
      </c>
      <c r="AE36" s="320">
        <v>72123.98</v>
      </c>
      <c r="AF36" s="320">
        <v>74334.539999999994</v>
      </c>
      <c r="AG36" s="320">
        <v>62914.879999999997</v>
      </c>
      <c r="AH36" s="320">
        <v>63146.93</v>
      </c>
      <c r="AI36" s="320">
        <v>67047.399999999994</v>
      </c>
      <c r="AJ36" s="320">
        <v>52223.39</v>
      </c>
    </row>
    <row r="37" spans="1:36" customFormat="1" ht="18.75">
      <c r="A37" s="80" t="str">
        <f t="shared" si="0"/>
        <v>REVENUE</v>
      </c>
      <c r="B37" s="4"/>
      <c r="C37" s="3"/>
      <c r="D37" s="240" t="str">
        <f>IFERROR(VLOOKUP(B37,'Detailed Model'!$A$6:$C$92,3,FALSE),"NOT CODED/ERROR")</f>
        <v>NOT CODED/ERROR</v>
      </c>
      <c r="E37" s="81"/>
      <c r="F37" s="1" t="e">
        <f>VLOOKUP(B37,'Detailed Model'!A37:C109,3,FALSE)</f>
        <v>#N/A</v>
      </c>
      <c r="G37" t="s">
        <v>140</v>
      </c>
    </row>
    <row r="38" spans="1:36" customFormat="1" ht="18.75">
      <c r="A38" s="80" t="str">
        <f t="shared" si="0"/>
        <v>REVENUE</v>
      </c>
      <c r="B38" s="4"/>
      <c r="C38" s="3"/>
      <c r="D38" s="240" t="str">
        <f>IFERROR(VLOOKUP(B38,'Detailed Model'!$A$6:$C$92,3,FALSE),"NOT CODED/ERROR")</f>
        <v>NOT CODED/ERROR</v>
      </c>
      <c r="E38" s="81"/>
      <c r="F38" s="1" t="e">
        <f>VLOOKUP(B38,'Detailed Model'!A38:C109,3,FALSE)</f>
        <v>#N/A</v>
      </c>
      <c r="G38" t="s">
        <v>170</v>
      </c>
      <c r="Y38" t="s">
        <v>191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</row>
    <row r="39" spans="1:36" customFormat="1" ht="18.75">
      <c r="A39" s="80" t="str">
        <f t="shared" si="0"/>
        <v>REVENUE</v>
      </c>
      <c r="B39" s="4">
        <v>211</v>
      </c>
      <c r="C39" s="3"/>
      <c r="D39" s="240" t="str">
        <f>IFERROR(VLOOKUP(B39,'Detailed Model'!$A$6:$C$92,3,FALSE),"NOT CODED/ERROR")</f>
        <v>Levels of Care - Memory Care</v>
      </c>
      <c r="E39" s="81"/>
      <c r="F39" s="1" t="str">
        <f>VLOOKUP(B39,'Detailed Model'!A41:C109,3,FALSE)</f>
        <v>Levels of Care - Memory Care</v>
      </c>
      <c r="G39" t="s">
        <v>171</v>
      </c>
      <c r="Y39" s="320">
        <v>102653.38</v>
      </c>
      <c r="Z39" s="320">
        <v>92432.5</v>
      </c>
      <c r="AA39" s="320">
        <v>102464.63</v>
      </c>
      <c r="AB39" s="320">
        <v>101234.35</v>
      </c>
      <c r="AC39" s="320">
        <v>102376.89</v>
      </c>
      <c r="AD39" s="320">
        <v>109082.24000000001</v>
      </c>
      <c r="AE39" s="320">
        <v>109393.2</v>
      </c>
      <c r="AF39" s="320">
        <v>110800.81</v>
      </c>
      <c r="AG39" s="320">
        <v>121301.31</v>
      </c>
      <c r="AH39" s="320">
        <v>111979</v>
      </c>
      <c r="AI39" s="320">
        <v>125298.74</v>
      </c>
      <c r="AJ39" s="320">
        <v>125632.29</v>
      </c>
    </row>
    <row r="40" spans="1:36" customFormat="1" ht="18.75">
      <c r="A40" s="80" t="str">
        <f t="shared" si="0"/>
        <v>REVENUE</v>
      </c>
      <c r="B40" s="4"/>
      <c r="C40" s="3"/>
      <c r="D40" s="240" t="str">
        <f>IFERROR(VLOOKUP(B40,'Detailed Model'!$A$6:$C$92,3,FALSE),"NOT CODED/ERROR")</f>
        <v>NOT CODED/ERROR</v>
      </c>
      <c r="E40" s="81"/>
      <c r="F40" s="1" t="e">
        <f>VLOOKUP(B40,'Detailed Model'!A42:C109,3,FALSE)</f>
        <v>#N/A</v>
      </c>
      <c r="G40" t="s">
        <v>172</v>
      </c>
      <c r="Y40" s="320">
        <v>102653.38</v>
      </c>
      <c r="Z40" s="320">
        <v>92432.5</v>
      </c>
      <c r="AA40" s="320">
        <v>102464.63</v>
      </c>
      <c r="AB40" s="320">
        <v>101234.35</v>
      </c>
      <c r="AC40" s="320">
        <v>102376.89</v>
      </c>
      <c r="AD40" s="320">
        <v>109082.24000000001</v>
      </c>
      <c r="AE40" s="320">
        <v>109393.2</v>
      </c>
      <c r="AF40" s="320">
        <v>110800.81</v>
      </c>
      <c r="AG40" s="320">
        <v>121301.31</v>
      </c>
      <c r="AH40" s="320">
        <v>111979</v>
      </c>
      <c r="AI40" s="320">
        <v>125298.74</v>
      </c>
      <c r="AJ40" s="320">
        <v>125632.29</v>
      </c>
    </row>
    <row r="41" spans="1:36" customFormat="1" ht="18.75">
      <c r="A41" s="80" t="str">
        <f t="shared" si="0"/>
        <v>REVENUE</v>
      </c>
      <c r="B41" s="4"/>
      <c r="C41" s="3"/>
      <c r="D41" s="240" t="str">
        <f>IFERROR(VLOOKUP(B41,'Detailed Model'!$A$6:$C$92,3,FALSE),"NOT CODED/ERROR")</f>
        <v>NOT CODED/ERROR</v>
      </c>
      <c r="E41" s="81"/>
      <c r="F41" s="1" t="e">
        <f>VLOOKUP(B41,'Detailed Model'!A43:C109,3,FALSE)</f>
        <v>#N/A</v>
      </c>
      <c r="G41" t="s">
        <v>140</v>
      </c>
    </row>
    <row r="42" spans="1:36" customFormat="1" ht="18.75">
      <c r="A42" s="80" t="str">
        <f t="shared" si="0"/>
        <v>REVENUE</v>
      </c>
      <c r="B42" s="4"/>
      <c r="C42" s="3"/>
      <c r="D42" s="240" t="str">
        <f>IFERROR(VLOOKUP(B42,'Detailed Model'!$A$6:$C$92,3,FALSE),"NOT CODED/ERROR")</f>
        <v>NOT CODED/ERROR</v>
      </c>
      <c r="E42" s="81"/>
      <c r="F42" s="1" t="e">
        <f>VLOOKUP(B42,'Detailed Model'!A44:C109,3,FALSE)</f>
        <v>#N/A</v>
      </c>
      <c r="G42" t="s">
        <v>173</v>
      </c>
      <c r="Y42" t="s">
        <v>191</v>
      </c>
      <c r="Z42" t="s">
        <v>191</v>
      </c>
      <c r="AA42" t="s">
        <v>191</v>
      </c>
      <c r="AB42" t="s">
        <v>191</v>
      </c>
      <c r="AC42" t="s">
        <v>191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  <c r="AI42" t="s">
        <v>191</v>
      </c>
      <c r="AJ42" t="s">
        <v>191</v>
      </c>
    </row>
    <row r="43" spans="1:36" customFormat="1" ht="18.75">
      <c r="A43" s="80" t="str">
        <f t="shared" si="0"/>
        <v>REVENUE</v>
      </c>
      <c r="B43" s="4">
        <v>220</v>
      </c>
      <c r="C43" s="3"/>
      <c r="D43" s="240" t="str">
        <f>IFERROR(VLOOKUP(B43,'Detailed Model'!$A$6:$C$92,3,FALSE),"NOT CODED/ERROR")</f>
        <v>Move-in/Community Fees</v>
      </c>
      <c r="E43" s="81"/>
      <c r="F43" s="1" t="str">
        <f>VLOOKUP(B43,'Detailed Model'!A45:C109,3,FALSE)</f>
        <v>Move-in/Community Fees</v>
      </c>
      <c r="G43" t="s">
        <v>174</v>
      </c>
      <c r="Y43" s="320">
        <v>11000</v>
      </c>
      <c r="Z43" s="320">
        <v>37500</v>
      </c>
      <c r="AA43" s="320">
        <v>18000</v>
      </c>
      <c r="AB43" s="320">
        <v>36000</v>
      </c>
      <c r="AC43" s="320">
        <v>23200</v>
      </c>
      <c r="AD43" s="320">
        <v>18000</v>
      </c>
      <c r="AE43" s="320">
        <v>6000</v>
      </c>
      <c r="AF43" s="320">
        <v>18000</v>
      </c>
      <c r="AG43" s="320">
        <v>26000</v>
      </c>
      <c r="AH43" s="320">
        <v>36000</v>
      </c>
      <c r="AI43" s="320">
        <v>15500</v>
      </c>
      <c r="AJ43" s="320">
        <v>23000</v>
      </c>
    </row>
    <row r="44" spans="1:36" customFormat="1" ht="18.75">
      <c r="A44" s="80" t="str">
        <f t="shared" si="0"/>
        <v>REVENUE</v>
      </c>
      <c r="B44" s="4">
        <v>221</v>
      </c>
      <c r="C44" s="3"/>
      <c r="D44" s="240" t="str">
        <f>IFERROR(VLOOKUP(B44,'Detailed Model'!$A$6:$C$92,3,FALSE),"NOT CODED/ERROR")</f>
        <v>Miscellaneous</v>
      </c>
      <c r="E44" s="81"/>
      <c r="F44" s="1" t="str">
        <f>VLOOKUP(B44,'Detailed Model'!A46:C109,3,FALSE)</f>
        <v>Miscellaneous</v>
      </c>
      <c r="G44" t="s">
        <v>175</v>
      </c>
      <c r="Y44" s="320">
        <v>0</v>
      </c>
      <c r="Z44" s="320">
        <v>0</v>
      </c>
      <c r="AA44" s="320">
        <v>0</v>
      </c>
      <c r="AB44" s="320">
        <v>0</v>
      </c>
      <c r="AC44" s="320">
        <v>0</v>
      </c>
      <c r="AD44" s="320">
        <v>0</v>
      </c>
      <c r="AE44" s="320">
        <v>0</v>
      </c>
      <c r="AF44" s="320">
        <v>0</v>
      </c>
      <c r="AG44" s="320">
        <v>0</v>
      </c>
      <c r="AH44" s="320">
        <v>-11000</v>
      </c>
      <c r="AI44" s="320">
        <v>0</v>
      </c>
      <c r="AJ44" s="320">
        <v>0</v>
      </c>
    </row>
    <row r="45" spans="1:36" customFormat="1" ht="18.75">
      <c r="A45" s="80" t="str">
        <f t="shared" si="0"/>
        <v>REVENUE</v>
      </c>
      <c r="B45" s="4"/>
      <c r="C45" s="3"/>
      <c r="D45" s="240" t="str">
        <f>IFERROR(VLOOKUP(B45,'Detailed Model'!$A$6:$C$92,3,FALSE),"NOT CODED/ERROR")</f>
        <v>NOT CODED/ERROR</v>
      </c>
      <c r="E45" s="81"/>
      <c r="F45" s="1" t="e">
        <f>VLOOKUP(B45,'Detailed Model'!A47:C109,3,FALSE)</f>
        <v>#N/A</v>
      </c>
      <c r="G45" t="s">
        <v>176</v>
      </c>
      <c r="Y45" s="320">
        <v>11000</v>
      </c>
      <c r="Z45" s="320">
        <v>37500</v>
      </c>
      <c r="AA45" s="320">
        <v>18000</v>
      </c>
      <c r="AB45" s="320">
        <v>36000</v>
      </c>
      <c r="AC45" s="320">
        <v>23200</v>
      </c>
      <c r="AD45" s="320">
        <v>18000</v>
      </c>
      <c r="AE45" s="320">
        <v>6000</v>
      </c>
      <c r="AF45" s="320">
        <v>18000</v>
      </c>
      <c r="AG45" s="320">
        <v>26000</v>
      </c>
      <c r="AH45" s="320">
        <v>25000</v>
      </c>
      <c r="AI45" s="320">
        <v>15500</v>
      </c>
      <c r="AJ45" s="320">
        <v>23000</v>
      </c>
    </row>
    <row r="46" spans="1:36" customFormat="1" ht="18.75">
      <c r="A46" s="80" t="str">
        <f t="shared" si="0"/>
        <v>REVENUE</v>
      </c>
      <c r="B46" s="4"/>
      <c r="C46" s="3"/>
      <c r="D46" s="240" t="str">
        <f>IFERROR(VLOOKUP(B46,'Detailed Model'!$A$6:$C$92,3,FALSE),"NOT CODED/ERROR")</f>
        <v>NOT CODED/ERROR</v>
      </c>
      <c r="E46" s="81"/>
      <c r="F46" s="1" t="e">
        <f>VLOOKUP(B46,'Detailed Model'!A48:C109,3,FALSE)</f>
        <v>#N/A</v>
      </c>
      <c r="G46" t="s">
        <v>140</v>
      </c>
    </row>
    <row r="47" spans="1:36" customFormat="1" ht="18.75">
      <c r="A47" s="80" t="str">
        <f t="shared" si="0"/>
        <v>REVENUE</v>
      </c>
      <c r="B47" s="4"/>
      <c r="C47" s="3"/>
      <c r="D47" s="240" t="str">
        <f>IFERROR(VLOOKUP(B47,'Detailed Model'!$A$6:$C$92,3,FALSE),"NOT CODED/ERROR")</f>
        <v>NOT CODED/ERROR</v>
      </c>
      <c r="E47" s="81"/>
      <c r="F47" s="1" t="e">
        <f>VLOOKUP(B47,'Detailed Model'!A49:C109,3,FALSE)</f>
        <v>#N/A</v>
      </c>
      <c r="G47" t="s">
        <v>177</v>
      </c>
      <c r="Y47" t="s">
        <v>191</v>
      </c>
      <c r="Z47" t="s">
        <v>191</v>
      </c>
      <c r="AA47" t="s">
        <v>191</v>
      </c>
      <c r="AB47" t="s">
        <v>191</v>
      </c>
      <c r="AC47" t="s">
        <v>191</v>
      </c>
      <c r="AD47" t="s">
        <v>191</v>
      </c>
      <c r="AE47" t="s">
        <v>191</v>
      </c>
      <c r="AF47" t="s">
        <v>191</v>
      </c>
      <c r="AG47" t="s">
        <v>191</v>
      </c>
      <c r="AH47" t="s">
        <v>191</v>
      </c>
      <c r="AI47" t="s">
        <v>191</v>
      </c>
      <c r="AJ47" t="s">
        <v>191</v>
      </c>
    </row>
    <row r="48" spans="1:36" customFormat="1" ht="18.75">
      <c r="A48" s="80" t="str">
        <f t="shared" si="0"/>
        <v>REVENUE</v>
      </c>
      <c r="B48" s="4">
        <v>206</v>
      </c>
      <c r="C48" s="3"/>
      <c r="D48" s="240" t="str">
        <f>IFERROR(VLOOKUP(B48,'Detailed Model'!$A$6:$C$92,3,FALSE),"NOT CODED/ERROR")</f>
        <v>Resident Revenue</v>
      </c>
      <c r="E48" s="81"/>
      <c r="F48" s="1" t="str">
        <f>VLOOKUP(B48,'Detailed Model'!A50:C110,3,FALSE)</f>
        <v>Resident Revenue</v>
      </c>
      <c r="G48" t="s">
        <v>178</v>
      </c>
      <c r="Y48" s="320">
        <v>-18000</v>
      </c>
      <c r="Z48" s="320">
        <v>-4367.75</v>
      </c>
      <c r="AA48" s="320">
        <v>-2000</v>
      </c>
      <c r="AB48" s="320">
        <v>0</v>
      </c>
      <c r="AC48" s="320">
        <v>0</v>
      </c>
      <c r="AD48" s="320">
        <v>2000</v>
      </c>
      <c r="AE48" s="320">
        <v>0</v>
      </c>
      <c r="AF48" s="320">
        <v>0</v>
      </c>
      <c r="AG48" s="320">
        <v>0</v>
      </c>
      <c r="AH48" s="320">
        <v>-406</v>
      </c>
      <c r="AI48" s="320">
        <v>-1800</v>
      </c>
      <c r="AJ48" s="320">
        <v>-2751.55</v>
      </c>
    </row>
    <row r="49" spans="1:36" customFormat="1" ht="18.75">
      <c r="A49" s="80" t="str">
        <f t="shared" si="0"/>
        <v>REVENUE</v>
      </c>
      <c r="B49" s="4">
        <v>206</v>
      </c>
      <c r="C49" s="3"/>
      <c r="D49" s="240" t="str">
        <f>IFERROR(VLOOKUP(B49,'Detailed Model'!$A$6:$C$92,3,FALSE),"NOT CODED/ERROR")</f>
        <v>Resident Revenue</v>
      </c>
      <c r="E49" s="82"/>
      <c r="F49" s="1" t="str">
        <f>VLOOKUP(B49,'Detailed Model'!A51:C111,3,FALSE)</f>
        <v>Resident Revenue</v>
      </c>
      <c r="G49" t="s">
        <v>179</v>
      </c>
      <c r="Y49" s="320">
        <v>0</v>
      </c>
      <c r="Z49" s="320">
        <v>0</v>
      </c>
      <c r="AA49" s="320">
        <v>193.01</v>
      </c>
      <c r="AB49" s="320">
        <v>0</v>
      </c>
      <c r="AC49" s="320">
        <v>0</v>
      </c>
      <c r="AD49" s="320">
        <v>888.46</v>
      </c>
      <c r="AE49" s="320">
        <v>804.39</v>
      </c>
      <c r="AF49" s="320">
        <v>3118.6</v>
      </c>
      <c r="AG49" s="320">
        <v>252.32</v>
      </c>
      <c r="AH49" s="320">
        <v>0</v>
      </c>
      <c r="AI49" s="320">
        <v>0</v>
      </c>
      <c r="AJ49" s="320">
        <v>-292.5</v>
      </c>
    </row>
    <row r="50" spans="1:36" customFormat="1" ht="18.75">
      <c r="A50" s="80" t="str">
        <f t="shared" si="0"/>
        <v>REVENUE</v>
      </c>
      <c r="B50" s="4">
        <v>206</v>
      </c>
      <c r="C50" s="3"/>
      <c r="D50" s="240" t="str">
        <f>IFERROR(VLOOKUP(B50,'Detailed Model'!$A$6:$C$92,3,FALSE),"NOT CODED/ERROR")</f>
        <v>Resident Revenue</v>
      </c>
      <c r="E50" s="81"/>
      <c r="F50" s="1" t="str">
        <f>VLOOKUP(B50,'Detailed Model'!A52:C112,3,FALSE)</f>
        <v>Resident Revenue</v>
      </c>
      <c r="G50" t="s">
        <v>180</v>
      </c>
      <c r="Y50" s="320">
        <v>300</v>
      </c>
      <c r="Z50" s="320">
        <v>300</v>
      </c>
      <c r="AA50" s="320">
        <v>300</v>
      </c>
      <c r="AB50" s="320">
        <v>300</v>
      </c>
      <c r="AC50" s="320">
        <v>300</v>
      </c>
      <c r="AD50" s="320">
        <v>300</v>
      </c>
      <c r="AE50" s="320">
        <v>300</v>
      </c>
      <c r="AF50" s="320">
        <v>300</v>
      </c>
      <c r="AG50" s="320">
        <v>300</v>
      </c>
      <c r="AH50" s="320">
        <v>300</v>
      </c>
      <c r="AI50" s="320">
        <v>300</v>
      </c>
      <c r="AJ50" s="320">
        <v>300</v>
      </c>
    </row>
    <row r="51" spans="1:36" customFormat="1" ht="18.75">
      <c r="A51" s="80" t="str">
        <f t="shared" si="0"/>
        <v>REVENUE</v>
      </c>
      <c r="B51" s="4">
        <v>206</v>
      </c>
      <c r="C51" s="3"/>
      <c r="D51" s="240" t="str">
        <f>IFERROR(VLOOKUP(B51,'Detailed Model'!$A$6:$C$92,3,FALSE),"NOT CODED/ERROR")</f>
        <v>Resident Revenue</v>
      </c>
      <c r="E51" s="81"/>
      <c r="F51" s="1" t="str">
        <f>VLOOKUP(B51,'Detailed Model'!A53:C113,3,FALSE)</f>
        <v>Resident Revenue</v>
      </c>
      <c r="G51" t="s">
        <v>181</v>
      </c>
      <c r="Y51" s="320">
        <v>0</v>
      </c>
      <c r="Z51" s="320">
        <v>154</v>
      </c>
      <c r="AA51" s="320">
        <v>54</v>
      </c>
      <c r="AB51" s="320">
        <v>0</v>
      </c>
      <c r="AC51" s="320">
        <v>115</v>
      </c>
      <c r="AD51" s="320">
        <v>340</v>
      </c>
      <c r="AE51" s="320">
        <v>875</v>
      </c>
      <c r="AF51" s="320">
        <v>0</v>
      </c>
      <c r="AG51" s="320">
        <v>181</v>
      </c>
      <c r="AH51" s="320">
        <v>344.06</v>
      </c>
      <c r="AI51" s="320">
        <v>279.14999999999998</v>
      </c>
      <c r="AJ51" s="320">
        <v>163.01</v>
      </c>
    </row>
    <row r="52" spans="1:36" customFormat="1" ht="18.75">
      <c r="A52" s="80" t="str">
        <f t="shared" si="0"/>
        <v>REVENUE</v>
      </c>
      <c r="B52" s="4">
        <v>206</v>
      </c>
      <c r="C52" s="3"/>
      <c r="D52" s="240" t="str">
        <f>IFERROR(VLOOKUP(B52,'Detailed Model'!$A$6:$C$92,3,FALSE),"NOT CODED/ERROR")</f>
        <v>Resident Revenue</v>
      </c>
      <c r="E52" s="81"/>
      <c r="F52" s="1" t="str">
        <f>VLOOKUP(B52,'Detailed Model'!A54:C114,3,FALSE)</f>
        <v>Resident Revenue</v>
      </c>
      <c r="G52" t="s">
        <v>182</v>
      </c>
      <c r="Y52" s="320">
        <v>0</v>
      </c>
      <c r="Z52" s="320">
        <v>0</v>
      </c>
      <c r="AA52" s="320">
        <v>55</v>
      </c>
      <c r="AB52" s="320">
        <v>0</v>
      </c>
      <c r="AC52" s="320">
        <v>0</v>
      </c>
      <c r="AD52" s="320">
        <v>0</v>
      </c>
      <c r="AE52" s="320">
        <v>297</v>
      </c>
      <c r="AF52" s="320">
        <v>137.5</v>
      </c>
      <c r="AG52" s="320">
        <v>0</v>
      </c>
      <c r="AH52" s="320">
        <v>0</v>
      </c>
      <c r="AI52" s="320">
        <v>50</v>
      </c>
      <c r="AJ52" s="320">
        <v>0</v>
      </c>
    </row>
    <row r="53" spans="1:36" customFormat="1" ht="18.75">
      <c r="A53" s="80" t="str">
        <f t="shared" si="0"/>
        <v>REVENUE</v>
      </c>
      <c r="B53" s="4">
        <v>206</v>
      </c>
      <c r="C53" s="3"/>
      <c r="D53" s="240" t="str">
        <f>IFERROR(VLOOKUP(B53,'Detailed Model'!$A$6:$C$92,3,FALSE),"NOT CODED/ERROR")</f>
        <v>Resident Revenue</v>
      </c>
      <c r="E53" s="81"/>
      <c r="F53" s="1" t="e">
        <f>VLOOKUP(B53,'Detailed Model'!A55:C115,3,FALSE)</f>
        <v>#N/A</v>
      </c>
      <c r="G53" t="s">
        <v>183</v>
      </c>
      <c r="Y53" s="320">
        <v>0</v>
      </c>
      <c r="Z53" s="320">
        <v>456</v>
      </c>
      <c r="AA53" s="320">
        <v>272</v>
      </c>
      <c r="AB53" s="320">
        <v>0</v>
      </c>
      <c r="AC53" s="320">
        <v>720</v>
      </c>
      <c r="AD53" s="320">
        <v>992</v>
      </c>
      <c r="AE53" s="320">
        <v>625</v>
      </c>
      <c r="AF53" s="320">
        <v>1184</v>
      </c>
      <c r="AG53" s="320">
        <v>832</v>
      </c>
      <c r="AH53" s="320">
        <v>0</v>
      </c>
      <c r="AI53" s="320">
        <v>0</v>
      </c>
      <c r="AJ53" s="320">
        <v>0</v>
      </c>
    </row>
    <row r="54" spans="1:36" customFormat="1" ht="18.75">
      <c r="A54" s="80" t="str">
        <f t="shared" si="0"/>
        <v>REVENUE</v>
      </c>
      <c r="B54" s="4">
        <v>206</v>
      </c>
      <c r="C54" s="3"/>
      <c r="D54" s="240" t="str">
        <f>IFERROR(VLOOKUP(B54,'Detailed Model'!$A$6:$C$92,3,FALSE),"NOT CODED/ERROR")</f>
        <v>Resident Revenue</v>
      </c>
      <c r="E54" s="81"/>
      <c r="F54" s="1" t="e">
        <f>VLOOKUP(B54,'Detailed Model'!A56:C116,3,FALSE)</f>
        <v>#N/A</v>
      </c>
      <c r="G54" t="s">
        <v>184</v>
      </c>
      <c r="Y54" s="320">
        <v>174.05</v>
      </c>
      <c r="Z54" s="320">
        <v>210.6</v>
      </c>
      <c r="AA54" s="320">
        <v>184.8</v>
      </c>
      <c r="AB54" s="320">
        <v>0</v>
      </c>
      <c r="AC54" s="320">
        <v>0</v>
      </c>
      <c r="AD54" s="320">
        <v>51.1</v>
      </c>
      <c r="AE54" s="320">
        <v>188.37</v>
      </c>
      <c r="AF54" s="320">
        <v>117</v>
      </c>
      <c r="AG54" s="320">
        <v>413.25</v>
      </c>
      <c r="AH54" s="320">
        <v>0</v>
      </c>
      <c r="AI54" s="320">
        <v>0</v>
      </c>
      <c r="AJ54" s="320">
        <v>0</v>
      </c>
    </row>
    <row r="55" spans="1:36" customFormat="1" ht="18.75">
      <c r="A55" s="80" t="str">
        <f t="shared" si="0"/>
        <v>REVENUE</v>
      </c>
      <c r="B55" s="4">
        <v>206</v>
      </c>
      <c r="C55" s="3"/>
      <c r="D55" s="240" t="str">
        <f>IFERROR(VLOOKUP(B55,'Detailed Model'!$A$6:$C$92,3,FALSE),"NOT CODED/ERROR")</f>
        <v>Resident Revenue</v>
      </c>
      <c r="E55" s="81"/>
      <c r="F55" s="1" t="e">
        <f>VLOOKUP(B55,'Detailed Model'!A57:C117,3,FALSE)</f>
        <v>#N/A</v>
      </c>
      <c r="G55" t="s">
        <v>185</v>
      </c>
      <c r="Y55" s="320">
        <v>0</v>
      </c>
      <c r="Z55" s="320">
        <v>0</v>
      </c>
      <c r="AA55" s="320">
        <v>0</v>
      </c>
      <c r="AB55" s="320">
        <v>0</v>
      </c>
      <c r="AC55" s="320">
        <v>0</v>
      </c>
      <c r="AD55" s="320">
        <v>0</v>
      </c>
      <c r="AE55" s="320">
        <v>0</v>
      </c>
      <c r="AF55" s="320">
        <v>0</v>
      </c>
      <c r="AG55" s="320">
        <v>0</v>
      </c>
      <c r="AH55" s="320">
        <v>453.55</v>
      </c>
      <c r="AI55" s="320">
        <v>0</v>
      </c>
      <c r="AJ55" s="320">
        <v>0</v>
      </c>
    </row>
    <row r="56" spans="1:36" customFormat="1" ht="18.75">
      <c r="A56" s="80" t="str">
        <f t="shared" si="0"/>
        <v>REVENUE</v>
      </c>
      <c r="B56" s="4">
        <v>206</v>
      </c>
      <c r="C56" s="3"/>
      <c r="D56" s="240" t="str">
        <f>IFERROR(VLOOKUP(B56,'Detailed Model'!$A$6:$C$92,3,FALSE),"NOT CODED/ERROR")</f>
        <v>Resident Revenue</v>
      </c>
      <c r="E56" s="81"/>
      <c r="F56" s="1" t="e">
        <f>VLOOKUP(B56,'Detailed Model'!A58:C118,3,FALSE)</f>
        <v>#N/A</v>
      </c>
      <c r="G56" t="s">
        <v>186</v>
      </c>
      <c r="Y56" s="320">
        <v>0</v>
      </c>
      <c r="Z56" s="320">
        <v>175</v>
      </c>
      <c r="AA56" s="320">
        <v>700</v>
      </c>
      <c r="AB56" s="320">
        <v>0</v>
      </c>
      <c r="AC56" s="320">
        <v>0</v>
      </c>
      <c r="AD56" s="320">
        <v>0</v>
      </c>
      <c r="AE56" s="320">
        <v>0</v>
      </c>
      <c r="AF56" s="320">
        <v>0</v>
      </c>
      <c r="AG56" s="320">
        <v>525</v>
      </c>
      <c r="AH56" s="320">
        <v>0</v>
      </c>
      <c r="AI56" s="320">
        <v>175</v>
      </c>
      <c r="AJ56" s="320">
        <v>0</v>
      </c>
    </row>
    <row r="57" spans="1:36" customFormat="1" ht="18.75">
      <c r="A57" s="80" t="str">
        <f t="shared" si="0"/>
        <v>REVENUE</v>
      </c>
      <c r="B57" s="4">
        <v>213</v>
      </c>
      <c r="C57" s="3"/>
      <c r="D57" s="240" t="str">
        <f>IFERROR(VLOOKUP(B57,'Detailed Model'!$A$6:$C$92,3,FALSE),"NOT CODED/ERROR")</f>
        <v>Respite</v>
      </c>
      <c r="E57" s="81"/>
      <c r="F57" s="1" t="str">
        <f>VLOOKUP(B57,'Detailed Model'!A59:C119,3,FALSE)</f>
        <v>Respite</v>
      </c>
      <c r="G57" t="s">
        <v>187</v>
      </c>
      <c r="Y57" s="320">
        <v>0</v>
      </c>
      <c r="Z57" s="320">
        <v>0</v>
      </c>
      <c r="AA57" s="320">
        <v>0</v>
      </c>
      <c r="AB57" s="320">
        <v>0</v>
      </c>
      <c r="AC57" s="320">
        <v>0</v>
      </c>
      <c r="AD57" s="320">
        <v>0</v>
      </c>
      <c r="AE57" s="320">
        <v>0</v>
      </c>
      <c r="AF57" s="320">
        <v>0</v>
      </c>
      <c r="AG57" s="320">
        <v>0</v>
      </c>
      <c r="AH57" s="320">
        <v>0</v>
      </c>
      <c r="AI57" s="320">
        <v>0</v>
      </c>
      <c r="AJ57" s="320">
        <v>5700</v>
      </c>
    </row>
    <row r="58" spans="1:36" customFormat="1" ht="18.75">
      <c r="A58" s="80" t="str">
        <f t="shared" si="0"/>
        <v>REVENUE</v>
      </c>
      <c r="B58" s="4">
        <v>221</v>
      </c>
      <c r="C58" s="3"/>
      <c r="D58" s="240" t="str">
        <f>IFERROR(VLOOKUP(B58,'Detailed Model'!$A$6:$C$92,3,FALSE),"NOT CODED/ERROR")</f>
        <v>Miscellaneous</v>
      </c>
      <c r="E58" s="81"/>
      <c r="F58" s="1" t="str">
        <f>VLOOKUP(B58,'Detailed Model'!A60:C120,3,FALSE)</f>
        <v>Miscellaneous</v>
      </c>
      <c r="G58" t="s">
        <v>188</v>
      </c>
      <c r="Y58" s="320">
        <v>1516</v>
      </c>
      <c r="Z58" s="320">
        <v>1540.94</v>
      </c>
      <c r="AA58" s="320">
        <v>854.5</v>
      </c>
      <c r="AB58" s="320">
        <v>797</v>
      </c>
      <c r="AC58" s="320">
        <v>797</v>
      </c>
      <c r="AD58" s="320">
        <v>0</v>
      </c>
      <c r="AE58" s="320">
        <v>0</v>
      </c>
      <c r="AF58" s="320">
        <v>0</v>
      </c>
      <c r="AG58" s="320">
        <v>0</v>
      </c>
      <c r="AH58" s="320">
        <v>398.5</v>
      </c>
      <c r="AI58" s="320">
        <v>2198.5</v>
      </c>
      <c r="AJ58" s="320">
        <v>0</v>
      </c>
    </row>
    <row r="59" spans="1:36" customFormat="1" ht="18.75">
      <c r="A59" s="80" t="str">
        <f t="shared" si="0"/>
        <v>REVENUE</v>
      </c>
      <c r="B59" s="4"/>
      <c r="C59" s="79"/>
      <c r="D59" s="240" t="str">
        <f>IFERROR(VLOOKUP(B59,'Detailed Model'!$A$6:$C$92,3,FALSE),"NOT CODED/ERROR")</f>
        <v>NOT CODED/ERROR</v>
      </c>
      <c r="E59" s="81"/>
      <c r="F59" s="1" t="e">
        <f>VLOOKUP(B59,'Detailed Model'!A61:C121,3,FALSE)</f>
        <v>#N/A</v>
      </c>
      <c r="G59" t="s">
        <v>189</v>
      </c>
      <c r="Y59" s="320">
        <v>-16009.95</v>
      </c>
      <c r="Z59" s="320">
        <v>-1531.21</v>
      </c>
      <c r="AA59" s="320">
        <v>613.30999999999995</v>
      </c>
      <c r="AB59" s="320">
        <v>1097</v>
      </c>
      <c r="AC59" s="320">
        <v>1932</v>
      </c>
      <c r="AD59" s="320">
        <v>4571.5600000000004</v>
      </c>
      <c r="AE59" s="320">
        <v>3089.76</v>
      </c>
      <c r="AF59" s="320">
        <v>4857.1000000000004</v>
      </c>
      <c r="AG59" s="320">
        <v>2503.5700000000002</v>
      </c>
      <c r="AH59" s="320">
        <v>1090.1099999999999</v>
      </c>
      <c r="AI59" s="320">
        <v>1202.6500000000001</v>
      </c>
      <c r="AJ59" s="320">
        <v>3118.96</v>
      </c>
    </row>
    <row r="60" spans="1:36" customFormat="1" ht="18.75">
      <c r="A60" s="80" t="str">
        <f t="shared" si="0"/>
        <v>REVENUE</v>
      </c>
      <c r="B60" s="4"/>
      <c r="C60" s="3"/>
      <c r="D60" s="240" t="str">
        <f>IFERROR(VLOOKUP(B60,'Detailed Model'!$A$6:$C$92,3,FALSE),"NOT CODED/ERROR")</f>
        <v>NOT CODED/ERROR</v>
      </c>
      <c r="E60" s="2"/>
      <c r="F60" s="1" t="e">
        <f>VLOOKUP(B60,'Detailed Model'!A62:C122,3,FALSE)</f>
        <v>#N/A</v>
      </c>
      <c r="G60" t="s">
        <v>140</v>
      </c>
    </row>
    <row r="61" spans="1:36" customFormat="1" ht="18.75">
      <c r="A61" s="80" t="str">
        <f t="shared" si="0"/>
        <v>REVENUE</v>
      </c>
      <c r="B61" s="4"/>
      <c r="C61" s="3"/>
      <c r="D61" s="240" t="str">
        <f>IFERROR(VLOOKUP(B61,'Detailed Model'!$A$6:$C$92,3,FALSE),"NOT CODED/ERROR")</f>
        <v>NOT CODED/ERROR</v>
      </c>
      <c r="E61" s="2"/>
      <c r="F61" s="1" t="e">
        <f>VLOOKUP(B61,'Detailed Model'!A63:C123,3,FALSE)</f>
        <v>#N/A</v>
      </c>
      <c r="G61" t="s">
        <v>190</v>
      </c>
      <c r="Y61" s="320">
        <v>595269.57999999996</v>
      </c>
      <c r="Z61" s="320">
        <v>517671.33</v>
      </c>
      <c r="AA61" s="320">
        <v>562810.36</v>
      </c>
      <c r="AB61" s="320">
        <v>575850.34</v>
      </c>
      <c r="AC61" s="320">
        <v>568725.89</v>
      </c>
      <c r="AD61" s="320">
        <v>583626.31999999995</v>
      </c>
      <c r="AE61" s="320">
        <v>562388.81999999995</v>
      </c>
      <c r="AF61" s="320">
        <v>573835.03</v>
      </c>
      <c r="AG61" s="320">
        <v>594199.18000000005</v>
      </c>
      <c r="AH61" s="320">
        <v>574582.68999999994</v>
      </c>
      <c r="AI61" s="320">
        <v>613896.12</v>
      </c>
      <c r="AJ61" s="320">
        <v>593944.68999999994</v>
      </c>
    </row>
    <row r="62" spans="1:36" customFormat="1" ht="18.75">
      <c r="A62" s="80"/>
      <c r="B62" s="4"/>
      <c r="C62" s="3"/>
      <c r="D62" s="240"/>
      <c r="E62" s="2"/>
      <c r="F62" s="1"/>
    </row>
    <row r="63" spans="1:36" customFormat="1" ht="18.75">
      <c r="A63" s="80"/>
      <c r="B63" s="4"/>
      <c r="C63" s="3"/>
      <c r="D63" s="240"/>
      <c r="E63" s="2"/>
      <c r="F63" s="1"/>
    </row>
    <row r="64" spans="1:36" customFormat="1">
      <c r="A64" s="80"/>
      <c r="B64" s="4"/>
      <c r="C64" s="3"/>
      <c r="D64" s="3"/>
      <c r="E64" s="2"/>
      <c r="F64" s="1" t="e">
        <f>VLOOKUP(B64,'Detailed Model'!A64:C123,3,FALSE)</f>
        <v>#N/A</v>
      </c>
    </row>
    <row r="65" spans="1:36" customFormat="1">
      <c r="A65" s="80"/>
      <c r="B65" s="4"/>
      <c r="C65" s="3"/>
      <c r="D65" s="3"/>
      <c r="E65" s="2"/>
      <c r="F65" s="1" t="e">
        <f>VLOOKUP(B65,'Detailed Model'!A65:C123,3,FALSE)</f>
        <v>#N/A</v>
      </c>
      <c r="G65" s="30" t="s">
        <v>130</v>
      </c>
    </row>
    <row r="66" spans="1:36" customFormat="1" ht="18.75">
      <c r="A66" s="80" t="s">
        <v>130</v>
      </c>
      <c r="B66" s="4"/>
      <c r="C66" s="3"/>
      <c r="D66" s="240" t="str">
        <f>IFERROR(VLOOKUP(B66,'Detailed Model'!$A$6:$C$92,3,FALSE),"NOT CODED/ERROR")</f>
        <v>NOT CODED/ERROR</v>
      </c>
      <c r="E66" s="2"/>
      <c r="F66" s="1" t="e">
        <f>VLOOKUP(B66,'Detailed Model'!A66:C123,3,FALSE)</f>
        <v>#N/A</v>
      </c>
    </row>
    <row r="67" spans="1:36" customFormat="1" ht="18.75">
      <c r="A67" s="80" t="str">
        <f t="shared" ref="A67:A98" si="1">IFERROR(TRIM(VLOOKUP(UPPER(D65),TABLE_LOOKUPS,2,FALSE)),IF(ROW()&gt;2,A66,""))</f>
        <v>EXPENSES</v>
      </c>
      <c r="B67" s="4"/>
      <c r="C67" s="3"/>
      <c r="D67" s="240" t="str">
        <f>IFERROR(VLOOKUP(B67,'Detailed Model'!$A$6:$C$92,3,FALSE),"NOT CODED/ERROR")</f>
        <v>NOT CODED/ERROR</v>
      </c>
      <c r="E67" s="2"/>
      <c r="F67" s="1" t="e">
        <f>VLOOKUP(B67,'Detailed Model'!A67:C123,3,FALSE)</f>
        <v>#N/A</v>
      </c>
      <c r="G67" t="s">
        <v>192</v>
      </c>
    </row>
    <row r="68" spans="1:36" customFormat="1" ht="18.75">
      <c r="A68" s="80" t="str">
        <f t="shared" si="1"/>
        <v>EXPENSES</v>
      </c>
      <c r="B68" s="4">
        <v>308</v>
      </c>
      <c r="C68" s="3"/>
      <c r="D68" s="240" t="str">
        <f>IFERROR(VLOOKUP(B68,'Detailed Model'!$A$6:$C$92,3,FALSE),"NOT CODED/ERROR")</f>
        <v>Worker's Compensation</v>
      </c>
      <c r="E68" s="2"/>
      <c r="F68" s="1" t="str">
        <f>VLOOKUP(B68,'Detailed Model'!A67:C123,3,FALSE)</f>
        <v>Worker's Compensation</v>
      </c>
      <c r="G68" t="s">
        <v>193</v>
      </c>
      <c r="Y68" s="320">
        <v>76775.08</v>
      </c>
      <c r="Z68" s="320">
        <v>69999.73</v>
      </c>
      <c r="AA68" s="320">
        <v>69327.7</v>
      </c>
      <c r="AB68" s="320">
        <v>81992.149999999994</v>
      </c>
      <c r="AC68" s="320">
        <v>85996.5</v>
      </c>
      <c r="AD68" s="320">
        <v>81338.45</v>
      </c>
      <c r="AE68" s="320">
        <v>78623.87</v>
      </c>
      <c r="AF68" s="320">
        <v>69464.66</v>
      </c>
      <c r="AG68" s="320">
        <v>69104.95</v>
      </c>
      <c r="AH68" s="320">
        <v>65120.17</v>
      </c>
      <c r="AI68" s="320">
        <v>63979.18</v>
      </c>
      <c r="AJ68" s="320">
        <v>69998.679999999993</v>
      </c>
    </row>
    <row r="69" spans="1:36" customFormat="1" ht="18.75">
      <c r="A69" s="80" t="str">
        <f t="shared" si="1"/>
        <v>EXPENSES</v>
      </c>
      <c r="B69" s="4">
        <v>308</v>
      </c>
      <c r="C69" s="3"/>
      <c r="D69" s="240" t="str">
        <f>IFERROR(VLOOKUP(B69,'Detailed Model'!$A$6:$C$92,3,FALSE),"NOT CODED/ERROR")</f>
        <v>Worker's Compensation</v>
      </c>
      <c r="E69" s="2"/>
      <c r="F69" s="1" t="str">
        <f>VLOOKUP(B69,'Detailed Model'!A68:C123,3,FALSE)</f>
        <v>Worker's Compensation</v>
      </c>
      <c r="G69" t="s">
        <v>194</v>
      </c>
      <c r="Y69" s="320">
        <v>18685.23</v>
      </c>
      <c r="Z69" s="320">
        <v>17641.439999999999</v>
      </c>
      <c r="AA69" s="320">
        <v>16676.259999999998</v>
      </c>
      <c r="AB69" s="320">
        <v>18283</v>
      </c>
      <c r="AC69" s="320">
        <v>19484.330000000002</v>
      </c>
      <c r="AD69" s="320">
        <v>17770.55</v>
      </c>
      <c r="AE69" s="320">
        <v>18687.810000000001</v>
      </c>
      <c r="AF69" s="320">
        <v>17471.009999999998</v>
      </c>
      <c r="AG69" s="320">
        <v>14299.91</v>
      </c>
      <c r="AH69" s="320">
        <v>14470.58</v>
      </c>
      <c r="AI69" s="320">
        <v>13745.73</v>
      </c>
      <c r="AJ69" s="320">
        <v>15380.14</v>
      </c>
    </row>
    <row r="70" spans="1:36" customFormat="1" ht="18.75">
      <c r="A70" s="80" t="str">
        <f t="shared" si="1"/>
        <v>EXPENSES</v>
      </c>
      <c r="B70" s="4">
        <v>308</v>
      </c>
      <c r="C70" s="3"/>
      <c r="D70" s="240" t="str">
        <f>IFERROR(VLOOKUP(B70,'Detailed Model'!$A$6:$C$92,3,FALSE),"NOT CODED/ERROR")</f>
        <v>Worker's Compensation</v>
      </c>
      <c r="E70" s="2"/>
      <c r="F70" s="1" t="str">
        <f>VLOOKUP(B70,'Detailed Model'!A71:C123,3,FALSE)</f>
        <v>Worker's Compensation</v>
      </c>
      <c r="G70" t="s">
        <v>195</v>
      </c>
      <c r="Y70" s="320">
        <v>3229.31</v>
      </c>
      <c r="Z70" s="320">
        <v>4608.13</v>
      </c>
      <c r="AA70" s="320">
        <v>2741.97</v>
      </c>
      <c r="AB70" s="320">
        <v>6805.08</v>
      </c>
      <c r="AC70" s="320">
        <v>5949.26</v>
      </c>
      <c r="AD70" s="320">
        <v>5578.47</v>
      </c>
      <c r="AE70" s="320">
        <v>6370.1</v>
      </c>
      <c r="AF70" s="320">
        <v>-8520.2999999999993</v>
      </c>
      <c r="AG70" s="320">
        <v>2434.0700000000002</v>
      </c>
      <c r="AH70" s="320">
        <v>2181.5700000000002</v>
      </c>
      <c r="AI70" s="320">
        <v>2477.87</v>
      </c>
      <c r="AJ70" s="320">
        <v>4561.24</v>
      </c>
    </row>
    <row r="71" spans="1:36" customFormat="1" ht="18.75">
      <c r="A71" s="80" t="str">
        <f t="shared" si="1"/>
        <v>EXPENSES</v>
      </c>
      <c r="B71" s="4">
        <v>308</v>
      </c>
      <c r="C71" s="3"/>
      <c r="D71" s="240" t="str">
        <f>IFERROR(VLOOKUP(B71,'Detailed Model'!$A$6:$C$92,3,FALSE),"NOT CODED/ERROR")</f>
        <v>Worker's Compensation</v>
      </c>
      <c r="E71" s="2"/>
      <c r="F71" s="1" t="str">
        <f>VLOOKUP(B71,'Detailed Model'!A72:C123,3,FALSE)</f>
        <v>Worker's Compensation</v>
      </c>
      <c r="G71" t="s">
        <v>196</v>
      </c>
      <c r="Y71" s="320">
        <v>12619.74</v>
      </c>
      <c r="Z71" s="320">
        <v>14451.35</v>
      </c>
      <c r="AA71" s="320">
        <v>13235.91</v>
      </c>
      <c r="AB71" s="320">
        <v>10770.12</v>
      </c>
      <c r="AC71" s="320">
        <v>12782.46</v>
      </c>
      <c r="AD71" s="320">
        <v>6772.09</v>
      </c>
      <c r="AE71" s="320">
        <v>6273.79</v>
      </c>
      <c r="AF71" s="320">
        <v>5603.59</v>
      </c>
      <c r="AG71" s="320">
        <v>5394.33</v>
      </c>
      <c r="AH71" s="320">
        <v>8061.57</v>
      </c>
      <c r="AI71" s="320">
        <v>6418.56</v>
      </c>
      <c r="AJ71" s="320">
        <v>7924.51</v>
      </c>
    </row>
    <row r="72" spans="1:36" customFormat="1" ht="18.75">
      <c r="A72" s="80" t="str">
        <f t="shared" si="1"/>
        <v>EXPENSES</v>
      </c>
      <c r="B72" s="4">
        <v>308</v>
      </c>
      <c r="C72" s="3"/>
      <c r="D72" s="240" t="str">
        <f>IFERROR(VLOOKUP(B72,'Detailed Model'!$A$6:$C$92,3,FALSE),"NOT CODED/ERROR")</f>
        <v>Worker's Compensation</v>
      </c>
      <c r="E72" s="2"/>
      <c r="F72" s="1" t="str">
        <f>VLOOKUP(B72,'Detailed Model'!A73:C132,3,FALSE)</f>
        <v>Worker's Compensation</v>
      </c>
      <c r="G72" t="s">
        <v>197</v>
      </c>
      <c r="Y72" s="320">
        <v>4115.5200000000004</v>
      </c>
      <c r="Z72" s="320">
        <v>3247.73</v>
      </c>
      <c r="AA72" s="320">
        <v>3504</v>
      </c>
      <c r="AB72" s="320">
        <v>1424.36</v>
      </c>
      <c r="AC72" s="320">
        <v>2959.95</v>
      </c>
      <c r="AD72" s="320">
        <v>1968.83</v>
      </c>
      <c r="AE72" s="320">
        <v>2435.9699999999998</v>
      </c>
      <c r="AF72" s="320">
        <v>1436.03</v>
      </c>
      <c r="AG72" s="320">
        <v>1819.37</v>
      </c>
      <c r="AH72" s="320">
        <v>3585.48</v>
      </c>
      <c r="AI72" s="320">
        <v>3645.37</v>
      </c>
      <c r="AJ72" s="320">
        <v>2141.6799999999998</v>
      </c>
    </row>
    <row r="73" spans="1:36" customFormat="1" ht="18.75">
      <c r="A73" s="80" t="str">
        <f t="shared" si="1"/>
        <v>EXPENSES</v>
      </c>
      <c r="B73" s="4">
        <v>308</v>
      </c>
      <c r="C73" s="3"/>
      <c r="D73" s="240" t="str">
        <f>IFERROR(VLOOKUP(B73,'Detailed Model'!$A$6:$C$92,3,FALSE),"NOT CODED/ERROR")</f>
        <v>Worker's Compensation</v>
      </c>
      <c r="E73" s="2"/>
      <c r="F73" s="1" t="str">
        <f>VLOOKUP(B73,'Detailed Model'!A74:C133,3,FALSE)</f>
        <v>Worker's Compensation</v>
      </c>
      <c r="G73" t="s">
        <v>198</v>
      </c>
      <c r="Y73" s="320">
        <v>5487.99</v>
      </c>
      <c r="Z73" s="320">
        <v>4137.1400000000003</v>
      </c>
      <c r="AA73" s="320">
        <v>3461.65</v>
      </c>
      <c r="AB73" s="320">
        <v>1519.76</v>
      </c>
      <c r="AC73" s="320">
        <v>3596.72</v>
      </c>
      <c r="AD73" s="320">
        <v>2870.66</v>
      </c>
      <c r="AE73" s="320">
        <v>0</v>
      </c>
      <c r="AF73" s="320">
        <v>3134.5</v>
      </c>
      <c r="AG73" s="320">
        <v>0</v>
      </c>
      <c r="AH73" s="320">
        <v>0</v>
      </c>
      <c r="AI73" s="320">
        <v>0</v>
      </c>
      <c r="AJ73" s="320">
        <v>0</v>
      </c>
    </row>
    <row r="74" spans="1:36" customFormat="1" ht="18.75">
      <c r="A74" s="80" t="str">
        <f t="shared" si="1"/>
        <v>EXPENSES</v>
      </c>
      <c r="B74" s="4">
        <v>308</v>
      </c>
      <c r="C74" s="3"/>
      <c r="D74" s="240" t="str">
        <f>IFERROR(VLOOKUP(B74,'Detailed Model'!$A$6:$C$92,3,FALSE),"NOT CODED/ERROR")</f>
        <v>Worker's Compensation</v>
      </c>
      <c r="E74" s="2"/>
      <c r="F74" s="1" t="str">
        <f>VLOOKUP(B74,'Detailed Model'!A75:C134,3,FALSE)</f>
        <v>Worker's Compensation</v>
      </c>
      <c r="G74" t="s">
        <v>199</v>
      </c>
      <c r="Y74" s="320">
        <v>2203.86</v>
      </c>
      <c r="Z74" s="320">
        <v>1491.42</v>
      </c>
      <c r="AA74" s="320">
        <v>1965.92</v>
      </c>
      <c r="AB74" s="320">
        <v>426.76</v>
      </c>
      <c r="AC74" s="320">
        <v>0</v>
      </c>
      <c r="AD74" s="320">
        <v>330</v>
      </c>
      <c r="AE74" s="320">
        <v>280</v>
      </c>
      <c r="AF74" s="320">
        <v>636.89</v>
      </c>
      <c r="AG74" s="320">
        <v>871.64</v>
      </c>
      <c r="AH74" s="320">
        <v>104.58</v>
      </c>
      <c r="AI74" s="320">
        <v>365.66</v>
      </c>
      <c r="AJ74" s="320">
        <v>1687.11</v>
      </c>
    </row>
    <row r="75" spans="1:36" customFormat="1" ht="18.75">
      <c r="A75" s="80" t="str">
        <f t="shared" si="1"/>
        <v>EXPENSES</v>
      </c>
      <c r="B75" s="4">
        <v>308</v>
      </c>
      <c r="C75" s="3"/>
      <c r="D75" s="240" t="str">
        <f>IFERROR(VLOOKUP(B75,'Detailed Model'!$A$6:$C$92,3,FALSE),"NOT CODED/ERROR")</f>
        <v>Worker's Compensation</v>
      </c>
      <c r="E75" s="2"/>
      <c r="F75" s="1" t="str">
        <f>VLOOKUP(B75,'Detailed Model'!A76:C135,3,FALSE)</f>
        <v>Worker's Compensation</v>
      </c>
      <c r="G75" t="s">
        <v>200</v>
      </c>
      <c r="Y75" s="320">
        <v>10840.54</v>
      </c>
      <c r="Z75" s="320">
        <v>35418.43</v>
      </c>
      <c r="AA75" s="320">
        <v>14667.9</v>
      </c>
      <c r="AB75" s="320">
        <v>-1528.1</v>
      </c>
      <c r="AC75" s="320">
        <v>0</v>
      </c>
      <c r="AD75" s="320">
        <v>0</v>
      </c>
      <c r="AE75" s="320">
        <v>1850</v>
      </c>
      <c r="AF75" s="320">
        <v>2300</v>
      </c>
      <c r="AG75" s="320">
        <v>3000</v>
      </c>
      <c r="AH75" s="320">
        <v>6676.31</v>
      </c>
      <c r="AI75" s="320">
        <v>0</v>
      </c>
      <c r="AJ75" s="320">
        <v>3359.67</v>
      </c>
    </row>
    <row r="76" spans="1:36" customFormat="1" ht="18.75">
      <c r="A76" s="80" t="str">
        <f t="shared" si="1"/>
        <v>EXPENSES</v>
      </c>
      <c r="B76" s="4">
        <v>308</v>
      </c>
      <c r="C76" s="3"/>
      <c r="D76" s="240" t="str">
        <f>IFERROR(VLOOKUP(B76,'Detailed Model'!$A$6:$C$92,3,FALSE),"NOT CODED/ERROR")</f>
        <v>Worker's Compensation</v>
      </c>
      <c r="E76" s="2"/>
      <c r="F76" s="1" t="str">
        <f>VLOOKUP(B76,'Detailed Model'!A77:C136,3,FALSE)</f>
        <v>Worker's Compensation</v>
      </c>
      <c r="G76" t="s">
        <v>201</v>
      </c>
      <c r="Y76" s="320">
        <v>1943.08</v>
      </c>
      <c r="Z76" s="320">
        <v>2949.85</v>
      </c>
      <c r="AA76" s="320">
        <v>1782.2</v>
      </c>
      <c r="AB76" s="320">
        <v>1675.9</v>
      </c>
      <c r="AC76" s="320">
        <v>460.46</v>
      </c>
      <c r="AD76" s="320">
        <v>1601.37</v>
      </c>
      <c r="AE76" s="320">
        <v>4402.62</v>
      </c>
      <c r="AF76" s="320">
        <v>1563.88</v>
      </c>
      <c r="AG76" s="320">
        <v>974.48</v>
      </c>
      <c r="AH76" s="320">
        <v>1908.36</v>
      </c>
      <c r="AI76" s="320">
        <v>474.62</v>
      </c>
      <c r="AJ76" s="320">
        <v>1489.63</v>
      </c>
    </row>
    <row r="77" spans="1:36" customFormat="1" ht="18.75">
      <c r="A77" s="80" t="str">
        <f t="shared" si="1"/>
        <v>EXPENSES</v>
      </c>
      <c r="B77" s="4">
        <v>308</v>
      </c>
      <c r="C77" s="3"/>
      <c r="D77" s="240" t="str">
        <f>IFERROR(VLOOKUP(B77,'Detailed Model'!$A$6:$C$92,3,FALSE),"NOT CODED/ERROR")</f>
        <v>Worker's Compensation</v>
      </c>
      <c r="E77" s="2"/>
      <c r="F77" s="1" t="str">
        <f>VLOOKUP(B77,'Detailed Model'!A78:C137,3,FALSE)</f>
        <v>Worker's Compensation</v>
      </c>
      <c r="G77" t="s">
        <v>202</v>
      </c>
      <c r="Y77" s="320">
        <v>0</v>
      </c>
      <c r="Z77" s="320">
        <v>776.66</v>
      </c>
      <c r="AA77" s="320">
        <v>308.33</v>
      </c>
      <c r="AB77" s="320">
        <v>1343.48</v>
      </c>
      <c r="AC77" s="320">
        <v>1097.3499999999999</v>
      </c>
      <c r="AD77" s="320">
        <v>388.33</v>
      </c>
      <c r="AE77" s="320">
        <v>1076.96</v>
      </c>
      <c r="AF77" s="320">
        <v>388.33</v>
      </c>
      <c r="AG77" s="320">
        <v>388</v>
      </c>
      <c r="AH77" s="320">
        <v>0.33</v>
      </c>
      <c r="AI77" s="320">
        <v>784.43</v>
      </c>
      <c r="AJ77" s="320">
        <v>396.1</v>
      </c>
    </row>
    <row r="78" spans="1:36" customFormat="1" ht="18.75">
      <c r="A78" s="80" t="str">
        <f t="shared" si="1"/>
        <v>EXPENSES</v>
      </c>
      <c r="B78" s="4"/>
      <c r="C78" s="3"/>
      <c r="D78" s="240" t="str">
        <f>IFERROR(VLOOKUP(B78,'Detailed Model'!$A$6:$C$92,3,FALSE),"NOT CODED/ERROR")</f>
        <v>NOT CODED/ERROR</v>
      </c>
      <c r="E78" s="2"/>
      <c r="F78" s="1" t="e">
        <f>VLOOKUP(B78,'Detailed Model'!A79:C138,3,FALSE)</f>
        <v>#N/A</v>
      </c>
      <c r="G78" t="s">
        <v>203</v>
      </c>
      <c r="Y78" s="320">
        <v>135900.35</v>
      </c>
      <c r="Z78" s="320">
        <v>154721.88</v>
      </c>
      <c r="AA78" s="320">
        <v>127671.84</v>
      </c>
      <c r="AB78" s="320">
        <v>122712.51</v>
      </c>
      <c r="AC78" s="320">
        <v>132327.03</v>
      </c>
      <c r="AD78" s="320">
        <v>118618.75</v>
      </c>
      <c r="AE78" s="320">
        <v>120001.12</v>
      </c>
      <c r="AF78" s="320">
        <v>93478.59</v>
      </c>
      <c r="AG78" s="320">
        <v>98286.75</v>
      </c>
      <c r="AH78" s="320">
        <v>102108.95</v>
      </c>
      <c r="AI78" s="320">
        <v>91891.42</v>
      </c>
      <c r="AJ78" s="320">
        <v>106938.76</v>
      </c>
    </row>
    <row r="79" spans="1:36" customFormat="1" ht="18.75">
      <c r="A79" s="80" t="str">
        <f t="shared" si="1"/>
        <v>EXPENSES</v>
      </c>
      <c r="B79" s="4"/>
      <c r="C79" s="3"/>
      <c r="D79" s="240" t="str">
        <f>IFERROR(VLOOKUP(B79,'Detailed Model'!$A$6:$C$92,3,FALSE),"NOT CODED/ERROR")</f>
        <v>NOT CODED/ERROR</v>
      </c>
      <c r="E79" s="2"/>
      <c r="F79" s="1" t="e">
        <f>VLOOKUP(B79,'Detailed Model'!A80:C139,3,FALSE)</f>
        <v>#N/A</v>
      </c>
      <c r="G79" t="s">
        <v>140</v>
      </c>
    </row>
    <row r="80" spans="1:36" customFormat="1" ht="18.75">
      <c r="A80" s="80" t="str">
        <f t="shared" si="1"/>
        <v>EXPENSES</v>
      </c>
      <c r="B80" s="4"/>
      <c r="C80" s="3"/>
      <c r="D80" s="240" t="str">
        <f>IFERROR(VLOOKUP(B80,'Detailed Model'!$A$6:$C$92,3,FALSE),"NOT CODED/ERROR")</f>
        <v>NOT CODED/ERROR</v>
      </c>
      <c r="E80" s="2"/>
      <c r="F80" s="1" t="e">
        <f>VLOOKUP(B80,'Detailed Model'!A81:C140,3,FALSE)</f>
        <v>#N/A</v>
      </c>
      <c r="G80" t="s">
        <v>204</v>
      </c>
      <c r="Y80" t="s">
        <v>191</v>
      </c>
      <c r="Z80" t="s">
        <v>191</v>
      </c>
      <c r="AA80" t="s">
        <v>191</v>
      </c>
      <c r="AB80" t="s">
        <v>191</v>
      </c>
      <c r="AC80" t="s">
        <v>191</v>
      </c>
      <c r="AD80" t="s">
        <v>191</v>
      </c>
      <c r="AE80" t="s">
        <v>191</v>
      </c>
      <c r="AF80" t="s">
        <v>191</v>
      </c>
      <c r="AG80" t="s">
        <v>191</v>
      </c>
      <c r="AH80" t="s">
        <v>191</v>
      </c>
      <c r="AI80" t="s">
        <v>191</v>
      </c>
      <c r="AJ80" t="s">
        <v>191</v>
      </c>
    </row>
    <row r="81" spans="1:36" customFormat="1" ht="18.75">
      <c r="A81" s="80" t="str">
        <f t="shared" si="1"/>
        <v>EXPENSES</v>
      </c>
      <c r="B81" s="4">
        <v>309</v>
      </c>
      <c r="C81" s="3"/>
      <c r="D81" s="240" t="str">
        <f>IFERROR(VLOOKUP(B81,'Detailed Model'!$A$6:$C$92,3,FALSE),"NOT CODED/ERROR")</f>
        <v>Employee Benefits</v>
      </c>
      <c r="E81" s="2"/>
      <c r="F81" s="1" t="e">
        <f>VLOOKUP(B81,'Detailed Model'!A82:C141,3,FALSE)</f>
        <v>#N/A</v>
      </c>
      <c r="G81" t="s">
        <v>205</v>
      </c>
      <c r="Y81" s="320">
        <v>82677.39</v>
      </c>
      <c r="Z81" s="320">
        <v>79810.73</v>
      </c>
      <c r="AA81" s="320">
        <v>84925.88</v>
      </c>
      <c r="AB81" s="320">
        <v>84375.26</v>
      </c>
      <c r="AC81" s="320">
        <v>89793.8</v>
      </c>
      <c r="AD81" s="320">
        <v>84442.67</v>
      </c>
      <c r="AE81" s="320">
        <v>88550.91</v>
      </c>
      <c r="AF81" s="320">
        <v>99523.839999999997</v>
      </c>
      <c r="AG81" s="320">
        <v>93256.38</v>
      </c>
      <c r="AH81" s="320">
        <v>91371.85</v>
      </c>
      <c r="AI81" s="320">
        <v>86629.69</v>
      </c>
      <c r="AJ81" s="320">
        <v>85134.34</v>
      </c>
    </row>
    <row r="82" spans="1:36" customFormat="1" ht="18.75">
      <c r="A82" s="80" t="str">
        <f t="shared" si="1"/>
        <v>EXPENSES</v>
      </c>
      <c r="B82" s="4">
        <v>309</v>
      </c>
      <c r="C82" s="3"/>
      <c r="D82" s="240" t="str">
        <f>IFERROR(VLOOKUP(B82,'Detailed Model'!$A$6:$C$92,3,FALSE),"NOT CODED/ERROR")</f>
        <v>Employee Benefits</v>
      </c>
      <c r="E82" s="2"/>
      <c r="F82" s="1" t="e">
        <f>VLOOKUP(B82,'Detailed Model'!A83:C142,3,FALSE)</f>
        <v>#N/A</v>
      </c>
      <c r="G82" t="s">
        <v>206</v>
      </c>
      <c r="Y82" s="320">
        <v>17713.27</v>
      </c>
      <c r="Z82" s="320">
        <v>18582.560000000001</v>
      </c>
      <c r="AA82" s="320">
        <v>17887.25</v>
      </c>
      <c r="AB82" s="320">
        <v>18069.53</v>
      </c>
      <c r="AC82" s="320">
        <v>19795.62</v>
      </c>
      <c r="AD82" s="320">
        <v>19888.02</v>
      </c>
      <c r="AE82" s="320">
        <v>22307.86</v>
      </c>
      <c r="AF82" s="320">
        <v>26702.61</v>
      </c>
      <c r="AG82" s="320">
        <v>19443.330000000002</v>
      </c>
      <c r="AH82" s="320">
        <v>19158.169999999998</v>
      </c>
      <c r="AI82" s="320">
        <v>17999.93</v>
      </c>
      <c r="AJ82" s="320">
        <v>18461.310000000001</v>
      </c>
    </row>
    <row r="83" spans="1:36" customFormat="1" ht="18.75">
      <c r="A83" s="80" t="str">
        <f t="shared" si="1"/>
        <v>EXPENSES</v>
      </c>
      <c r="B83" s="4">
        <v>309</v>
      </c>
      <c r="C83" s="3"/>
      <c r="D83" s="240" t="str">
        <f>IFERROR(VLOOKUP(B83,'Detailed Model'!$A$6:$C$92,3,FALSE),"NOT CODED/ERROR")</f>
        <v>Employee Benefits</v>
      </c>
      <c r="E83" s="2"/>
      <c r="F83" s="1" t="e">
        <f>VLOOKUP(B83,'Detailed Model'!A84:C143,3,FALSE)</f>
        <v>#N/A</v>
      </c>
      <c r="G83" t="s">
        <v>207</v>
      </c>
      <c r="Y83" s="320">
        <v>2793.3</v>
      </c>
      <c r="Z83" s="320">
        <v>5060.22</v>
      </c>
      <c r="AA83" s="320">
        <v>4731.62</v>
      </c>
      <c r="AB83" s="320">
        <v>6758.47</v>
      </c>
      <c r="AC83" s="320">
        <v>4350.7299999999996</v>
      </c>
      <c r="AD83" s="320">
        <v>7455.16</v>
      </c>
      <c r="AE83" s="320">
        <v>8894.48</v>
      </c>
      <c r="AF83" s="320">
        <v>20903.68</v>
      </c>
      <c r="AG83" s="320">
        <v>4174.84</v>
      </c>
      <c r="AH83" s="320">
        <v>4871.05</v>
      </c>
      <c r="AI83" s="320">
        <v>3579.92</v>
      </c>
      <c r="AJ83" s="320">
        <v>8003.63</v>
      </c>
    </row>
    <row r="84" spans="1:36" customFormat="1" ht="18.75">
      <c r="A84" s="80" t="str">
        <f t="shared" si="1"/>
        <v>EXPENSES</v>
      </c>
      <c r="B84" s="4">
        <v>309</v>
      </c>
      <c r="C84" s="3"/>
      <c r="D84" s="240" t="str">
        <f>IFERROR(VLOOKUP(B84,'Detailed Model'!$A$6:$C$92,3,FALSE),"NOT CODED/ERROR")</f>
        <v>Employee Benefits</v>
      </c>
      <c r="E84" s="2"/>
      <c r="F84" s="1" t="e">
        <f>VLOOKUP(B84,'Detailed Model'!A85:C144,3,FALSE)</f>
        <v>#N/A</v>
      </c>
      <c r="G84" t="s">
        <v>208</v>
      </c>
      <c r="Y84" s="320">
        <v>7920.14</v>
      </c>
      <c r="Z84" s="320">
        <v>8341.14</v>
      </c>
      <c r="AA84" s="320">
        <v>6888.37</v>
      </c>
      <c r="AB84" s="320">
        <v>7897.26</v>
      </c>
      <c r="AC84" s="320">
        <v>9892.34</v>
      </c>
      <c r="AD84" s="320">
        <v>8609.92</v>
      </c>
      <c r="AE84" s="320">
        <v>11426.62</v>
      </c>
      <c r="AF84" s="320">
        <v>7999.43</v>
      </c>
      <c r="AG84" s="320">
        <v>6308.27</v>
      </c>
      <c r="AH84" s="320">
        <v>6966.74</v>
      </c>
      <c r="AI84" s="320">
        <v>5659.2</v>
      </c>
      <c r="AJ84" s="320">
        <v>6550.87</v>
      </c>
    </row>
    <row r="85" spans="1:36" customFormat="1" ht="18.75">
      <c r="A85" s="80" t="str">
        <f t="shared" si="1"/>
        <v>EXPENSES</v>
      </c>
      <c r="B85" s="4">
        <v>309</v>
      </c>
      <c r="C85" s="3"/>
      <c r="D85" s="240" t="str">
        <f>IFERROR(VLOOKUP(B85,'Detailed Model'!$A$6:$C$92,3,FALSE),"NOT CODED/ERROR")</f>
        <v>Employee Benefits</v>
      </c>
      <c r="E85" s="2"/>
      <c r="F85" s="1" t="e">
        <f>VLOOKUP(B85,'Detailed Model'!A86:C145,3,FALSE)</f>
        <v>#N/A</v>
      </c>
      <c r="G85" t="s">
        <v>209</v>
      </c>
      <c r="Y85" s="320">
        <v>2937.09</v>
      </c>
      <c r="Z85" s="320">
        <v>5287.08</v>
      </c>
      <c r="AA85" s="320">
        <v>3500.87</v>
      </c>
      <c r="AB85" s="320">
        <v>4257.3599999999997</v>
      </c>
      <c r="AC85" s="320">
        <v>4753.83</v>
      </c>
      <c r="AD85" s="320">
        <v>4260.92</v>
      </c>
      <c r="AE85" s="320">
        <v>5293.36</v>
      </c>
      <c r="AF85" s="320">
        <v>4819.84</v>
      </c>
      <c r="AG85" s="320">
        <v>3691.97</v>
      </c>
      <c r="AH85" s="320">
        <v>3261.29</v>
      </c>
      <c r="AI85" s="320">
        <v>3728.84</v>
      </c>
      <c r="AJ85" s="320">
        <v>4274.9799999999996</v>
      </c>
    </row>
    <row r="86" spans="1:36" customFormat="1" ht="18.75">
      <c r="A86" s="80" t="str">
        <f t="shared" si="1"/>
        <v>EXPENSES</v>
      </c>
      <c r="B86" s="4">
        <v>309</v>
      </c>
      <c r="C86" s="3"/>
      <c r="D86" s="240" t="str">
        <f>IFERROR(VLOOKUP(B86,'Detailed Model'!$A$6:$C$92,3,FALSE),"NOT CODED/ERROR")</f>
        <v>Employee Benefits</v>
      </c>
      <c r="E86" s="2"/>
      <c r="F86" s="1" t="e">
        <f>VLOOKUP(B86,'Detailed Model'!A87:C146,3,FALSE)</f>
        <v>#N/A</v>
      </c>
      <c r="G86" t="s">
        <v>210</v>
      </c>
      <c r="Y86" s="320">
        <v>1266.4000000000001</v>
      </c>
      <c r="Z86" s="320">
        <v>2870.59</v>
      </c>
      <c r="AA86" s="320">
        <v>0</v>
      </c>
      <c r="AB86" s="320">
        <v>0</v>
      </c>
      <c r="AC86" s="320">
        <v>506.6</v>
      </c>
      <c r="AD86" s="320">
        <v>253.31</v>
      </c>
      <c r="AE86" s="320">
        <v>0</v>
      </c>
      <c r="AF86" s="320">
        <v>13385.17</v>
      </c>
      <c r="AG86" s="320">
        <v>0</v>
      </c>
      <c r="AH86" s="320">
        <v>0</v>
      </c>
      <c r="AI86" s="320">
        <v>0</v>
      </c>
      <c r="AJ86" s="320">
        <v>0</v>
      </c>
    </row>
    <row r="87" spans="1:36" customFormat="1" ht="18.75">
      <c r="A87" s="80" t="str">
        <f t="shared" si="1"/>
        <v>EXPENSES</v>
      </c>
      <c r="B87" s="4">
        <v>309</v>
      </c>
      <c r="C87" s="3"/>
      <c r="D87" s="240" t="str">
        <f>IFERROR(VLOOKUP(B87,'Detailed Model'!$A$6:$C$92,3,FALSE),"NOT CODED/ERROR")</f>
        <v>Employee Benefits</v>
      </c>
      <c r="E87" s="2"/>
      <c r="F87" s="1" t="e">
        <f>VLOOKUP(B87,'Detailed Model'!A88:C147,3,FALSE)</f>
        <v>#N/A</v>
      </c>
      <c r="G87" t="s">
        <v>211</v>
      </c>
      <c r="Y87" s="320">
        <v>39.090000000000003</v>
      </c>
      <c r="Z87" s="320">
        <v>176</v>
      </c>
      <c r="AA87" s="320">
        <v>671.95</v>
      </c>
      <c r="AB87" s="320">
        <v>272.52</v>
      </c>
      <c r="AC87" s="320">
        <v>96.82</v>
      </c>
      <c r="AD87" s="320">
        <v>3033.28</v>
      </c>
      <c r="AE87" s="320">
        <v>648.89</v>
      </c>
      <c r="AF87" s="320">
        <v>1328.07</v>
      </c>
      <c r="AG87" s="320">
        <v>1149.04</v>
      </c>
      <c r="AH87" s="320">
        <v>122.76</v>
      </c>
      <c r="AI87" s="320">
        <v>80.44</v>
      </c>
      <c r="AJ87" s="320">
        <v>485.32</v>
      </c>
    </row>
    <row r="88" spans="1:36" customFormat="1" ht="18.75">
      <c r="A88" s="80" t="str">
        <f t="shared" si="1"/>
        <v>EXPENSES</v>
      </c>
      <c r="B88" s="4">
        <v>309</v>
      </c>
      <c r="C88" s="3"/>
      <c r="D88" s="240" t="str">
        <f>IFERROR(VLOOKUP(B88,'Detailed Model'!$A$6:$C$92,3,FALSE),"NOT CODED/ERROR")</f>
        <v>Employee Benefits</v>
      </c>
      <c r="E88" s="2"/>
      <c r="F88" s="1" t="e">
        <f>VLOOKUP(B88,'Detailed Model'!A89:C148,3,FALSE)</f>
        <v>#N/A</v>
      </c>
      <c r="G88" t="s">
        <v>212</v>
      </c>
      <c r="Y88" s="320">
        <v>-1556.83</v>
      </c>
      <c r="Z88" s="320">
        <v>1929.92</v>
      </c>
      <c r="AA88" s="320">
        <v>3491.69</v>
      </c>
      <c r="AB88" s="320">
        <v>1720.13</v>
      </c>
      <c r="AC88" s="320">
        <v>0</v>
      </c>
      <c r="AD88" s="320">
        <v>0</v>
      </c>
      <c r="AE88" s="320">
        <v>0</v>
      </c>
      <c r="AF88" s="320">
        <v>978.94</v>
      </c>
      <c r="AG88" s="320">
        <v>0</v>
      </c>
      <c r="AH88" s="320">
        <v>586.45000000000005</v>
      </c>
      <c r="AI88" s="320">
        <v>0</v>
      </c>
      <c r="AJ88" s="320">
        <v>1681.65</v>
      </c>
    </row>
    <row r="89" spans="1:36" customFormat="1" ht="18.75">
      <c r="A89" s="80" t="str">
        <f t="shared" si="1"/>
        <v>EXPENSES</v>
      </c>
      <c r="B89" s="4">
        <v>309</v>
      </c>
      <c r="C89" s="3"/>
      <c r="D89" s="240" t="str">
        <f>IFERROR(VLOOKUP(B89,'Detailed Model'!$A$6:$C$92,3,FALSE),"NOT CODED/ERROR")</f>
        <v>Employee Benefits</v>
      </c>
      <c r="E89" s="2"/>
      <c r="F89" s="1" t="e">
        <f>VLOOKUP(B89,'Detailed Model'!A90:C149,3,FALSE)</f>
        <v>#N/A</v>
      </c>
      <c r="G89" t="s">
        <v>213</v>
      </c>
      <c r="Y89" s="320">
        <v>2978.53</v>
      </c>
      <c r="Z89" s="320">
        <v>2950.65</v>
      </c>
      <c r="AA89" s="320">
        <v>1782.05</v>
      </c>
      <c r="AB89" s="320">
        <v>1691.82</v>
      </c>
      <c r="AC89" s="320">
        <v>415.02</v>
      </c>
      <c r="AD89" s="320">
        <v>1109.81</v>
      </c>
      <c r="AE89" s="320">
        <v>3036.7</v>
      </c>
      <c r="AF89" s="320">
        <v>1625.01</v>
      </c>
      <c r="AG89" s="320">
        <v>392.16</v>
      </c>
      <c r="AH89" s="320">
        <v>948.9</v>
      </c>
      <c r="AI89" s="320">
        <v>1594.55</v>
      </c>
      <c r="AJ89" s="320">
        <v>873.01</v>
      </c>
    </row>
    <row r="90" spans="1:36" customFormat="1" ht="18.75">
      <c r="A90" s="80" t="str">
        <f t="shared" si="1"/>
        <v>EXPENSES</v>
      </c>
      <c r="B90" s="4"/>
      <c r="C90" s="3"/>
      <c r="D90" s="240" t="str">
        <f>IFERROR(VLOOKUP(B90,'Detailed Model'!$A$6:$C$92,3,FALSE),"NOT CODED/ERROR")</f>
        <v>NOT CODED/ERROR</v>
      </c>
      <c r="E90" s="2"/>
      <c r="F90" s="1" t="e">
        <f>VLOOKUP(B90,'Detailed Model'!A91:C150,3,FALSE)</f>
        <v>#N/A</v>
      </c>
      <c r="G90" t="s">
        <v>214</v>
      </c>
      <c r="Y90" s="320">
        <v>116768.38</v>
      </c>
      <c r="Z90" s="320">
        <v>125008.89</v>
      </c>
      <c r="AA90" s="320">
        <v>123879.67999999999</v>
      </c>
      <c r="AB90" s="320">
        <v>125042.35</v>
      </c>
      <c r="AC90" s="320">
        <v>129604.76</v>
      </c>
      <c r="AD90" s="320">
        <v>129053.09</v>
      </c>
      <c r="AE90" s="320">
        <v>140158.82</v>
      </c>
      <c r="AF90" s="320">
        <v>177266.59</v>
      </c>
      <c r="AG90" s="320">
        <v>128415.99</v>
      </c>
      <c r="AH90" s="320">
        <v>127287.21</v>
      </c>
      <c r="AI90" s="320">
        <v>119272.57</v>
      </c>
      <c r="AJ90" s="320">
        <v>125465.11</v>
      </c>
    </row>
    <row r="91" spans="1:36" customFormat="1" ht="18.75">
      <c r="A91" s="80" t="str">
        <f t="shared" si="1"/>
        <v>EXPENSES</v>
      </c>
      <c r="B91" s="4"/>
      <c r="C91" s="3"/>
      <c r="D91" s="240" t="str">
        <f>IFERROR(VLOOKUP(B91,'Detailed Model'!$A$6:$C$92,3,FALSE),"NOT CODED/ERROR")</f>
        <v>NOT CODED/ERROR</v>
      </c>
      <c r="E91" s="2"/>
      <c r="F91" s="1" t="e">
        <f>VLOOKUP(B91,'Detailed Model'!A92:C151,3,FALSE)</f>
        <v>#N/A</v>
      </c>
      <c r="G91" t="s">
        <v>140</v>
      </c>
    </row>
    <row r="92" spans="1:36" customFormat="1" ht="18.75">
      <c r="A92" s="80" t="str">
        <f t="shared" si="1"/>
        <v>EXPENSES</v>
      </c>
      <c r="B92" s="4"/>
      <c r="C92" s="3"/>
      <c r="D92" s="240" t="str">
        <f>IFERROR(VLOOKUP(B92,'Detailed Model'!$A$6:$C$92,3,FALSE),"NOT CODED/ERROR")</f>
        <v>NOT CODED/ERROR</v>
      </c>
      <c r="E92" s="2"/>
      <c r="F92" s="1" t="e">
        <f>VLOOKUP(B92,'Detailed Model'!A93:C152,3,FALSE)</f>
        <v>#N/A</v>
      </c>
      <c r="G92" t="s">
        <v>215</v>
      </c>
      <c r="Y92" t="s">
        <v>191</v>
      </c>
      <c r="Z92" t="s">
        <v>191</v>
      </c>
      <c r="AA92" t="s">
        <v>191</v>
      </c>
      <c r="AB92" t="s">
        <v>191</v>
      </c>
      <c r="AC92" t="s">
        <v>191</v>
      </c>
      <c r="AD92" t="s">
        <v>191</v>
      </c>
      <c r="AE92" t="s">
        <v>191</v>
      </c>
      <c r="AF92" t="s">
        <v>191</v>
      </c>
      <c r="AG92" t="s">
        <v>191</v>
      </c>
      <c r="AH92" t="s">
        <v>191</v>
      </c>
      <c r="AI92" t="s">
        <v>191</v>
      </c>
      <c r="AJ92" t="s">
        <v>191</v>
      </c>
    </row>
    <row r="93" spans="1:36" customFormat="1" ht="18.75">
      <c r="A93" s="80" t="str">
        <f t="shared" si="1"/>
        <v>EXPENSES</v>
      </c>
      <c r="B93" s="4">
        <v>307</v>
      </c>
      <c r="C93" s="3"/>
      <c r="D93" s="240" t="str">
        <f>IFERROR(VLOOKUP(B93,'Detailed Model'!$A$6:$C$92,3,FALSE),"NOT CODED/ERROR")</f>
        <v>Marketing</v>
      </c>
      <c r="E93" s="2"/>
      <c r="F93" s="1" t="e">
        <f>VLOOKUP(B93,'Detailed Model'!A93:C153,3,FALSE)</f>
        <v>#N/A</v>
      </c>
      <c r="G93" t="s">
        <v>216</v>
      </c>
      <c r="Y93" s="320">
        <v>6715.35</v>
      </c>
      <c r="Z93" s="320">
        <v>7085.25</v>
      </c>
      <c r="AA93" s="320">
        <v>8878.1</v>
      </c>
      <c r="AB93" s="320">
        <v>7050.15</v>
      </c>
      <c r="AC93" s="320">
        <v>6893.64</v>
      </c>
      <c r="AD93" s="320">
        <v>7558.3</v>
      </c>
      <c r="AE93" s="320">
        <v>6847.75</v>
      </c>
      <c r="AF93" s="320">
        <v>9164.32</v>
      </c>
      <c r="AG93" s="320">
        <v>7304.76</v>
      </c>
      <c r="AH93" s="320">
        <v>7653.78</v>
      </c>
      <c r="AI93" s="320">
        <v>7696.42</v>
      </c>
      <c r="AJ93" s="320">
        <v>7709.4</v>
      </c>
    </row>
    <row r="94" spans="1:36" customFormat="1" ht="18.75">
      <c r="A94" s="80" t="str">
        <f t="shared" si="1"/>
        <v>EXPENSES</v>
      </c>
      <c r="B94" s="4">
        <v>307</v>
      </c>
      <c r="C94" s="3"/>
      <c r="D94" s="240" t="str">
        <f>IFERROR(VLOOKUP(B94,'Detailed Model'!$A$6:$C$92,3,FALSE),"NOT CODED/ERROR")</f>
        <v>Marketing</v>
      </c>
      <c r="E94" s="2"/>
      <c r="F94" s="1" t="e">
        <f>VLOOKUP(B94,'Detailed Model'!A93:C154,3,FALSE)</f>
        <v>#N/A</v>
      </c>
      <c r="G94" t="s">
        <v>217</v>
      </c>
      <c r="Y94" s="320">
        <v>2134.12</v>
      </c>
      <c r="Z94" s="320">
        <v>1510.4</v>
      </c>
      <c r="AA94" s="320">
        <v>1936.89</v>
      </c>
      <c r="AB94" s="320">
        <v>1120.1300000000001</v>
      </c>
      <c r="AC94" s="320">
        <v>1928.54</v>
      </c>
      <c r="AD94" s="320">
        <v>1082.56</v>
      </c>
      <c r="AE94" s="320">
        <v>960.1</v>
      </c>
      <c r="AF94" s="320">
        <v>1290.21</v>
      </c>
      <c r="AG94" s="320">
        <v>1478.34</v>
      </c>
      <c r="AH94" s="320">
        <v>1833.38</v>
      </c>
      <c r="AI94" s="320">
        <v>1794.42</v>
      </c>
      <c r="AJ94" s="320">
        <v>1192.9100000000001</v>
      </c>
    </row>
    <row r="95" spans="1:36" customFormat="1" ht="18.75">
      <c r="A95" s="80" t="str">
        <f t="shared" si="1"/>
        <v>EXPENSES</v>
      </c>
      <c r="B95" s="4">
        <v>307</v>
      </c>
      <c r="C95" s="3"/>
      <c r="D95" s="240" t="str">
        <f>IFERROR(VLOOKUP(B95,'Detailed Model'!$A$6:$C$92,3,FALSE),"NOT CODED/ERROR")</f>
        <v>Marketing</v>
      </c>
      <c r="E95" s="2"/>
      <c r="F95" s="1" t="e">
        <f>VLOOKUP(B95,'Detailed Model'!A94:C155,3,FALSE)</f>
        <v>#N/A</v>
      </c>
      <c r="G95" t="s">
        <v>218</v>
      </c>
      <c r="Y95" s="320">
        <v>757.14</v>
      </c>
      <c r="Z95" s="320">
        <v>812.22</v>
      </c>
      <c r="AA95" s="320">
        <v>544.34</v>
      </c>
      <c r="AB95" s="320">
        <v>819.43</v>
      </c>
      <c r="AC95" s="320">
        <v>546.12</v>
      </c>
      <c r="AD95" s="320">
        <v>857.23</v>
      </c>
      <c r="AE95" s="320">
        <v>813.26</v>
      </c>
      <c r="AF95" s="320">
        <v>579.16999999999996</v>
      </c>
      <c r="AG95" s="320">
        <v>494.91</v>
      </c>
      <c r="AH95" s="320">
        <v>485.23</v>
      </c>
      <c r="AI95" s="320">
        <v>497.08</v>
      </c>
      <c r="AJ95" s="320">
        <v>881.5</v>
      </c>
    </row>
    <row r="96" spans="1:36" customFormat="1" ht="18.75">
      <c r="A96" s="80" t="str">
        <f t="shared" si="1"/>
        <v>EXPENSES</v>
      </c>
      <c r="B96" s="4">
        <v>307</v>
      </c>
      <c r="C96" s="3"/>
      <c r="D96" s="240" t="str">
        <f>IFERROR(VLOOKUP(B96,'Detailed Model'!$A$6:$C$92,3,FALSE),"NOT CODED/ERROR")</f>
        <v>Marketing</v>
      </c>
      <c r="E96" s="2"/>
      <c r="F96" s="1" t="e">
        <f>VLOOKUP(B96,'Detailed Model'!A95:C156,3,FALSE)</f>
        <v>#N/A</v>
      </c>
      <c r="G96" t="s">
        <v>219</v>
      </c>
      <c r="Y96" s="320">
        <v>808.56</v>
      </c>
      <c r="Z96" s="320">
        <v>894.03</v>
      </c>
      <c r="AA96" s="320">
        <v>989.02</v>
      </c>
      <c r="AB96" s="320">
        <v>792.35</v>
      </c>
      <c r="AC96" s="320">
        <v>896.19</v>
      </c>
      <c r="AD96" s="320">
        <v>831.94</v>
      </c>
      <c r="AE96" s="320">
        <v>669.72</v>
      </c>
      <c r="AF96" s="320">
        <v>1060.8</v>
      </c>
      <c r="AG96" s="320">
        <v>850.54</v>
      </c>
      <c r="AH96" s="320">
        <v>773.78</v>
      </c>
      <c r="AI96" s="320">
        <v>741.04</v>
      </c>
      <c r="AJ96" s="320">
        <v>844.83</v>
      </c>
    </row>
    <row r="97" spans="1:36" customFormat="1" ht="18.75">
      <c r="A97" s="80" t="str">
        <f t="shared" si="1"/>
        <v>EXPENSES</v>
      </c>
      <c r="B97" s="4">
        <v>307</v>
      </c>
      <c r="C97" s="3"/>
      <c r="D97" s="240" t="str">
        <f>IFERROR(VLOOKUP(B97,'Detailed Model'!$A$6:$C$92,3,FALSE),"NOT CODED/ERROR")</f>
        <v>Marketing</v>
      </c>
      <c r="E97" s="2"/>
      <c r="F97" s="1" t="e">
        <f>VLOOKUP(B97,'Detailed Model'!A96:C157,3,FALSE)</f>
        <v>#N/A</v>
      </c>
      <c r="G97" t="s">
        <v>220</v>
      </c>
      <c r="Y97" s="320">
        <v>4900</v>
      </c>
      <c r="Z97" s="320">
        <v>8550</v>
      </c>
      <c r="AA97" s="320">
        <v>2150</v>
      </c>
      <c r="AB97" s="320">
        <v>8180</v>
      </c>
      <c r="AC97" s="320">
        <v>8700</v>
      </c>
      <c r="AD97" s="320">
        <v>4150</v>
      </c>
      <c r="AE97" s="320">
        <v>1000</v>
      </c>
      <c r="AF97" s="320">
        <v>4766</v>
      </c>
      <c r="AG97" s="320">
        <v>8146</v>
      </c>
      <c r="AH97" s="320">
        <v>8147</v>
      </c>
      <c r="AI97" s="320">
        <v>2100</v>
      </c>
      <c r="AJ97" s="320">
        <v>6161</v>
      </c>
    </row>
    <row r="98" spans="1:36" customFormat="1" ht="18.75">
      <c r="A98" s="80" t="str">
        <f t="shared" si="1"/>
        <v>EXPENSES</v>
      </c>
      <c r="B98" s="4">
        <v>307</v>
      </c>
      <c r="C98" s="3"/>
      <c r="D98" s="240" t="str">
        <f>IFERROR(VLOOKUP(B98,'Detailed Model'!$A$6:$C$92,3,FALSE),"NOT CODED/ERROR")</f>
        <v>Marketing</v>
      </c>
      <c r="E98" s="2"/>
      <c r="F98" s="1" t="e">
        <f>VLOOKUP(B98,'Detailed Model'!A97:C158,3,FALSE)</f>
        <v>#N/A</v>
      </c>
      <c r="G98" t="s">
        <v>221</v>
      </c>
      <c r="Y98" s="320">
        <v>55</v>
      </c>
      <c r="Z98" s="320">
        <v>55</v>
      </c>
      <c r="AA98" s="320">
        <v>55</v>
      </c>
      <c r="AB98" s="320">
        <v>55</v>
      </c>
      <c r="AC98" s="320">
        <v>55</v>
      </c>
      <c r="AD98" s="320">
        <v>55</v>
      </c>
      <c r="AE98" s="320">
        <v>55</v>
      </c>
      <c r="AF98" s="320">
        <v>55</v>
      </c>
      <c r="AG98" s="320">
        <v>0</v>
      </c>
      <c r="AH98" s="320">
        <v>55</v>
      </c>
      <c r="AI98" s="320">
        <v>0</v>
      </c>
      <c r="AJ98" s="320">
        <v>0</v>
      </c>
    </row>
    <row r="99" spans="1:36" customFormat="1" ht="18.75">
      <c r="A99" s="80" t="str">
        <f t="shared" ref="A99:A130" si="2">IFERROR(TRIM(VLOOKUP(UPPER(D97),TABLE_LOOKUPS,2,FALSE)),IF(ROW()&gt;2,A98,""))</f>
        <v>EXPENSES</v>
      </c>
      <c r="B99" s="4">
        <v>307</v>
      </c>
      <c r="C99" s="3"/>
      <c r="D99" s="240" t="str">
        <f>IFERROR(VLOOKUP(B99,'Detailed Model'!$A$6:$C$92,3,FALSE),"NOT CODED/ERROR")</f>
        <v>Marketing</v>
      </c>
      <c r="E99" s="2"/>
      <c r="F99" s="1" t="e">
        <f>VLOOKUP(B99,'Detailed Model'!A98:C159,3,FALSE)</f>
        <v>#N/A</v>
      </c>
      <c r="G99" t="s">
        <v>222</v>
      </c>
      <c r="Y99" s="320">
        <v>800</v>
      </c>
      <c r="Z99" s="320">
        <v>800</v>
      </c>
      <c r="AA99" s="320">
        <v>800</v>
      </c>
      <c r="AB99" s="320">
        <v>800</v>
      </c>
      <c r="AC99" s="320">
        <v>550</v>
      </c>
      <c r="AD99" s="320">
        <v>550</v>
      </c>
      <c r="AE99" s="320">
        <v>550</v>
      </c>
      <c r="AF99" s="320">
        <v>550</v>
      </c>
      <c r="AG99" s="320">
        <v>550</v>
      </c>
      <c r="AH99" s="320">
        <v>550</v>
      </c>
      <c r="AI99" s="320">
        <v>0</v>
      </c>
      <c r="AJ99" s="320">
        <v>0</v>
      </c>
    </row>
    <row r="100" spans="1:36" customFormat="1" ht="18.75">
      <c r="A100" s="80" t="str">
        <f t="shared" si="2"/>
        <v>EXPENSES</v>
      </c>
      <c r="B100" s="4">
        <v>307</v>
      </c>
      <c r="C100" s="3"/>
      <c r="D100" s="240" t="str">
        <f>IFERROR(VLOOKUP(B100,'Detailed Model'!$A$6:$C$92,3,FALSE),"NOT CODED/ERROR")</f>
        <v>Marketing</v>
      </c>
      <c r="E100" s="2"/>
      <c r="F100" s="1" t="e">
        <f>VLOOKUP(B100,'Detailed Model'!A99:C160,3,FALSE)</f>
        <v>#N/A</v>
      </c>
      <c r="G100" t="s">
        <v>223</v>
      </c>
      <c r="Y100" s="320">
        <v>0</v>
      </c>
      <c r="Z100" s="320">
        <v>0</v>
      </c>
      <c r="AA100" s="320">
        <v>6</v>
      </c>
      <c r="AB100" s="320">
        <v>31</v>
      </c>
      <c r="AC100" s="320">
        <v>6</v>
      </c>
      <c r="AD100" s="320">
        <v>6</v>
      </c>
      <c r="AE100" s="320">
        <v>6</v>
      </c>
      <c r="AF100" s="320">
        <v>6</v>
      </c>
      <c r="AG100" s="320">
        <v>6</v>
      </c>
      <c r="AH100" s="320">
        <v>6</v>
      </c>
      <c r="AI100" s="320">
        <v>0</v>
      </c>
      <c r="AJ100" s="320">
        <v>0</v>
      </c>
    </row>
    <row r="101" spans="1:36" customFormat="1" ht="18.75">
      <c r="A101" s="80" t="str">
        <f t="shared" si="2"/>
        <v>EXPENSES</v>
      </c>
      <c r="B101" s="4">
        <v>307</v>
      </c>
      <c r="C101" s="3"/>
      <c r="D101" s="240" t="str">
        <f>IFERROR(VLOOKUP(B101,'Detailed Model'!$A$6:$C$92,3,FALSE),"NOT CODED/ERROR")</f>
        <v>Marketing</v>
      </c>
      <c r="E101" s="2"/>
      <c r="F101" s="1" t="e">
        <f>VLOOKUP(B101,'Detailed Model'!A100:C161,3,FALSE)</f>
        <v>#N/A</v>
      </c>
      <c r="G101" t="s">
        <v>224</v>
      </c>
      <c r="Y101" s="320">
        <v>1431.13</v>
      </c>
      <c r="Z101" s="320">
        <v>1425</v>
      </c>
      <c r="AA101" s="320">
        <v>1425</v>
      </c>
      <c r="AB101" s="320">
        <v>1699.95</v>
      </c>
      <c r="AC101" s="320">
        <v>1633.33</v>
      </c>
      <c r="AD101" s="320">
        <v>1633.33</v>
      </c>
      <c r="AE101" s="320">
        <v>1633.33</v>
      </c>
      <c r="AF101" s="320">
        <v>1313.33</v>
      </c>
      <c r="AG101" s="320">
        <v>1648.33</v>
      </c>
      <c r="AH101" s="320">
        <v>1483.33</v>
      </c>
      <c r="AI101" s="320">
        <v>1799.33</v>
      </c>
      <c r="AJ101" s="320">
        <v>3964.33</v>
      </c>
    </row>
    <row r="102" spans="1:36" customFormat="1" ht="18.75">
      <c r="A102" s="80" t="str">
        <f t="shared" si="2"/>
        <v>EXPENSES</v>
      </c>
      <c r="B102" s="4">
        <v>307</v>
      </c>
      <c r="C102" s="3"/>
      <c r="D102" s="240" t="str">
        <f>IFERROR(VLOOKUP(B102,'Detailed Model'!$A$6:$C$92,3,FALSE),"NOT CODED/ERROR")</f>
        <v>Marketing</v>
      </c>
      <c r="E102" s="2"/>
      <c r="F102" s="1" t="e">
        <f>VLOOKUP(B102,'Detailed Model'!A101:C162,3,FALSE)</f>
        <v>#N/A</v>
      </c>
      <c r="G102" t="s">
        <v>225</v>
      </c>
      <c r="Y102" s="320">
        <v>27270.25</v>
      </c>
      <c r="Z102" s="320">
        <v>10940.25</v>
      </c>
      <c r="AA102" s="320">
        <v>20667.72</v>
      </c>
      <c r="AB102" s="320">
        <v>4856</v>
      </c>
      <c r="AC102" s="320">
        <v>7612.5</v>
      </c>
      <c r="AD102" s="320">
        <v>6542.5</v>
      </c>
      <c r="AE102" s="320">
        <v>9270.2999999999993</v>
      </c>
      <c r="AF102" s="320">
        <v>12139.15</v>
      </c>
      <c r="AG102" s="320">
        <v>6431.25</v>
      </c>
      <c r="AH102" s="320">
        <v>27557</v>
      </c>
      <c r="AI102" s="320">
        <v>0</v>
      </c>
      <c r="AJ102" s="320">
        <v>350</v>
      </c>
    </row>
    <row r="103" spans="1:36" customFormat="1" ht="18.75">
      <c r="A103" s="80" t="str">
        <f t="shared" si="2"/>
        <v>EXPENSES</v>
      </c>
      <c r="B103" s="4">
        <v>307</v>
      </c>
      <c r="C103" s="3"/>
      <c r="D103" s="240" t="str">
        <f>IFERROR(VLOOKUP(B103,'Detailed Model'!$A$6:$C$92,3,FALSE),"NOT CODED/ERROR")</f>
        <v>Marketing</v>
      </c>
      <c r="E103" s="2"/>
      <c r="F103" s="1" t="e">
        <f>VLOOKUP(B103,'Detailed Model'!A102:C163,3,FALSE)</f>
        <v>#N/A</v>
      </c>
      <c r="G103" t="s">
        <v>226</v>
      </c>
      <c r="Y103" s="320">
        <v>0</v>
      </c>
      <c r="Z103" s="320">
        <v>279.24</v>
      </c>
      <c r="AA103" s="320">
        <v>0</v>
      </c>
      <c r="AB103" s="320">
        <v>240.9</v>
      </c>
      <c r="AC103" s="320">
        <v>1066.1500000000001</v>
      </c>
      <c r="AD103" s="320">
        <v>546.46</v>
      </c>
      <c r="AE103" s="320">
        <v>37.21</v>
      </c>
      <c r="AF103" s="320">
        <v>711.48</v>
      </c>
      <c r="AG103" s="320">
        <v>457.08</v>
      </c>
      <c r="AH103" s="320">
        <v>351.97</v>
      </c>
      <c r="AI103" s="320">
        <v>42</v>
      </c>
      <c r="AJ103" s="320">
        <v>159.91</v>
      </c>
    </row>
    <row r="104" spans="1:36" customFormat="1" ht="18.75">
      <c r="A104" s="80" t="str">
        <f t="shared" si="2"/>
        <v>EXPENSES</v>
      </c>
      <c r="B104" s="4">
        <v>307</v>
      </c>
      <c r="C104" s="3"/>
      <c r="D104" s="240" t="str">
        <f>IFERROR(VLOOKUP(B104,'Detailed Model'!$A$6:$C$92,3,FALSE),"NOT CODED/ERROR")</f>
        <v>Marketing</v>
      </c>
      <c r="E104" s="2"/>
      <c r="F104" s="1" t="e">
        <f>VLOOKUP(B104,'Detailed Model'!A103:C164,3,FALSE)</f>
        <v>#N/A</v>
      </c>
      <c r="G104" t="s">
        <v>227</v>
      </c>
      <c r="Y104" s="320">
        <v>90</v>
      </c>
      <c r="Z104" s="320">
        <v>150</v>
      </c>
      <c r="AA104" s="320">
        <v>90</v>
      </c>
      <c r="AB104" s="320">
        <v>0</v>
      </c>
      <c r="AC104" s="320">
        <v>187.5</v>
      </c>
      <c r="AD104" s="320">
        <v>220</v>
      </c>
      <c r="AE104" s="320">
        <v>96</v>
      </c>
      <c r="AF104" s="320">
        <v>52.5</v>
      </c>
      <c r="AG104" s="320">
        <v>29</v>
      </c>
      <c r="AH104" s="320">
        <v>0</v>
      </c>
      <c r="AI104" s="320">
        <v>62</v>
      </c>
      <c r="AJ104" s="320">
        <v>81</v>
      </c>
    </row>
    <row r="105" spans="1:36" customFormat="1" ht="18.75">
      <c r="A105" s="80" t="str">
        <f t="shared" si="2"/>
        <v>EXPENSES</v>
      </c>
      <c r="B105" s="4">
        <v>307</v>
      </c>
      <c r="C105" s="3"/>
      <c r="D105" s="240" t="str">
        <f>IFERROR(VLOOKUP(B105,'Detailed Model'!$A$6:$C$92,3,FALSE),"NOT CODED/ERROR")</f>
        <v>Marketing</v>
      </c>
      <c r="E105" s="2"/>
      <c r="F105" s="1" t="e">
        <f>VLOOKUP(B105,'Detailed Model'!A104:C165,3,FALSE)</f>
        <v>#N/A</v>
      </c>
      <c r="G105" t="s">
        <v>228</v>
      </c>
      <c r="Y105" s="320">
        <v>0</v>
      </c>
      <c r="Z105" s="320">
        <v>2000</v>
      </c>
      <c r="AA105" s="320">
        <v>0</v>
      </c>
      <c r="AB105" s="320">
        <v>0</v>
      </c>
      <c r="AC105" s="320">
        <v>5000</v>
      </c>
      <c r="AD105" s="320">
        <v>0</v>
      </c>
      <c r="AE105" s="320">
        <v>0</v>
      </c>
      <c r="AF105" s="320">
        <v>0</v>
      </c>
      <c r="AG105" s="320">
        <v>0</v>
      </c>
      <c r="AH105" s="320">
        <v>0</v>
      </c>
      <c r="AI105" s="320">
        <v>0</v>
      </c>
      <c r="AJ105" s="320">
        <v>0</v>
      </c>
    </row>
    <row r="106" spans="1:36" customFormat="1" ht="18.75">
      <c r="A106" s="80" t="str">
        <f t="shared" si="2"/>
        <v>EXPENSES</v>
      </c>
      <c r="B106" s="4">
        <v>307</v>
      </c>
      <c r="C106" s="3"/>
      <c r="D106" s="240" t="str">
        <f>IFERROR(VLOOKUP(B106,'Detailed Model'!$A$6:$C$92,3,FALSE),"NOT CODED/ERROR")</f>
        <v>Marketing</v>
      </c>
      <c r="E106" s="2"/>
      <c r="F106" s="1" t="e">
        <f>VLOOKUP(B106,'Detailed Model'!A105:C166,3,FALSE)</f>
        <v>#N/A</v>
      </c>
      <c r="G106" t="s">
        <v>229</v>
      </c>
      <c r="Y106" s="320">
        <v>0</v>
      </c>
      <c r="Z106" s="320">
        <v>42.3</v>
      </c>
      <c r="AA106" s="320">
        <v>0</v>
      </c>
      <c r="AB106" s="320">
        <v>0</v>
      </c>
      <c r="AC106" s="320">
        <v>0</v>
      </c>
      <c r="AD106" s="320">
        <v>353</v>
      </c>
      <c r="AE106" s="320">
        <v>507.99</v>
      </c>
      <c r="AF106" s="320">
        <v>270</v>
      </c>
      <c r="AG106" s="320">
        <v>0</v>
      </c>
      <c r="AH106" s="320">
        <v>0</v>
      </c>
      <c r="AI106" s="320">
        <v>0</v>
      </c>
      <c r="AJ106" s="320">
        <v>0</v>
      </c>
    </row>
    <row r="107" spans="1:36" customFormat="1" ht="18.75">
      <c r="A107" s="80" t="str">
        <f t="shared" si="2"/>
        <v>EXPENSES</v>
      </c>
      <c r="B107" s="4">
        <v>307</v>
      </c>
      <c r="C107" s="3"/>
      <c r="D107" s="240" t="str">
        <f>IFERROR(VLOOKUP(B107,'Detailed Model'!$A$6:$C$92,3,FALSE),"NOT CODED/ERROR")</f>
        <v>Marketing</v>
      </c>
      <c r="E107" s="2"/>
      <c r="F107" s="1" t="e">
        <f>VLOOKUP(B107,'Detailed Model'!A106:C167,3,FALSE)</f>
        <v>#N/A</v>
      </c>
      <c r="G107" t="s">
        <v>230</v>
      </c>
      <c r="Y107" s="320">
        <v>0</v>
      </c>
      <c r="Z107" s="320">
        <v>0</v>
      </c>
      <c r="AA107" s="320">
        <v>233.76</v>
      </c>
      <c r="AB107" s="320">
        <v>0</v>
      </c>
      <c r="AC107" s="320">
        <v>0</v>
      </c>
      <c r="AD107" s="320">
        <v>0</v>
      </c>
      <c r="AE107" s="320">
        <v>0</v>
      </c>
      <c r="AF107" s="320">
        <v>0</v>
      </c>
      <c r="AG107" s="320">
        <v>0</v>
      </c>
      <c r="AH107" s="320">
        <v>0</v>
      </c>
      <c r="AI107" s="320">
        <v>0</v>
      </c>
      <c r="AJ107" s="320">
        <v>0</v>
      </c>
    </row>
    <row r="108" spans="1:36" customFormat="1" ht="18.75">
      <c r="A108" s="80" t="str">
        <f t="shared" si="2"/>
        <v>EXPENSES</v>
      </c>
      <c r="B108" s="4">
        <v>307</v>
      </c>
      <c r="C108" s="3"/>
      <c r="D108" s="240" t="str">
        <f>IFERROR(VLOOKUP(B108,'Detailed Model'!$A$6:$C$92,3,FALSE),"NOT CODED/ERROR")</f>
        <v>Marketing</v>
      </c>
      <c r="E108" s="2"/>
      <c r="F108" s="1" t="e">
        <f>VLOOKUP(B108,'Detailed Model'!A107:C168,3,FALSE)</f>
        <v>#N/A</v>
      </c>
      <c r="G108" t="s">
        <v>231</v>
      </c>
      <c r="Y108" s="320">
        <v>4100</v>
      </c>
      <c r="Z108" s="320">
        <v>4100</v>
      </c>
      <c r="AA108" s="320">
        <v>4100</v>
      </c>
      <c r="AB108" s="320">
        <v>4100</v>
      </c>
      <c r="AC108" s="320">
        <v>4100</v>
      </c>
      <c r="AD108" s="320">
        <v>4100</v>
      </c>
      <c r="AE108" s="320">
        <v>4100</v>
      </c>
      <c r="AF108" s="320">
        <v>4100</v>
      </c>
      <c r="AG108" s="320">
        <v>4100</v>
      </c>
      <c r="AH108" s="320">
        <v>4100</v>
      </c>
      <c r="AI108" s="320">
        <v>4100</v>
      </c>
      <c r="AJ108" s="320">
        <v>4100</v>
      </c>
    </row>
    <row r="109" spans="1:36" customFormat="1" ht="18.75">
      <c r="A109" s="80" t="str">
        <f t="shared" si="2"/>
        <v>EXPENSES</v>
      </c>
      <c r="B109" s="4"/>
      <c r="C109" s="3"/>
      <c r="D109" s="240" t="str">
        <f>IFERROR(VLOOKUP(B109,'Detailed Model'!$A$6:$C$92,3,FALSE),"NOT CODED/ERROR")</f>
        <v>NOT CODED/ERROR</v>
      </c>
      <c r="E109" s="2"/>
      <c r="F109" s="1" t="e">
        <f>VLOOKUP(B109,'Detailed Model'!A108:C169,3,FALSE)</f>
        <v>#N/A</v>
      </c>
      <c r="G109" t="s">
        <v>232</v>
      </c>
      <c r="Y109" s="320">
        <v>49061.55</v>
      </c>
      <c r="Z109" s="320">
        <v>38643.69</v>
      </c>
      <c r="AA109" s="320">
        <v>41875.83</v>
      </c>
      <c r="AB109" s="320">
        <v>29744.91</v>
      </c>
      <c r="AC109" s="320">
        <v>39174.97</v>
      </c>
      <c r="AD109" s="320">
        <v>28486.32</v>
      </c>
      <c r="AE109" s="320">
        <v>26546.66</v>
      </c>
      <c r="AF109" s="320">
        <v>36057.96</v>
      </c>
      <c r="AG109" s="320">
        <v>31496.21</v>
      </c>
      <c r="AH109" s="320">
        <v>52996.47</v>
      </c>
      <c r="AI109" s="320">
        <v>18832.29</v>
      </c>
      <c r="AJ109" s="320">
        <v>25444.880000000001</v>
      </c>
    </row>
    <row r="110" spans="1:36" customFormat="1" ht="18.75">
      <c r="A110" s="80" t="str">
        <f t="shared" si="2"/>
        <v>EXPENSES</v>
      </c>
      <c r="B110" s="4"/>
      <c r="C110" s="3"/>
      <c r="D110" s="240" t="str">
        <f>IFERROR(VLOOKUP(B110,'Detailed Model'!$A$6:$C$92,3,FALSE),"NOT CODED/ERROR")</f>
        <v>NOT CODED/ERROR</v>
      </c>
      <c r="E110" s="2"/>
      <c r="F110" s="1" t="e">
        <f>VLOOKUP(B110,'Detailed Model'!A109:C170,3,FALSE)</f>
        <v>#N/A</v>
      </c>
      <c r="G110" t="s">
        <v>140</v>
      </c>
    </row>
    <row r="111" spans="1:36" customFormat="1" ht="18.75">
      <c r="A111" s="80" t="str">
        <f t="shared" si="2"/>
        <v>EXPENSES</v>
      </c>
      <c r="B111" s="4"/>
      <c r="C111" s="3"/>
      <c r="D111" s="240" t="str">
        <f>IFERROR(VLOOKUP(B111,'Detailed Model'!$A$6:$C$92,3,FALSE),"NOT CODED/ERROR")</f>
        <v>NOT CODED/ERROR</v>
      </c>
      <c r="E111" s="2"/>
      <c r="F111" s="1" t="e">
        <f>VLOOKUP(B111,'Detailed Model'!A110:C171,3,FALSE)</f>
        <v>#N/A</v>
      </c>
      <c r="G111" t="s">
        <v>233</v>
      </c>
      <c r="Y111" t="s">
        <v>191</v>
      </c>
      <c r="Z111" t="s">
        <v>191</v>
      </c>
      <c r="AA111" t="s">
        <v>191</v>
      </c>
      <c r="AB111" t="s">
        <v>191</v>
      </c>
      <c r="AC111" t="s">
        <v>191</v>
      </c>
      <c r="AD111" t="s">
        <v>191</v>
      </c>
      <c r="AE111" t="s">
        <v>191</v>
      </c>
      <c r="AF111" t="s">
        <v>191</v>
      </c>
      <c r="AG111" t="s">
        <v>191</v>
      </c>
      <c r="AH111" t="s">
        <v>191</v>
      </c>
      <c r="AI111" t="s">
        <v>191</v>
      </c>
      <c r="AJ111" t="s">
        <v>191</v>
      </c>
    </row>
    <row r="112" spans="1:36" customFormat="1" ht="18.75">
      <c r="A112" s="5" t="str">
        <f t="shared" si="2"/>
        <v>EXPENSES</v>
      </c>
      <c r="B112" s="4">
        <v>314</v>
      </c>
      <c r="C112" s="3"/>
      <c r="D112" s="240" t="str">
        <f>IFERROR(VLOOKUP(B112,'Detailed Model'!$A$6:$C$92,3,FALSE),"NOT CODED/ERROR")</f>
        <v>Utilities</v>
      </c>
      <c r="E112" s="2"/>
      <c r="F112" s="1" t="e">
        <f>VLOOKUP(B112,'Detailed Model'!A110:C172,3,FALSE)</f>
        <v>#N/A</v>
      </c>
      <c r="G112" t="s">
        <v>234</v>
      </c>
      <c r="Y112" s="320">
        <v>270.18</v>
      </c>
      <c r="Z112" s="320">
        <v>278.7</v>
      </c>
      <c r="AA112" s="320">
        <v>291.69</v>
      </c>
      <c r="AB112" s="320">
        <v>285.14999999999998</v>
      </c>
      <c r="AC112" s="320">
        <v>289.89999999999998</v>
      </c>
      <c r="AD112" s="320">
        <v>304.42</v>
      </c>
      <c r="AE112" s="320">
        <v>296.06</v>
      </c>
      <c r="AF112" s="320">
        <v>316.74</v>
      </c>
      <c r="AG112" s="320">
        <v>311.99</v>
      </c>
      <c r="AH112" s="320">
        <v>333.41</v>
      </c>
      <c r="AI112" s="320">
        <v>322.66000000000003</v>
      </c>
      <c r="AJ112" s="320">
        <v>330.69</v>
      </c>
    </row>
    <row r="113" spans="1:36" customFormat="1" ht="18.75">
      <c r="A113" s="5" t="str">
        <f t="shared" si="2"/>
        <v>EXPENSES</v>
      </c>
      <c r="B113" s="4">
        <v>314</v>
      </c>
      <c r="C113" s="3"/>
      <c r="D113" s="240" t="str">
        <f>IFERROR(VLOOKUP(B113,'Detailed Model'!$A$6:$C$92,3,FALSE),"NOT CODED/ERROR")</f>
        <v>Utilities</v>
      </c>
      <c r="E113" s="2"/>
      <c r="F113" s="1" t="e">
        <f>VLOOKUP(B113,'Detailed Model'!A110:C173,3,FALSE)</f>
        <v>#N/A</v>
      </c>
      <c r="G113" t="s">
        <v>235</v>
      </c>
      <c r="Y113" s="320">
        <v>9990.7800000000007</v>
      </c>
      <c r="Z113" s="320">
        <v>10057.25</v>
      </c>
      <c r="AA113" s="320">
        <v>13159.05</v>
      </c>
      <c r="AB113" s="320">
        <v>12617.54</v>
      </c>
      <c r="AC113" s="320">
        <v>11577.47</v>
      </c>
      <c r="AD113" s="320">
        <v>8602.34</v>
      </c>
      <c r="AE113" s="320">
        <v>9293.24</v>
      </c>
      <c r="AF113" s="320">
        <v>12231.47</v>
      </c>
      <c r="AG113" s="320">
        <v>10924.75</v>
      </c>
      <c r="AH113" s="320">
        <v>15246.43</v>
      </c>
      <c r="AI113" s="320">
        <v>7257.6</v>
      </c>
      <c r="AJ113" s="320">
        <v>10561.66</v>
      </c>
    </row>
    <row r="114" spans="1:36" customFormat="1" ht="18.75">
      <c r="A114" s="5" t="str">
        <f t="shared" si="2"/>
        <v>EXPENSES</v>
      </c>
      <c r="B114" s="4">
        <v>314</v>
      </c>
      <c r="C114" s="3"/>
      <c r="D114" s="240" t="str">
        <f>IFERROR(VLOOKUP(B114,'Detailed Model'!$A$6:$C$92,3,FALSE),"NOT CODED/ERROR")</f>
        <v>Utilities</v>
      </c>
      <c r="E114" s="2"/>
      <c r="F114" s="1" t="e">
        <f>VLOOKUP(B114,'Detailed Model'!A110:C174,3,FALSE)</f>
        <v>#N/A</v>
      </c>
      <c r="G114" t="s">
        <v>236</v>
      </c>
      <c r="Y114" s="320">
        <v>1081.69</v>
      </c>
      <c r="Z114" s="320">
        <v>767.19</v>
      </c>
      <c r="AA114" s="320">
        <v>671.56</v>
      </c>
      <c r="AB114" s="320">
        <v>1090.1199999999999</v>
      </c>
      <c r="AC114" s="320">
        <v>1081.18</v>
      </c>
      <c r="AD114" s="320">
        <v>1720.03</v>
      </c>
      <c r="AE114" s="320">
        <v>2318.8200000000002</v>
      </c>
      <c r="AF114" s="320">
        <v>2877.01</v>
      </c>
      <c r="AG114" s="320">
        <v>3007.55</v>
      </c>
      <c r="AH114" s="320">
        <v>3954.65</v>
      </c>
      <c r="AI114" s="320">
        <v>287.7</v>
      </c>
      <c r="AJ114" s="320">
        <v>1630.6</v>
      </c>
    </row>
    <row r="115" spans="1:36" customFormat="1" ht="18.75">
      <c r="A115" s="5" t="str">
        <f t="shared" si="2"/>
        <v>EXPENSES</v>
      </c>
      <c r="B115" s="4">
        <v>314</v>
      </c>
      <c r="C115" s="3"/>
      <c r="D115" s="240" t="str">
        <f>IFERROR(VLOOKUP(B115,'Detailed Model'!$A$6:$C$92,3,FALSE),"NOT CODED/ERROR")</f>
        <v>Utilities</v>
      </c>
      <c r="E115" s="2"/>
      <c r="F115" s="1" t="e">
        <f>VLOOKUP(B115,'Detailed Model'!A110:C175,3,FALSE)</f>
        <v>#N/A</v>
      </c>
      <c r="G115" t="s">
        <v>237</v>
      </c>
      <c r="Y115" s="320">
        <v>2060.2399999999998</v>
      </c>
      <c r="Z115" s="320">
        <v>2197.58</v>
      </c>
      <c r="AA115" s="320">
        <v>2128.91</v>
      </c>
      <c r="AB115" s="320">
        <v>2128.91</v>
      </c>
      <c r="AC115" s="320">
        <v>2128.91</v>
      </c>
      <c r="AD115" s="320">
        <v>2128.91</v>
      </c>
      <c r="AE115" s="320">
        <v>2199.87</v>
      </c>
      <c r="AF115" s="320">
        <v>2057.9499999999998</v>
      </c>
      <c r="AG115" s="320">
        <v>2128.91</v>
      </c>
      <c r="AH115" s="320">
        <v>2128.91</v>
      </c>
      <c r="AI115" s="320">
        <v>2060.2399999999998</v>
      </c>
      <c r="AJ115" s="320">
        <v>2128.91</v>
      </c>
    </row>
    <row r="116" spans="1:36" customFormat="1" ht="18.75">
      <c r="A116" s="5" t="str">
        <f t="shared" si="2"/>
        <v>EXPENSES</v>
      </c>
      <c r="B116" s="4">
        <v>314</v>
      </c>
      <c r="C116" s="3"/>
      <c r="D116" s="240" t="str">
        <f>IFERROR(VLOOKUP(B116,'Detailed Model'!$A$6:$C$92,3,FALSE),"NOT CODED/ERROR")</f>
        <v>Utilities</v>
      </c>
      <c r="E116" s="2"/>
      <c r="F116" s="1" t="e">
        <f>VLOOKUP(B116,'Detailed Model'!A110:C176,3,FALSE)</f>
        <v>#N/A</v>
      </c>
      <c r="G116" t="s">
        <v>238</v>
      </c>
      <c r="Y116" s="320">
        <v>8760.07</v>
      </c>
      <c r="Z116" s="320">
        <v>10657.15</v>
      </c>
      <c r="AA116" s="320">
        <v>5540.01</v>
      </c>
      <c r="AB116" s="320">
        <v>6655.92</v>
      </c>
      <c r="AC116" s="320">
        <v>6830.55</v>
      </c>
      <c r="AD116" s="320">
        <v>8173.36</v>
      </c>
      <c r="AE116" s="320">
        <v>8540.09</v>
      </c>
      <c r="AF116" s="320">
        <v>6258.09</v>
      </c>
      <c r="AG116" s="320">
        <v>6612.22</v>
      </c>
      <c r="AH116" s="320">
        <v>6908.47</v>
      </c>
      <c r="AI116" s="320">
        <v>10121.23</v>
      </c>
      <c r="AJ116" s="320">
        <v>7887.91</v>
      </c>
    </row>
    <row r="117" spans="1:36" customFormat="1" ht="18.75">
      <c r="A117" s="5" t="str">
        <f t="shared" si="2"/>
        <v>EXPENSES</v>
      </c>
      <c r="B117" s="4"/>
      <c r="C117" s="3"/>
      <c r="D117" s="240" t="str">
        <f>IFERROR(VLOOKUP(B117,'Detailed Model'!$A$6:$C$92,3,FALSE),"NOT CODED/ERROR")</f>
        <v>NOT CODED/ERROR</v>
      </c>
      <c r="E117" s="2"/>
      <c r="F117" s="1" t="e">
        <f>VLOOKUP(B117,'Detailed Model'!A110:C177,3,FALSE)</f>
        <v>#N/A</v>
      </c>
      <c r="G117" t="s">
        <v>239</v>
      </c>
      <c r="Y117" s="320">
        <v>22162.959999999999</v>
      </c>
      <c r="Z117" s="320">
        <v>23957.87</v>
      </c>
      <c r="AA117" s="320">
        <v>21791.22</v>
      </c>
      <c r="AB117" s="320">
        <v>22777.64</v>
      </c>
      <c r="AC117" s="320">
        <v>21908.01</v>
      </c>
      <c r="AD117" s="320">
        <v>20929.060000000001</v>
      </c>
      <c r="AE117" s="320">
        <v>22648.080000000002</v>
      </c>
      <c r="AF117" s="320">
        <v>23741.26</v>
      </c>
      <c r="AG117" s="320">
        <v>22985.42</v>
      </c>
      <c r="AH117" s="320">
        <v>28571.87</v>
      </c>
      <c r="AI117" s="320">
        <v>20049.43</v>
      </c>
      <c r="AJ117" s="320">
        <v>22539.77</v>
      </c>
    </row>
    <row r="118" spans="1:36" customFormat="1" ht="18.75">
      <c r="A118" s="5" t="str">
        <f t="shared" si="2"/>
        <v>EXPENSES</v>
      </c>
      <c r="B118" s="4"/>
      <c r="C118" s="3"/>
      <c r="D118" s="240" t="str">
        <f>IFERROR(VLOOKUP(B118,'Detailed Model'!$A$6:$C$92,3,FALSE),"NOT CODED/ERROR")</f>
        <v>NOT CODED/ERROR</v>
      </c>
      <c r="E118" s="2"/>
      <c r="F118" s="1" t="e">
        <f>VLOOKUP(B118,'Detailed Model'!A110:C178,3,FALSE)</f>
        <v>#N/A</v>
      </c>
      <c r="G118" t="s">
        <v>140</v>
      </c>
    </row>
    <row r="119" spans="1:36" customFormat="1" ht="18.75">
      <c r="A119" s="5" t="str">
        <f t="shared" si="2"/>
        <v>EXPENSES</v>
      </c>
      <c r="B119" s="4"/>
      <c r="C119" s="3"/>
      <c r="D119" s="240" t="str">
        <f>IFERROR(VLOOKUP(B119,'Detailed Model'!$A$6:$C$92,3,FALSE),"NOT CODED/ERROR")</f>
        <v>NOT CODED/ERROR</v>
      </c>
      <c r="E119" s="2"/>
      <c r="F119" s="1" t="e">
        <f>VLOOKUP(B119,'Detailed Model'!A110:C179,3,FALSE)</f>
        <v>#N/A</v>
      </c>
      <c r="G119" t="s">
        <v>240</v>
      </c>
      <c r="Y119" t="s">
        <v>191</v>
      </c>
      <c r="Z119" t="s">
        <v>191</v>
      </c>
      <c r="AA119" t="s">
        <v>191</v>
      </c>
      <c r="AB119" t="s">
        <v>191</v>
      </c>
      <c r="AC119" t="s">
        <v>191</v>
      </c>
      <c r="AD119" t="s">
        <v>191</v>
      </c>
      <c r="AE119" t="s">
        <v>191</v>
      </c>
      <c r="AF119" t="s">
        <v>191</v>
      </c>
      <c r="AG119" t="s">
        <v>191</v>
      </c>
      <c r="AH119" t="s">
        <v>191</v>
      </c>
      <c r="AI119" t="s">
        <v>191</v>
      </c>
      <c r="AJ119" t="s">
        <v>191</v>
      </c>
    </row>
    <row r="120" spans="1:36" customFormat="1" ht="18.75">
      <c r="A120" s="5" t="str">
        <f t="shared" si="2"/>
        <v>EXPENSES</v>
      </c>
      <c r="B120" s="4">
        <v>302</v>
      </c>
      <c r="C120" s="3"/>
      <c r="D120" s="240" t="str">
        <f>IFERROR(VLOOKUP(B120,'Detailed Model'!$A$6:$C$92,3,FALSE),"NOT CODED/ERROR")</f>
        <v>Dietary</v>
      </c>
      <c r="E120" s="2"/>
      <c r="F120" s="1" t="e">
        <f>VLOOKUP(B120,'Detailed Model'!A110:C180,3,FALSE)</f>
        <v>#N/A</v>
      </c>
      <c r="G120" t="s">
        <v>241</v>
      </c>
      <c r="Y120" s="320">
        <v>24770.79</v>
      </c>
      <c r="Z120" s="320">
        <v>24930.91</v>
      </c>
      <c r="AA120" s="320">
        <v>23801.65</v>
      </c>
      <c r="AB120" s="320">
        <v>23540.53</v>
      </c>
      <c r="AC120" s="320">
        <v>27943.77</v>
      </c>
      <c r="AD120" s="320">
        <v>27616.37</v>
      </c>
      <c r="AE120" s="320">
        <v>27212.75</v>
      </c>
      <c r="AF120" s="320">
        <v>31458.95</v>
      </c>
      <c r="AG120" s="320">
        <v>30417.03</v>
      </c>
      <c r="AH120" s="320">
        <v>30375.89</v>
      </c>
      <c r="AI120" s="320">
        <v>29402.58</v>
      </c>
      <c r="AJ120" s="320">
        <v>31419.78</v>
      </c>
    </row>
    <row r="121" spans="1:36" customFormat="1" ht="18.75">
      <c r="A121" s="5" t="str">
        <f t="shared" si="2"/>
        <v>EXPENSES</v>
      </c>
      <c r="B121" s="4">
        <v>302</v>
      </c>
      <c r="C121" s="3"/>
      <c r="D121" s="240" t="str">
        <f>IFERROR(VLOOKUP(B121,'Detailed Model'!$A$6:$C$92,3,FALSE),"NOT CODED/ERROR")</f>
        <v>Dietary</v>
      </c>
      <c r="E121" s="2"/>
      <c r="F121" s="1" t="e">
        <f>VLOOKUP(B121,'Detailed Model'!A110:C181,3,FALSE)</f>
        <v>#N/A</v>
      </c>
      <c r="G121" t="s">
        <v>242</v>
      </c>
      <c r="Y121" s="320">
        <v>4951.25</v>
      </c>
      <c r="Z121" s="320">
        <v>5039.54</v>
      </c>
      <c r="AA121" s="320">
        <v>5026.3599999999997</v>
      </c>
      <c r="AB121" s="320">
        <v>4513.16</v>
      </c>
      <c r="AC121" s="320">
        <v>5662.3</v>
      </c>
      <c r="AD121" s="320">
        <v>5489.92</v>
      </c>
      <c r="AE121" s="320">
        <v>6007.3</v>
      </c>
      <c r="AF121" s="320">
        <v>7029.94</v>
      </c>
      <c r="AG121" s="320">
        <v>6517.29</v>
      </c>
      <c r="AH121" s="320">
        <v>6371.82</v>
      </c>
      <c r="AI121" s="320">
        <v>6704.34</v>
      </c>
      <c r="AJ121" s="320">
        <v>8494</v>
      </c>
    </row>
    <row r="122" spans="1:36" customFormat="1" ht="18.75">
      <c r="A122" s="5" t="str">
        <f t="shared" si="2"/>
        <v>EXPENSES</v>
      </c>
      <c r="B122" s="4">
        <v>302</v>
      </c>
      <c r="C122" s="3"/>
      <c r="D122" s="240" t="str">
        <f>IFERROR(VLOOKUP(B122,'Detailed Model'!$A$6:$C$92,3,FALSE),"NOT CODED/ERROR")</f>
        <v>Dietary</v>
      </c>
      <c r="E122" s="2"/>
      <c r="F122" s="1" t="e">
        <f>VLOOKUP(B122,'Detailed Model'!A110:C182,3,FALSE)</f>
        <v>#N/A</v>
      </c>
      <c r="G122" t="s">
        <v>243</v>
      </c>
      <c r="Y122" s="320">
        <v>1695.8</v>
      </c>
      <c r="Z122" s="320">
        <v>2440.25</v>
      </c>
      <c r="AA122" s="320">
        <v>1235.28</v>
      </c>
      <c r="AB122" s="320">
        <v>2397.0100000000002</v>
      </c>
      <c r="AC122" s="320">
        <v>1367.14</v>
      </c>
      <c r="AD122" s="320">
        <v>2565.19</v>
      </c>
      <c r="AE122" s="320">
        <v>2731.86</v>
      </c>
      <c r="AF122" s="320">
        <v>2739.82</v>
      </c>
      <c r="AG122" s="320">
        <v>1539.34</v>
      </c>
      <c r="AH122" s="320">
        <v>1333.2</v>
      </c>
      <c r="AI122" s="320">
        <v>1338.77</v>
      </c>
      <c r="AJ122" s="320">
        <v>2495.46</v>
      </c>
    </row>
    <row r="123" spans="1:36" customFormat="1" ht="18.75">
      <c r="A123" s="5" t="str">
        <f t="shared" si="2"/>
        <v>EXPENSES</v>
      </c>
      <c r="B123" s="4">
        <v>302</v>
      </c>
      <c r="C123" s="3"/>
      <c r="D123" s="240" t="str">
        <f>IFERROR(VLOOKUP(B123,'Detailed Model'!$A$6:$C$92,3,FALSE),"NOT CODED/ERROR")</f>
        <v>Dietary</v>
      </c>
      <c r="E123" s="2"/>
      <c r="F123" s="1" t="e">
        <f>VLOOKUP(B123,'Detailed Model'!A110:C183,3,FALSE)</f>
        <v>#N/A</v>
      </c>
      <c r="G123" t="s">
        <v>244</v>
      </c>
      <c r="Y123" s="320">
        <v>1877.25</v>
      </c>
      <c r="Z123" s="320">
        <v>2061.59</v>
      </c>
      <c r="AA123" s="320">
        <v>2399.56</v>
      </c>
      <c r="AB123" s="320">
        <v>1364.48</v>
      </c>
      <c r="AC123" s="320">
        <v>2797.44</v>
      </c>
      <c r="AD123" s="320">
        <v>1484.88</v>
      </c>
      <c r="AE123" s="320">
        <v>1732.69</v>
      </c>
      <c r="AF123" s="320">
        <v>1480.95</v>
      </c>
      <c r="AG123" s="320">
        <v>1583.79</v>
      </c>
      <c r="AH123" s="320">
        <v>3386.92</v>
      </c>
      <c r="AI123" s="320">
        <v>5093.99</v>
      </c>
      <c r="AJ123" s="320">
        <v>9106.15</v>
      </c>
    </row>
    <row r="124" spans="1:36" customFormat="1" ht="18.75">
      <c r="A124" s="5" t="str">
        <f t="shared" si="2"/>
        <v>EXPENSES</v>
      </c>
      <c r="B124" s="4">
        <v>302</v>
      </c>
      <c r="C124" s="3"/>
      <c r="D124" s="240" t="str">
        <f>IFERROR(VLOOKUP(B124,'Detailed Model'!$A$6:$C$92,3,FALSE),"NOT CODED/ERROR")</f>
        <v>Dietary</v>
      </c>
      <c r="E124" s="2"/>
      <c r="F124" s="1" t="e">
        <f>VLOOKUP(B124,'Detailed Model'!A110:C184,3,FALSE)</f>
        <v>#N/A</v>
      </c>
      <c r="G124" t="s">
        <v>245</v>
      </c>
      <c r="Y124" s="320">
        <v>0</v>
      </c>
      <c r="Z124" s="320">
        <v>0</v>
      </c>
      <c r="AA124" s="320">
        <v>112.2</v>
      </c>
      <c r="AB124" s="320">
        <v>31.68</v>
      </c>
      <c r="AC124" s="320">
        <v>116.6</v>
      </c>
      <c r="AD124" s="320">
        <v>54</v>
      </c>
      <c r="AE124" s="320">
        <v>30.8</v>
      </c>
      <c r="AF124" s="320">
        <v>0</v>
      </c>
      <c r="AG124" s="320">
        <v>0</v>
      </c>
      <c r="AH124" s="320">
        <v>386.64</v>
      </c>
      <c r="AI124" s="320">
        <v>472.54</v>
      </c>
      <c r="AJ124" s="320">
        <v>475.95</v>
      </c>
    </row>
    <row r="125" spans="1:36" customFormat="1" ht="18.75">
      <c r="A125" s="5" t="str">
        <f t="shared" si="2"/>
        <v>EXPENSES</v>
      </c>
      <c r="B125" s="4">
        <v>302</v>
      </c>
      <c r="C125" s="3"/>
      <c r="D125" s="240" t="str">
        <f>IFERROR(VLOOKUP(B125,'Detailed Model'!$A$6:$C$92,3,FALSE),"NOT CODED/ERROR")</f>
        <v>Dietary</v>
      </c>
      <c r="E125" s="2"/>
      <c r="F125" s="1" t="e">
        <f>VLOOKUP(B125,'Detailed Model'!A110:C185,3,FALSE)</f>
        <v>#N/A</v>
      </c>
      <c r="G125" t="s">
        <v>246</v>
      </c>
      <c r="Y125" s="320">
        <v>0</v>
      </c>
      <c r="Z125" s="320">
        <v>0</v>
      </c>
      <c r="AA125" s="320">
        <v>530.48</v>
      </c>
      <c r="AB125" s="320">
        <v>42.66</v>
      </c>
      <c r="AC125" s="320">
        <v>76.38</v>
      </c>
      <c r="AD125" s="320">
        <v>0</v>
      </c>
      <c r="AE125" s="320">
        <v>341.64</v>
      </c>
      <c r="AF125" s="320">
        <v>176</v>
      </c>
      <c r="AG125" s="320">
        <v>40.4</v>
      </c>
      <c r="AH125" s="320">
        <v>0</v>
      </c>
      <c r="AI125" s="320">
        <v>0</v>
      </c>
      <c r="AJ125" s="320">
        <v>0</v>
      </c>
    </row>
    <row r="126" spans="1:36" customFormat="1" ht="18.75">
      <c r="A126" s="5" t="str">
        <f t="shared" si="2"/>
        <v>EXPENSES</v>
      </c>
      <c r="B126" s="4">
        <v>302</v>
      </c>
      <c r="C126" s="3"/>
      <c r="D126" s="240" t="str">
        <f>IFERROR(VLOOKUP(B126,'Detailed Model'!$A$6:$C$92,3,FALSE),"NOT CODED/ERROR")</f>
        <v>Dietary</v>
      </c>
      <c r="E126" s="2"/>
      <c r="F126" s="1" t="e">
        <f>VLOOKUP(B126,'Detailed Model'!A110:C186,3,FALSE)</f>
        <v>#N/A</v>
      </c>
      <c r="G126" t="s">
        <v>247</v>
      </c>
      <c r="Y126" s="320">
        <v>4042.42</v>
      </c>
      <c r="Z126" s="320">
        <v>-2838.12</v>
      </c>
      <c r="AA126" s="320">
        <v>0</v>
      </c>
      <c r="AB126" s="320">
        <v>233.06</v>
      </c>
      <c r="AC126" s="320">
        <v>790.68</v>
      </c>
      <c r="AD126" s="320">
        <v>0</v>
      </c>
      <c r="AE126" s="320">
        <v>0</v>
      </c>
      <c r="AF126" s="320">
        <v>529.07000000000005</v>
      </c>
      <c r="AG126" s="320">
        <v>0</v>
      </c>
      <c r="AH126" s="320">
        <v>0</v>
      </c>
      <c r="AI126" s="320">
        <v>1021.99</v>
      </c>
      <c r="AJ126" s="320">
        <v>2917.45</v>
      </c>
    </row>
    <row r="127" spans="1:36" customFormat="1" ht="18.75">
      <c r="A127" s="5" t="str">
        <f t="shared" si="2"/>
        <v>EXPENSES</v>
      </c>
      <c r="B127" s="4">
        <v>302</v>
      </c>
      <c r="C127" s="3"/>
      <c r="D127" s="240" t="str">
        <f>IFERROR(VLOOKUP(B127,'Detailed Model'!$A$6:$C$92,3,FALSE),"NOT CODED/ERROR")</f>
        <v>Dietary</v>
      </c>
      <c r="E127" s="2"/>
      <c r="F127" s="1" t="e">
        <f>VLOOKUP(B127,'Detailed Model'!A110:C187,3,FALSE)</f>
        <v>#N/A</v>
      </c>
      <c r="G127" t="s">
        <v>248</v>
      </c>
      <c r="Y127" s="320">
        <v>286.72000000000003</v>
      </c>
      <c r="Z127" s="320">
        <v>358.4</v>
      </c>
      <c r="AA127" s="320">
        <v>286.72000000000003</v>
      </c>
      <c r="AB127" s="320">
        <v>286.72000000000003</v>
      </c>
      <c r="AC127" s="320">
        <v>377.45</v>
      </c>
      <c r="AD127" s="320">
        <v>301.95999999999998</v>
      </c>
      <c r="AE127" s="320">
        <v>301.95999999999998</v>
      </c>
      <c r="AF127" s="320">
        <v>377.45</v>
      </c>
      <c r="AG127" s="320">
        <v>301.95999999999998</v>
      </c>
      <c r="AH127" s="320">
        <v>301.95999999999998</v>
      </c>
      <c r="AI127" s="320">
        <v>377.45</v>
      </c>
      <c r="AJ127" s="320">
        <v>301.95999999999998</v>
      </c>
    </row>
    <row r="128" spans="1:36" customFormat="1" ht="18.75">
      <c r="A128" s="5" t="str">
        <f t="shared" si="2"/>
        <v>EXPENSES</v>
      </c>
      <c r="B128" s="4">
        <v>302</v>
      </c>
      <c r="C128" s="3"/>
      <c r="D128" s="240" t="str">
        <f>IFERROR(VLOOKUP(B128,'Detailed Model'!$A$6:$C$92,3,FALSE),"NOT CODED/ERROR")</f>
        <v>Dietary</v>
      </c>
      <c r="E128" s="2"/>
      <c r="F128" s="1" t="e">
        <f>VLOOKUP(B128,'Detailed Model'!A110:C188,3,FALSE)</f>
        <v>#N/A</v>
      </c>
      <c r="G128" t="s">
        <v>249</v>
      </c>
      <c r="Y128" s="320">
        <v>13346.54</v>
      </c>
      <c r="Z128" s="320">
        <v>15826.18</v>
      </c>
      <c r="AA128" s="320">
        <v>20180.28</v>
      </c>
      <c r="AB128" s="320">
        <v>17155.87</v>
      </c>
      <c r="AC128" s="320">
        <v>17212.169999999998</v>
      </c>
      <c r="AD128" s="320">
        <v>20066.48</v>
      </c>
      <c r="AE128" s="320">
        <v>16774.900000000001</v>
      </c>
      <c r="AF128" s="320">
        <v>19990.89</v>
      </c>
      <c r="AG128" s="320">
        <v>19701.8</v>
      </c>
      <c r="AH128" s="320">
        <v>18823.669999999998</v>
      </c>
      <c r="AI128" s="320">
        <v>19890.900000000001</v>
      </c>
      <c r="AJ128" s="320">
        <v>20637.68</v>
      </c>
    </row>
    <row r="129" spans="1:36" customFormat="1" ht="18.75">
      <c r="A129" s="5" t="str">
        <f t="shared" si="2"/>
        <v>EXPENSES</v>
      </c>
      <c r="B129" s="4">
        <v>302</v>
      </c>
      <c r="C129" s="3"/>
      <c r="D129" s="240" t="str">
        <f>IFERROR(VLOOKUP(B129,'Detailed Model'!$A$6:$C$92,3,FALSE),"NOT CODED/ERROR")</f>
        <v>Dietary</v>
      </c>
      <c r="E129" s="2"/>
      <c r="F129" s="1" t="e">
        <f>VLOOKUP(B129,'Detailed Model'!A111:C189,3,FALSE)</f>
        <v>#N/A</v>
      </c>
      <c r="G129" t="s">
        <v>250</v>
      </c>
      <c r="Y129" s="320">
        <v>0</v>
      </c>
      <c r="Z129" s="320">
        <v>157</v>
      </c>
      <c r="AA129" s="320">
        <v>0</v>
      </c>
      <c r="AB129" s="320">
        <v>0</v>
      </c>
      <c r="AC129" s="320">
        <v>111</v>
      </c>
      <c r="AD129" s="320">
        <v>202.65</v>
      </c>
      <c r="AE129" s="320">
        <v>0</v>
      </c>
      <c r="AF129" s="320">
        <v>159.19999999999999</v>
      </c>
      <c r="AG129" s="320">
        <v>110.01</v>
      </c>
      <c r="AH129" s="320">
        <v>222.85</v>
      </c>
      <c r="AI129" s="320">
        <v>190.1</v>
      </c>
      <c r="AJ129" s="320">
        <v>0</v>
      </c>
    </row>
    <row r="130" spans="1:36" customFormat="1" ht="18.75">
      <c r="A130" s="5" t="str">
        <f t="shared" si="2"/>
        <v>EXPENSES</v>
      </c>
      <c r="B130" s="4">
        <v>302</v>
      </c>
      <c r="C130" s="3"/>
      <c r="D130" s="240" t="str">
        <f>IFERROR(VLOOKUP(B130,'Detailed Model'!$A$6:$C$92,3,FALSE),"NOT CODED/ERROR")</f>
        <v>Dietary</v>
      </c>
      <c r="E130" s="2"/>
      <c r="F130" s="1" t="e">
        <f>VLOOKUP(B130,'Detailed Model'!A112:C190,3,FALSE)</f>
        <v>#N/A</v>
      </c>
      <c r="G130" t="s">
        <v>251</v>
      </c>
      <c r="Y130" s="320">
        <v>1836.24</v>
      </c>
      <c r="Z130" s="320">
        <v>1731.26</v>
      </c>
      <c r="AA130" s="320">
        <v>2189.83</v>
      </c>
      <c r="AB130" s="320">
        <v>1722.35</v>
      </c>
      <c r="AC130" s="320">
        <v>1802.06</v>
      </c>
      <c r="AD130" s="320">
        <v>1777.5</v>
      </c>
      <c r="AE130" s="320">
        <v>1890.83</v>
      </c>
      <c r="AF130" s="320">
        <v>1975.54</v>
      </c>
      <c r="AG130" s="320">
        <v>2818.03</v>
      </c>
      <c r="AH130" s="320">
        <v>2235.13</v>
      </c>
      <c r="AI130" s="320">
        <v>1582.81</v>
      </c>
      <c r="AJ130" s="320">
        <v>2864.38</v>
      </c>
    </row>
    <row r="131" spans="1:36" customFormat="1" ht="18.75">
      <c r="A131" s="5" t="str">
        <f t="shared" ref="A131:A160" si="3">IFERROR(TRIM(VLOOKUP(UPPER(D129),TABLE_LOOKUPS,2,FALSE)),IF(ROW()&gt;2,A130,""))</f>
        <v>EXPENSES</v>
      </c>
      <c r="B131" s="4">
        <v>302</v>
      </c>
      <c r="C131" s="3"/>
      <c r="D131" s="240" t="str">
        <f>IFERROR(VLOOKUP(B131,'Detailed Model'!$A$6:$C$92,3,FALSE),"NOT CODED/ERROR")</f>
        <v>Dietary</v>
      </c>
      <c r="E131" s="2"/>
      <c r="F131" s="1" t="e">
        <f>VLOOKUP(B131,'Detailed Model'!A113:C191,3,FALSE)</f>
        <v>#N/A</v>
      </c>
      <c r="G131" t="s">
        <v>252</v>
      </c>
      <c r="Y131" s="320">
        <v>0</v>
      </c>
      <c r="Z131" s="320">
        <v>0</v>
      </c>
      <c r="AA131" s="320">
        <v>96.28</v>
      </c>
      <c r="AB131" s="320">
        <v>0</v>
      </c>
      <c r="AC131" s="320">
        <v>608.42999999999995</v>
      </c>
      <c r="AD131" s="320">
        <v>239.41</v>
      </c>
      <c r="AE131" s="320">
        <v>73.81</v>
      </c>
      <c r="AF131" s="320">
        <v>491.61</v>
      </c>
      <c r="AG131" s="320">
        <v>0</v>
      </c>
      <c r="AH131" s="320">
        <v>0</v>
      </c>
      <c r="AI131" s="320">
        <v>146.28</v>
      </c>
      <c r="AJ131" s="320">
        <v>596.22</v>
      </c>
    </row>
    <row r="132" spans="1:36" customFormat="1" ht="18.75">
      <c r="A132" s="5" t="str">
        <f t="shared" si="3"/>
        <v>EXPENSES</v>
      </c>
      <c r="B132" s="4"/>
      <c r="C132" s="3"/>
      <c r="D132" s="240" t="str">
        <f>IFERROR(VLOOKUP(B132,'Detailed Model'!$A$6:$C$92,3,FALSE),"NOT CODED/ERROR")</f>
        <v>NOT CODED/ERROR</v>
      </c>
      <c r="E132" s="2"/>
      <c r="F132" s="1" t="e">
        <f>VLOOKUP(B132,'Detailed Model'!A114:C192,3,FALSE)</f>
        <v>#N/A</v>
      </c>
      <c r="G132" t="s">
        <v>253</v>
      </c>
      <c r="Y132" s="320">
        <v>52807.01</v>
      </c>
      <c r="Z132" s="320">
        <v>49707.01</v>
      </c>
      <c r="AA132" s="320">
        <v>55858.64</v>
      </c>
      <c r="AB132" s="320">
        <v>51287.519999999997</v>
      </c>
      <c r="AC132" s="320">
        <v>58865.42</v>
      </c>
      <c r="AD132" s="320">
        <v>59798.36</v>
      </c>
      <c r="AE132" s="320">
        <v>57098.54</v>
      </c>
      <c r="AF132" s="320">
        <v>66409.42</v>
      </c>
      <c r="AG132" s="320">
        <v>63029.65</v>
      </c>
      <c r="AH132" s="320">
        <v>63438.080000000002</v>
      </c>
      <c r="AI132" s="320">
        <v>66221.75</v>
      </c>
      <c r="AJ132" s="320">
        <v>79309.03</v>
      </c>
    </row>
    <row r="133" spans="1:36" customFormat="1" ht="18.75">
      <c r="A133" s="5" t="str">
        <f t="shared" si="3"/>
        <v>EXPENSES</v>
      </c>
      <c r="B133" s="4"/>
      <c r="C133" s="3"/>
      <c r="D133" s="240" t="str">
        <f>IFERROR(VLOOKUP(B133,'Detailed Model'!$A$6:$C$92,3,FALSE),"NOT CODED/ERROR")</f>
        <v>NOT CODED/ERROR</v>
      </c>
      <c r="E133" s="2"/>
      <c r="F133" s="1" t="e">
        <f>VLOOKUP(B133,'Detailed Model'!A115:C193,3,FALSE)</f>
        <v>#N/A</v>
      </c>
      <c r="G133" t="s">
        <v>140</v>
      </c>
    </row>
    <row r="134" spans="1:36" customFormat="1" ht="18.75">
      <c r="A134" s="5" t="str">
        <f t="shared" si="3"/>
        <v>EXPENSES</v>
      </c>
      <c r="B134" s="4"/>
      <c r="C134" s="3"/>
      <c r="D134" s="240" t="str">
        <f>IFERROR(VLOOKUP(B134,'Detailed Model'!$A$6:$C$92,3,FALSE),"NOT CODED/ERROR")</f>
        <v>NOT CODED/ERROR</v>
      </c>
      <c r="E134" s="2"/>
      <c r="F134" s="1" t="e">
        <f>VLOOKUP(B134,'Detailed Model'!A116:C194,3,FALSE)</f>
        <v>#N/A</v>
      </c>
      <c r="G134" t="s">
        <v>254</v>
      </c>
      <c r="Y134" t="s">
        <v>191</v>
      </c>
      <c r="Z134" t="s">
        <v>191</v>
      </c>
      <c r="AA134" t="s">
        <v>191</v>
      </c>
      <c r="AB134" t="s">
        <v>191</v>
      </c>
      <c r="AC134" t="s">
        <v>191</v>
      </c>
      <c r="AD134" t="s">
        <v>191</v>
      </c>
      <c r="AE134" t="s">
        <v>191</v>
      </c>
      <c r="AF134" t="s">
        <v>191</v>
      </c>
      <c r="AG134" t="s">
        <v>191</v>
      </c>
      <c r="AH134" t="s">
        <v>191</v>
      </c>
      <c r="AI134" t="s">
        <v>191</v>
      </c>
      <c r="AJ134" t="s">
        <v>191</v>
      </c>
    </row>
    <row r="135" spans="1:36" customFormat="1" ht="18.75">
      <c r="A135" s="5" t="str">
        <f t="shared" si="3"/>
        <v>EXPENSES</v>
      </c>
      <c r="B135" s="4">
        <v>304</v>
      </c>
      <c r="C135" s="3"/>
      <c r="D135" s="240" t="str">
        <f>IFERROR(VLOOKUP(B135,'Detailed Model'!$A$6:$C$92,3,FALSE),"NOT CODED/ERROR")</f>
        <v>Housekeeping</v>
      </c>
      <c r="E135" s="2"/>
      <c r="F135" s="1" t="e">
        <f>VLOOKUP(B135,'Detailed Model'!A117:C195,3,FALSE)</f>
        <v>#N/A</v>
      </c>
      <c r="G135" t="s">
        <v>255</v>
      </c>
      <c r="Y135" s="320">
        <v>11092.42</v>
      </c>
      <c r="Z135" s="320">
        <v>9546.07</v>
      </c>
      <c r="AA135" s="320">
        <v>10680.28</v>
      </c>
      <c r="AB135" s="320">
        <v>8464.59</v>
      </c>
      <c r="AC135" s="320">
        <v>8004.22</v>
      </c>
      <c r="AD135" s="320">
        <v>10947.98</v>
      </c>
      <c r="AE135" s="320">
        <v>8868.01</v>
      </c>
      <c r="AF135" s="320">
        <v>8008.98</v>
      </c>
      <c r="AG135" s="320">
        <v>7136.76</v>
      </c>
      <c r="AH135" s="320">
        <v>7129.98</v>
      </c>
      <c r="AI135" s="320">
        <v>8973.7900000000009</v>
      </c>
      <c r="AJ135" s="320">
        <v>6912.5</v>
      </c>
    </row>
    <row r="136" spans="1:36" customFormat="1" ht="18.75">
      <c r="A136" s="5" t="str">
        <f t="shared" si="3"/>
        <v>EXPENSES</v>
      </c>
      <c r="B136" s="4">
        <v>304</v>
      </c>
      <c r="C136" s="3"/>
      <c r="D136" s="240" t="str">
        <f>IFERROR(VLOOKUP(B136,'Detailed Model'!$A$6:$C$92,3,FALSE),"NOT CODED/ERROR")</f>
        <v>Housekeeping</v>
      </c>
      <c r="E136" s="2"/>
      <c r="F136" s="1" t="e">
        <f>VLOOKUP(B136,'Detailed Model'!A118:C196,3,FALSE)</f>
        <v>#N/A</v>
      </c>
      <c r="G136" t="s">
        <v>256</v>
      </c>
      <c r="Y136" s="320">
        <v>2103.2800000000002</v>
      </c>
      <c r="Z136" s="320">
        <v>1841.62</v>
      </c>
      <c r="AA136" s="320">
        <v>2095.88</v>
      </c>
      <c r="AB136" s="320">
        <v>1938.17</v>
      </c>
      <c r="AC136" s="320">
        <v>1671.73</v>
      </c>
      <c r="AD136" s="320">
        <v>2256.79</v>
      </c>
      <c r="AE136" s="320">
        <v>1937.11</v>
      </c>
      <c r="AF136" s="320">
        <v>1727.36</v>
      </c>
      <c r="AG136" s="320">
        <v>1605.4</v>
      </c>
      <c r="AH136" s="320">
        <v>1756.85</v>
      </c>
      <c r="AI136" s="320">
        <v>1876.68</v>
      </c>
      <c r="AJ136" s="320">
        <v>1433.87</v>
      </c>
    </row>
    <row r="137" spans="1:36" customFormat="1" ht="18.75">
      <c r="A137" s="5" t="str">
        <f t="shared" si="3"/>
        <v>EXPENSES</v>
      </c>
      <c r="B137" s="4">
        <v>304</v>
      </c>
      <c r="C137" s="3"/>
      <c r="D137" s="240" t="str">
        <f>IFERROR(VLOOKUP(B137,'Detailed Model'!$A$6:$C$92,3,FALSE),"NOT CODED/ERROR")</f>
        <v>Housekeeping</v>
      </c>
      <c r="E137" s="2"/>
      <c r="F137" s="1" t="e">
        <f>VLOOKUP(B137,'Detailed Model'!A119:C197,3,FALSE)</f>
        <v>#N/A</v>
      </c>
      <c r="G137" t="s">
        <v>257</v>
      </c>
      <c r="Y137" s="320">
        <v>572.33000000000004</v>
      </c>
      <c r="Z137" s="320">
        <v>954.8</v>
      </c>
      <c r="AA137" s="320">
        <v>565.27</v>
      </c>
      <c r="AB137" s="320">
        <v>709.21</v>
      </c>
      <c r="AC137" s="320">
        <v>366.65</v>
      </c>
      <c r="AD137" s="320">
        <v>1035.31</v>
      </c>
      <c r="AE137" s="320">
        <v>759.03</v>
      </c>
      <c r="AF137" s="320">
        <v>620.62</v>
      </c>
      <c r="AG137" s="320">
        <v>350.81</v>
      </c>
      <c r="AH137" s="320">
        <v>274.02</v>
      </c>
      <c r="AI137" s="320">
        <v>253.05</v>
      </c>
      <c r="AJ137" s="320">
        <v>535.26</v>
      </c>
    </row>
    <row r="138" spans="1:36" customFormat="1" ht="18.75">
      <c r="A138" s="5" t="str">
        <f t="shared" si="3"/>
        <v>EXPENSES</v>
      </c>
      <c r="B138" s="4">
        <v>304</v>
      </c>
      <c r="C138" s="3"/>
      <c r="D138" s="240" t="str">
        <f>IFERROR(VLOOKUP(B138,'Detailed Model'!$A$6:$C$92,3,FALSE),"NOT CODED/ERROR")</f>
        <v>Housekeeping</v>
      </c>
      <c r="E138" s="2"/>
      <c r="F138" s="1" t="e">
        <f>VLOOKUP(B138,'Detailed Model'!A120:C198,3,FALSE)</f>
        <v>#N/A</v>
      </c>
      <c r="G138" t="s">
        <v>258</v>
      </c>
      <c r="Y138" s="320">
        <v>204.49</v>
      </c>
      <c r="Z138" s="320">
        <v>166.16</v>
      </c>
      <c r="AA138" s="320">
        <v>357.33</v>
      </c>
      <c r="AB138" s="320">
        <v>237.66</v>
      </c>
      <c r="AC138" s="320">
        <v>327.78</v>
      </c>
      <c r="AD138" s="320">
        <v>560.49</v>
      </c>
      <c r="AE138" s="320">
        <v>208.82</v>
      </c>
      <c r="AF138" s="320">
        <v>45.17</v>
      </c>
      <c r="AG138" s="320">
        <v>65.37</v>
      </c>
      <c r="AH138" s="320">
        <v>276.75</v>
      </c>
      <c r="AI138" s="320">
        <v>552.51</v>
      </c>
      <c r="AJ138" s="320">
        <v>819.37</v>
      </c>
    </row>
    <row r="139" spans="1:36" customFormat="1" ht="18.75">
      <c r="A139" s="5" t="str">
        <f t="shared" si="3"/>
        <v>EXPENSES</v>
      </c>
      <c r="B139" s="4">
        <v>304</v>
      </c>
      <c r="C139" s="3"/>
      <c r="D139" s="240" t="str">
        <f>IFERROR(VLOOKUP(B139,'Detailed Model'!$A$6:$C$92,3,FALSE),"NOT CODED/ERROR")</f>
        <v>Housekeeping</v>
      </c>
      <c r="E139" s="2"/>
      <c r="F139" s="1" t="e">
        <f>VLOOKUP(B139,'Detailed Model'!A121:C199,3,FALSE)</f>
        <v>#N/A</v>
      </c>
      <c r="G139" t="s">
        <v>259</v>
      </c>
      <c r="Y139" s="320">
        <v>0</v>
      </c>
      <c r="Z139" s="320">
        <v>0</v>
      </c>
      <c r="AA139" s="320">
        <v>0</v>
      </c>
      <c r="AB139" s="320">
        <v>0</v>
      </c>
      <c r="AC139" s="320">
        <v>553.86</v>
      </c>
      <c r="AD139" s="320">
        <v>0</v>
      </c>
      <c r="AE139" s="320">
        <v>0</v>
      </c>
      <c r="AF139" s="320">
        <v>0</v>
      </c>
      <c r="AG139" s="320">
        <v>610.74</v>
      </c>
      <c r="AH139" s="320">
        <v>1114.2</v>
      </c>
      <c r="AI139" s="320">
        <v>0</v>
      </c>
      <c r="AJ139" s="320">
        <v>0</v>
      </c>
    </row>
    <row r="140" spans="1:36" customFormat="1" ht="18.75">
      <c r="A140" s="80" t="str">
        <f t="shared" si="3"/>
        <v>EXPENSES</v>
      </c>
      <c r="B140" s="4">
        <v>304</v>
      </c>
      <c r="C140" s="79"/>
      <c r="D140" s="240" t="str">
        <f>IFERROR(VLOOKUP(B140,'Detailed Model'!$A$6:$C$92,3,FALSE),"NOT CODED/ERROR")</f>
        <v>Housekeeping</v>
      </c>
      <c r="E140" s="81"/>
      <c r="F140" s="1" t="e">
        <f>VLOOKUP(B140,'Detailed Model'!A122:C200,3,FALSE)</f>
        <v>#N/A</v>
      </c>
      <c r="G140" t="s">
        <v>260</v>
      </c>
      <c r="Y140" s="320">
        <v>1195.52</v>
      </c>
      <c r="Z140" s="320">
        <v>4793.57</v>
      </c>
      <c r="AA140" s="320">
        <v>0</v>
      </c>
      <c r="AB140" s="320">
        <v>871.15</v>
      </c>
      <c r="AC140" s="320">
        <v>4046.31</v>
      </c>
      <c r="AD140" s="320">
        <v>1342.4</v>
      </c>
      <c r="AE140" s="320">
        <v>2114.6799999999998</v>
      </c>
      <c r="AF140" s="320">
        <v>2420.73</v>
      </c>
      <c r="AG140" s="320">
        <v>2186.8000000000002</v>
      </c>
      <c r="AH140" s="320">
        <v>1873.01</v>
      </c>
      <c r="AI140" s="320">
        <v>2529.33</v>
      </c>
      <c r="AJ140" s="320">
        <v>3565.28</v>
      </c>
    </row>
    <row r="141" spans="1:36" customFormat="1" ht="18.75">
      <c r="A141" s="5" t="str">
        <f t="shared" si="3"/>
        <v>EXPENSES</v>
      </c>
      <c r="B141" s="4">
        <v>304</v>
      </c>
      <c r="C141" s="3"/>
      <c r="D141" s="240" t="str">
        <f>IFERROR(VLOOKUP(B141,'Detailed Model'!$A$6:$C$92,3,FALSE),"NOT CODED/ERROR")</f>
        <v>Housekeeping</v>
      </c>
      <c r="E141" s="81"/>
      <c r="F141" s="1" t="e">
        <f>VLOOKUP(B141,'Detailed Model'!A123:C201,3,FALSE)</f>
        <v>#N/A</v>
      </c>
      <c r="G141" t="s">
        <v>261</v>
      </c>
      <c r="Y141" s="320">
        <v>0</v>
      </c>
      <c r="Z141" s="320">
        <v>0</v>
      </c>
      <c r="AA141" s="320">
        <v>0</v>
      </c>
      <c r="AB141" s="320">
        <v>0</v>
      </c>
      <c r="AC141" s="320">
        <v>292.45</v>
      </c>
      <c r="AD141" s="320">
        <v>0</v>
      </c>
      <c r="AE141" s="320">
        <v>0</v>
      </c>
      <c r="AF141" s="320">
        <v>0</v>
      </c>
      <c r="AG141" s="320">
        <v>0</v>
      </c>
      <c r="AH141" s="320">
        <v>0</v>
      </c>
      <c r="AI141" s="320">
        <v>0</v>
      </c>
      <c r="AJ141" s="320">
        <v>0</v>
      </c>
    </row>
    <row r="142" spans="1:36" customFormat="1" ht="18.75">
      <c r="A142" s="5" t="str">
        <f t="shared" si="3"/>
        <v>EXPENSES</v>
      </c>
      <c r="B142" s="4"/>
      <c r="C142" s="3"/>
      <c r="D142" s="240" t="str">
        <f>IFERROR(VLOOKUP(B142,'Detailed Model'!$A$6:$C$92,3,FALSE),"NOT CODED/ERROR")</f>
        <v>NOT CODED/ERROR</v>
      </c>
      <c r="E142" s="81"/>
      <c r="F142" s="1" t="e">
        <f>VLOOKUP(B142,'Detailed Model'!A124:C202,3,FALSE)</f>
        <v>#N/A</v>
      </c>
      <c r="G142" t="s">
        <v>262</v>
      </c>
      <c r="Y142" s="320">
        <v>15168.04</v>
      </c>
      <c r="Z142" s="320">
        <v>17302.22</v>
      </c>
      <c r="AA142" s="320">
        <v>13698.76</v>
      </c>
      <c r="AB142" s="320">
        <v>12220.78</v>
      </c>
      <c r="AC142" s="320">
        <v>15263</v>
      </c>
      <c r="AD142" s="320">
        <v>16142.97</v>
      </c>
      <c r="AE142" s="320">
        <v>13887.65</v>
      </c>
      <c r="AF142" s="320">
        <v>12822.86</v>
      </c>
      <c r="AG142" s="320">
        <v>11955.88</v>
      </c>
      <c r="AH142" s="320">
        <v>12424.81</v>
      </c>
      <c r="AI142" s="320">
        <v>14185.36</v>
      </c>
      <c r="AJ142" s="320">
        <v>13266.28</v>
      </c>
    </row>
    <row r="143" spans="1:36" customFormat="1" ht="18.75">
      <c r="A143" s="5" t="str">
        <f t="shared" si="3"/>
        <v>EXPENSES</v>
      </c>
      <c r="B143" s="4"/>
      <c r="C143" s="3"/>
      <c r="D143" s="240" t="str">
        <f>IFERROR(VLOOKUP(B143,'Detailed Model'!$A$6:$C$92,3,FALSE),"NOT CODED/ERROR")</f>
        <v>NOT CODED/ERROR</v>
      </c>
      <c r="E143" s="81"/>
      <c r="F143" s="1" t="e">
        <f>VLOOKUP(B143,'Detailed Model'!A133:C203,3,FALSE)</f>
        <v>#N/A</v>
      </c>
      <c r="G143" t="s">
        <v>140</v>
      </c>
    </row>
    <row r="144" spans="1:36" customFormat="1" ht="18.75">
      <c r="A144" s="5" t="str">
        <f t="shared" si="3"/>
        <v>EXPENSES</v>
      </c>
      <c r="B144" s="4"/>
      <c r="C144" s="3"/>
      <c r="D144" s="240" t="str">
        <f>IFERROR(VLOOKUP(B144,'Detailed Model'!$A$6:$C$92,3,FALSE),"NOT CODED/ERROR")</f>
        <v>NOT CODED/ERROR</v>
      </c>
      <c r="E144" s="81"/>
      <c r="F144" s="1" t="e">
        <f>VLOOKUP(B144,'Detailed Model'!A133:C204,3,FALSE)</f>
        <v>#N/A</v>
      </c>
      <c r="G144" t="s">
        <v>263</v>
      </c>
      <c r="Y144" t="s">
        <v>191</v>
      </c>
      <c r="Z144" t="s">
        <v>191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191</v>
      </c>
      <c r="AH144" t="s">
        <v>191</v>
      </c>
      <c r="AI144" t="s">
        <v>191</v>
      </c>
      <c r="AJ144" t="s">
        <v>191</v>
      </c>
    </row>
    <row r="145" spans="1:36" customFormat="1" ht="18.75">
      <c r="A145" s="5" t="str">
        <f t="shared" si="3"/>
        <v>EXPENSES</v>
      </c>
      <c r="B145" s="4">
        <v>303</v>
      </c>
      <c r="C145" s="3"/>
      <c r="D145" s="240" t="str">
        <f>IFERROR(VLOOKUP(B145,'Detailed Model'!$A$6:$C$92,3,FALSE),"NOT CODED/ERROR")</f>
        <v>Activities</v>
      </c>
      <c r="E145" s="81"/>
      <c r="F145" s="1" t="e">
        <f>VLOOKUP(B145,'Detailed Model'!A133:C205,3,FALSE)</f>
        <v>#N/A</v>
      </c>
      <c r="G145" t="s">
        <v>264</v>
      </c>
      <c r="Y145" s="320">
        <v>12335.14</v>
      </c>
      <c r="Z145" s="320">
        <v>12270.31</v>
      </c>
      <c r="AA145" s="320">
        <v>13505.58</v>
      </c>
      <c r="AB145" s="320">
        <v>7749.61</v>
      </c>
      <c r="AC145" s="320">
        <v>11611.27</v>
      </c>
      <c r="AD145" s="320">
        <v>13094.48</v>
      </c>
      <c r="AE145" s="320">
        <v>12822.46</v>
      </c>
      <c r="AF145" s="320">
        <v>15471.03</v>
      </c>
      <c r="AG145" s="320">
        <v>16281.79</v>
      </c>
      <c r="AH145" s="320">
        <v>12746.48</v>
      </c>
      <c r="AI145" s="320">
        <v>15612.7</v>
      </c>
      <c r="AJ145" s="320">
        <v>17092.96</v>
      </c>
    </row>
    <row r="146" spans="1:36" customFormat="1" ht="18.75">
      <c r="A146" s="5" t="str">
        <f t="shared" si="3"/>
        <v>EXPENSES</v>
      </c>
      <c r="B146" s="4">
        <v>303</v>
      </c>
      <c r="C146" s="3"/>
      <c r="D146" s="240" t="str">
        <f>IFERROR(VLOOKUP(B146,'Detailed Model'!$A$6:$C$92,3,FALSE),"NOT CODED/ERROR")</f>
        <v>Activities</v>
      </c>
      <c r="E146" s="81"/>
      <c r="F146" s="1" t="e">
        <f>VLOOKUP(B146,'Detailed Model'!A133:C206,3,FALSE)</f>
        <v>#N/A</v>
      </c>
      <c r="G146" t="s">
        <v>265</v>
      </c>
      <c r="Y146" s="320">
        <v>2625.27</v>
      </c>
      <c r="Z146" s="320">
        <v>2738.05</v>
      </c>
      <c r="AA146" s="320">
        <v>2893.07</v>
      </c>
      <c r="AB146" s="320">
        <v>2378.81</v>
      </c>
      <c r="AC146" s="320">
        <v>2499.64</v>
      </c>
      <c r="AD146" s="320">
        <v>3663.41</v>
      </c>
      <c r="AE146" s="320">
        <v>3084.53</v>
      </c>
      <c r="AF146" s="320">
        <v>3607.84</v>
      </c>
      <c r="AG146" s="320">
        <v>3241.18</v>
      </c>
      <c r="AH146" s="320">
        <v>3252.39</v>
      </c>
      <c r="AI146" s="320">
        <v>3092.63</v>
      </c>
      <c r="AJ146" s="320">
        <v>3366.01</v>
      </c>
    </row>
    <row r="147" spans="1:36" customFormat="1" ht="18.75">
      <c r="A147" s="5" t="str">
        <f t="shared" si="3"/>
        <v>EXPENSES</v>
      </c>
      <c r="B147" s="4">
        <v>303</v>
      </c>
      <c r="C147" s="3"/>
      <c r="D147" s="240" t="str">
        <f>IFERROR(VLOOKUP(B147,'Detailed Model'!$A$6:$C$92,3,FALSE),"NOT CODED/ERROR")</f>
        <v>Activities</v>
      </c>
      <c r="E147" s="81"/>
      <c r="F147" s="1" t="e">
        <f>VLOOKUP(B147,'Detailed Model'!A133:C207,3,FALSE)</f>
        <v>#N/A</v>
      </c>
      <c r="G147" t="s">
        <v>266</v>
      </c>
      <c r="Y147" s="320">
        <v>954.32</v>
      </c>
      <c r="Z147" s="320">
        <v>1856.75</v>
      </c>
      <c r="AA147" s="320">
        <v>970.46</v>
      </c>
      <c r="AB147" s="320">
        <v>1467.76</v>
      </c>
      <c r="AC147" s="320">
        <v>703.38</v>
      </c>
      <c r="AD147" s="320">
        <v>1147.5</v>
      </c>
      <c r="AE147" s="320">
        <v>1358.7</v>
      </c>
      <c r="AF147" s="320">
        <v>2197.14</v>
      </c>
      <c r="AG147" s="320">
        <v>874.76</v>
      </c>
      <c r="AH147" s="320">
        <v>916.58</v>
      </c>
      <c r="AI147" s="320">
        <v>684.53</v>
      </c>
      <c r="AJ147" s="320">
        <v>1688.41</v>
      </c>
    </row>
    <row r="148" spans="1:36" customFormat="1" ht="18.75">
      <c r="A148" s="5" t="str">
        <f t="shared" si="3"/>
        <v>EXPENSES</v>
      </c>
      <c r="B148" s="4">
        <v>303</v>
      </c>
      <c r="C148" s="3"/>
      <c r="D148" s="240" t="str">
        <f>IFERROR(VLOOKUP(B148,'Detailed Model'!$A$6:$C$92,3,FALSE),"NOT CODED/ERROR")</f>
        <v>Activities</v>
      </c>
      <c r="E148" s="81"/>
      <c r="F148" s="1" t="e">
        <f>VLOOKUP(B148,'Detailed Model'!A133:C208,3,FALSE)</f>
        <v>#N/A</v>
      </c>
      <c r="G148" t="s">
        <v>267</v>
      </c>
      <c r="Y148" s="320">
        <v>1885.3</v>
      </c>
      <c r="Z148" s="320">
        <v>1522.76</v>
      </c>
      <c r="AA148" s="320">
        <v>1693.06</v>
      </c>
      <c r="AB148" s="320">
        <v>1623.1</v>
      </c>
      <c r="AC148" s="320">
        <v>1972.18</v>
      </c>
      <c r="AD148" s="320">
        <v>1678.89</v>
      </c>
      <c r="AE148" s="320">
        <v>1626.44</v>
      </c>
      <c r="AF148" s="320">
        <v>732.97</v>
      </c>
      <c r="AG148" s="320">
        <v>1398.4</v>
      </c>
      <c r="AH148" s="320">
        <v>1394.21</v>
      </c>
      <c r="AI148" s="320">
        <v>1290.58</v>
      </c>
      <c r="AJ148" s="320">
        <v>680.75</v>
      </c>
    </row>
    <row r="149" spans="1:36" customFormat="1" ht="18.75">
      <c r="A149" s="5" t="str">
        <f t="shared" si="3"/>
        <v>EXPENSES</v>
      </c>
      <c r="B149" s="4">
        <v>303</v>
      </c>
      <c r="C149" s="3"/>
      <c r="D149" s="240" t="str">
        <f>IFERROR(VLOOKUP(B149,'Detailed Model'!$A$6:$C$92,3,FALSE),"NOT CODED/ERROR")</f>
        <v>Activities</v>
      </c>
      <c r="E149" s="81"/>
      <c r="F149" s="1" t="e">
        <f>VLOOKUP(B149,'Detailed Model'!A133:C209,3,FALSE)</f>
        <v>#N/A</v>
      </c>
      <c r="G149" t="s">
        <v>268</v>
      </c>
      <c r="Y149" s="320">
        <v>0</v>
      </c>
      <c r="Z149" s="320">
        <v>0</v>
      </c>
      <c r="AA149" s="320">
        <v>0</v>
      </c>
      <c r="AB149" s="320">
        <v>0</v>
      </c>
      <c r="AC149" s="320">
        <v>0</v>
      </c>
      <c r="AD149" s="320">
        <v>0</v>
      </c>
      <c r="AE149" s="320">
        <v>0</v>
      </c>
      <c r="AF149" s="320">
        <v>0</v>
      </c>
      <c r="AG149" s="320">
        <v>0</v>
      </c>
      <c r="AH149" s="320">
        <v>95.59</v>
      </c>
      <c r="AI149" s="320">
        <v>0</v>
      </c>
      <c r="AJ149" s="320">
        <v>0</v>
      </c>
    </row>
    <row r="150" spans="1:36" customFormat="1" ht="18.75">
      <c r="A150" s="5" t="str">
        <f t="shared" si="3"/>
        <v>EXPENSES</v>
      </c>
      <c r="B150" s="4">
        <v>303</v>
      </c>
      <c r="C150" s="3"/>
      <c r="D150" s="240" t="str">
        <f>IFERROR(VLOOKUP(B150,'Detailed Model'!$A$6:$C$92,3,FALSE),"NOT CODED/ERROR")</f>
        <v>Activities</v>
      </c>
      <c r="E150" s="81"/>
      <c r="F150" s="1" t="e">
        <f>VLOOKUP(B150,'Detailed Model'!A133:C210,3,FALSE)</f>
        <v>#N/A</v>
      </c>
      <c r="G150" t="s">
        <v>269</v>
      </c>
      <c r="Y150" s="320">
        <v>0</v>
      </c>
      <c r="Z150" s="320">
        <v>337.72</v>
      </c>
      <c r="AA150" s="320">
        <v>0</v>
      </c>
      <c r="AB150" s="320">
        <v>0</v>
      </c>
      <c r="AC150" s="320">
        <v>0</v>
      </c>
      <c r="AD150" s="320">
        <v>5065.84</v>
      </c>
      <c r="AE150" s="320">
        <v>0</v>
      </c>
      <c r="AF150" s="320">
        <v>0</v>
      </c>
      <c r="AG150" s="320">
        <v>0</v>
      </c>
      <c r="AH150" s="320">
        <v>0</v>
      </c>
      <c r="AI150" s="320">
        <v>0</v>
      </c>
      <c r="AJ150" s="320">
        <v>0</v>
      </c>
    </row>
    <row r="151" spans="1:36" customFormat="1" ht="18.75">
      <c r="A151" s="5" t="str">
        <f t="shared" si="3"/>
        <v>EXPENSES</v>
      </c>
      <c r="B151" s="4">
        <v>303</v>
      </c>
      <c r="C151" s="58"/>
      <c r="D151" s="240" t="str">
        <f>IFERROR(VLOOKUP(B151,'Detailed Model'!$A$6:$C$92,3,FALSE),"NOT CODED/ERROR")</f>
        <v>Activities</v>
      </c>
      <c r="E151" s="81"/>
      <c r="F151" s="1" t="e">
        <f>VLOOKUP(B151,'Detailed Model'!A133:C211,3,FALSE)</f>
        <v>#N/A</v>
      </c>
      <c r="G151" t="s">
        <v>270</v>
      </c>
      <c r="Y151" s="320">
        <v>527.5</v>
      </c>
      <c r="Z151" s="320">
        <v>705</v>
      </c>
      <c r="AA151" s="320">
        <v>514.5</v>
      </c>
      <c r="AB151" s="320">
        <v>0</v>
      </c>
      <c r="AC151" s="320">
        <v>937</v>
      </c>
      <c r="AD151" s="320">
        <v>0</v>
      </c>
      <c r="AE151" s="320">
        <v>0</v>
      </c>
      <c r="AF151" s="320">
        <v>42</v>
      </c>
      <c r="AG151" s="320">
        <v>401</v>
      </c>
      <c r="AH151" s="320">
        <v>0</v>
      </c>
      <c r="AI151" s="320">
        <v>485</v>
      </c>
      <c r="AJ151" s="320">
        <v>-841.5</v>
      </c>
    </row>
    <row r="152" spans="1:36" customFormat="1" ht="18.75">
      <c r="A152" s="5" t="str">
        <f t="shared" si="3"/>
        <v>EXPENSES</v>
      </c>
      <c r="B152" s="4">
        <v>303</v>
      </c>
      <c r="C152" s="3"/>
      <c r="D152" s="240" t="str">
        <f>IFERROR(VLOOKUP(B152,'Detailed Model'!$A$6:$C$92,3,FALSE),"NOT CODED/ERROR")</f>
        <v>Activities</v>
      </c>
      <c r="E152" s="81"/>
      <c r="F152" s="1" t="e">
        <f>VLOOKUP(B152,'Detailed Model'!A134:C212,3,FALSE)</f>
        <v>#N/A</v>
      </c>
      <c r="G152" t="s">
        <v>271</v>
      </c>
      <c r="Y152" s="320">
        <v>377.58</v>
      </c>
      <c r="Z152" s="320">
        <v>462.62</v>
      </c>
      <c r="AA152" s="320">
        <v>377.58</v>
      </c>
      <c r="AB152" s="320">
        <v>377.58</v>
      </c>
      <c r="AC152" s="320">
        <v>456.02</v>
      </c>
      <c r="AD152" s="320">
        <v>419.54</v>
      </c>
      <c r="AE152" s="320">
        <v>395.31</v>
      </c>
      <c r="AF152" s="320">
        <v>398.06</v>
      </c>
      <c r="AG152" s="320">
        <v>405.09</v>
      </c>
      <c r="AH152" s="320">
        <v>377.58</v>
      </c>
      <c r="AI152" s="320">
        <v>13.07</v>
      </c>
      <c r="AJ152" s="320">
        <v>0</v>
      </c>
    </row>
    <row r="153" spans="1:36" customFormat="1" ht="18.75">
      <c r="A153" s="5" t="str">
        <f t="shared" si="3"/>
        <v>EXPENSES</v>
      </c>
      <c r="B153" s="4">
        <v>303</v>
      </c>
      <c r="C153" s="3"/>
      <c r="D153" s="240" t="str">
        <f>IFERROR(VLOOKUP(B153,'Detailed Model'!$A$6:$C$92,3,FALSE),"NOT CODED/ERROR")</f>
        <v>Activities</v>
      </c>
      <c r="E153" s="81"/>
      <c r="F153" s="1" t="e">
        <f>VLOOKUP(B153,'Detailed Model'!A135:C213,3,FALSE)</f>
        <v>#N/A</v>
      </c>
      <c r="G153" t="s">
        <v>272</v>
      </c>
      <c r="Y153" s="320">
        <v>0</v>
      </c>
      <c r="Z153" s="320">
        <v>765.01</v>
      </c>
      <c r="AA153" s="320">
        <v>228.75</v>
      </c>
      <c r="AB153" s="320">
        <v>61.7</v>
      </c>
      <c r="AC153" s="320">
        <v>318.97000000000003</v>
      </c>
      <c r="AD153" s="320">
        <v>342.73</v>
      </c>
      <c r="AE153" s="320">
        <v>312.22000000000003</v>
      </c>
      <c r="AF153" s="320">
        <v>266.11</v>
      </c>
      <c r="AG153" s="320">
        <v>194.45</v>
      </c>
      <c r="AH153" s="320">
        <v>153.02000000000001</v>
      </c>
      <c r="AI153" s="320">
        <v>220.9</v>
      </c>
      <c r="AJ153" s="320">
        <v>147.56</v>
      </c>
    </row>
    <row r="154" spans="1:36" customFormat="1" ht="18.75">
      <c r="A154" s="5" t="str">
        <f t="shared" si="3"/>
        <v>EXPENSES</v>
      </c>
      <c r="B154" s="4">
        <v>303</v>
      </c>
      <c r="C154" s="3"/>
      <c r="D154" s="240" t="str">
        <f>IFERROR(VLOOKUP(B154,'Detailed Model'!$A$6:$C$92,3,FALSE),"NOT CODED/ERROR")</f>
        <v>Activities</v>
      </c>
      <c r="E154" s="81"/>
      <c r="F154" s="1" t="e">
        <f>VLOOKUP(B154,'Detailed Model'!A136:C214,3,FALSE)</f>
        <v>#N/A</v>
      </c>
      <c r="G154" t="s">
        <v>273</v>
      </c>
      <c r="Y154" s="320">
        <v>760</v>
      </c>
      <c r="Z154" s="320">
        <v>615</v>
      </c>
      <c r="AA154" s="320">
        <v>655</v>
      </c>
      <c r="AB154" s="320">
        <v>530</v>
      </c>
      <c r="AC154" s="320">
        <v>915</v>
      </c>
      <c r="AD154" s="320">
        <v>385</v>
      </c>
      <c r="AE154" s="320">
        <v>300</v>
      </c>
      <c r="AF154" s="320">
        <v>595</v>
      </c>
      <c r="AG154" s="320">
        <v>495</v>
      </c>
      <c r="AH154" s="320">
        <v>325</v>
      </c>
      <c r="AI154" s="320">
        <v>300</v>
      </c>
      <c r="AJ154" s="320">
        <v>570</v>
      </c>
    </row>
    <row r="155" spans="1:36" customFormat="1" ht="18.75">
      <c r="A155" s="5" t="str">
        <f t="shared" si="3"/>
        <v>EXPENSES</v>
      </c>
      <c r="B155" s="4">
        <v>303</v>
      </c>
      <c r="C155" s="3"/>
      <c r="D155" s="240" t="str">
        <f>IFERROR(VLOOKUP(B155,'Detailed Model'!$A$6:$C$92,3,FALSE),"NOT CODED/ERROR")</f>
        <v>Activities</v>
      </c>
      <c r="E155" s="81"/>
      <c r="F155" s="1" t="e">
        <f>VLOOKUP(B155,'Detailed Model'!A137:C215,3,FALSE)</f>
        <v>#N/A</v>
      </c>
      <c r="G155" t="s">
        <v>274</v>
      </c>
      <c r="Y155" s="320">
        <v>0</v>
      </c>
      <c r="Z155" s="320">
        <v>211.65</v>
      </c>
      <c r="AA155" s="320">
        <v>100.48</v>
      </c>
      <c r="AB155" s="320">
        <v>144.76</v>
      </c>
      <c r="AC155" s="320">
        <v>186.64</v>
      </c>
      <c r="AD155" s="320">
        <v>400.34</v>
      </c>
      <c r="AE155" s="320">
        <v>159.88</v>
      </c>
      <c r="AF155" s="320">
        <v>333.47</v>
      </c>
      <c r="AG155" s="320">
        <v>306.23</v>
      </c>
      <c r="AH155" s="320">
        <v>375.62</v>
      </c>
      <c r="AI155" s="320">
        <v>321.27999999999997</v>
      </c>
      <c r="AJ155" s="320">
        <v>297.44</v>
      </c>
    </row>
    <row r="156" spans="1:36" customFormat="1" ht="18.75">
      <c r="A156" s="5" t="str">
        <f t="shared" si="3"/>
        <v>EXPENSES</v>
      </c>
      <c r="B156" s="4">
        <v>303</v>
      </c>
      <c r="C156" s="3"/>
      <c r="D156" s="240" t="str">
        <f>IFERROR(VLOOKUP(B156,'Detailed Model'!$A$6:$C$92,3,FALSE),"NOT CODED/ERROR")</f>
        <v>Activities</v>
      </c>
      <c r="E156" s="81"/>
      <c r="F156" s="1" t="e">
        <f>VLOOKUP(B156,'Detailed Model'!A138:C216,3,FALSE)</f>
        <v>#N/A</v>
      </c>
      <c r="G156" t="s">
        <v>275</v>
      </c>
      <c r="Y156" s="320">
        <v>0</v>
      </c>
      <c r="Z156" s="320">
        <v>77.13</v>
      </c>
      <c r="AA156" s="320">
        <v>16.04</v>
      </c>
      <c r="AB156" s="320">
        <v>0</v>
      </c>
      <c r="AC156" s="320">
        <v>256.60000000000002</v>
      </c>
      <c r="AD156" s="320">
        <v>237.44</v>
      </c>
      <c r="AE156" s="320">
        <v>464.42</v>
      </c>
      <c r="AF156" s="320">
        <v>147.04</v>
      </c>
      <c r="AG156" s="320">
        <v>180.44</v>
      </c>
      <c r="AH156" s="320">
        <v>32.799999999999997</v>
      </c>
      <c r="AI156" s="320">
        <v>162.97</v>
      </c>
      <c r="AJ156" s="320">
        <v>242.06</v>
      </c>
    </row>
    <row r="157" spans="1:36" customFormat="1" ht="18.75">
      <c r="A157" s="5" t="str">
        <f t="shared" si="3"/>
        <v>EXPENSES</v>
      </c>
      <c r="B157" s="4">
        <v>303</v>
      </c>
      <c r="C157" s="3"/>
      <c r="D157" s="240" t="str">
        <f>IFERROR(VLOOKUP(B157,'Detailed Model'!$A$6:$C$92,3,FALSE),"NOT CODED/ERROR")</f>
        <v>Activities</v>
      </c>
      <c r="E157" s="81"/>
      <c r="F157" s="1" t="e">
        <f>VLOOKUP(B157,'Detailed Model'!A139:C217,3,FALSE)</f>
        <v>#N/A</v>
      </c>
      <c r="G157" t="s">
        <v>276</v>
      </c>
      <c r="Y157" s="320">
        <v>270</v>
      </c>
      <c r="Z157" s="320">
        <v>220</v>
      </c>
      <c r="AA157" s="320">
        <v>375</v>
      </c>
      <c r="AB157" s="320">
        <v>325</v>
      </c>
      <c r="AC157" s="320">
        <v>275</v>
      </c>
      <c r="AD157" s="320">
        <v>375</v>
      </c>
      <c r="AE157" s="320">
        <v>300</v>
      </c>
      <c r="AF157" s="320">
        <v>275</v>
      </c>
      <c r="AG157" s="320">
        <v>150</v>
      </c>
      <c r="AH157" s="320">
        <v>350</v>
      </c>
      <c r="AI157" s="320">
        <v>25</v>
      </c>
      <c r="AJ157" s="320">
        <v>50</v>
      </c>
    </row>
    <row r="158" spans="1:36" customFormat="1" ht="18.75">
      <c r="A158" s="80" t="str">
        <f t="shared" si="3"/>
        <v>EXPENSES</v>
      </c>
      <c r="B158" s="4">
        <v>303</v>
      </c>
      <c r="C158" s="79"/>
      <c r="D158" s="240" t="str">
        <f>IFERROR(VLOOKUP(B158,'Detailed Model'!$A$6:$C$92,3,FALSE),"NOT CODED/ERROR")</f>
        <v>Activities</v>
      </c>
      <c r="E158" s="81"/>
      <c r="F158" s="1" t="e">
        <f>VLOOKUP(B158,'Detailed Model'!A140:C218,3,FALSE)</f>
        <v>#N/A</v>
      </c>
      <c r="G158" t="s">
        <v>277</v>
      </c>
      <c r="Y158" s="320">
        <v>0</v>
      </c>
      <c r="Z158" s="320">
        <v>273.55</v>
      </c>
      <c r="AA158" s="320">
        <v>27.37</v>
      </c>
      <c r="AB158" s="320">
        <v>59.19</v>
      </c>
      <c r="AC158" s="320">
        <v>225.64</v>
      </c>
      <c r="AD158" s="320">
        <v>83.81</v>
      </c>
      <c r="AE158" s="320">
        <v>49.75</v>
      </c>
      <c r="AF158" s="320">
        <v>152.69999999999999</v>
      </c>
      <c r="AG158" s="320">
        <v>173.19</v>
      </c>
      <c r="AH158" s="320">
        <v>17.510000000000002</v>
      </c>
      <c r="AI158" s="320">
        <v>115.02</v>
      </c>
      <c r="AJ158" s="320">
        <v>179.45</v>
      </c>
    </row>
    <row r="159" spans="1:36" customFormat="1" ht="18.75">
      <c r="A159" s="5" t="str">
        <f t="shared" si="3"/>
        <v>EXPENSES</v>
      </c>
      <c r="B159" s="4"/>
      <c r="C159" s="3"/>
      <c r="D159" s="240" t="str">
        <f>IFERROR(VLOOKUP(B159,'Detailed Model'!$A$6:$C$92,3,FALSE),"NOT CODED/ERROR")</f>
        <v>NOT CODED/ERROR</v>
      </c>
      <c r="E159" s="81"/>
      <c r="F159" s="1" t="e">
        <f>VLOOKUP(B159,'Detailed Model'!A141:C219,3,FALSE)</f>
        <v>#N/A</v>
      </c>
      <c r="G159" t="s">
        <v>278</v>
      </c>
      <c r="Y159" s="320">
        <v>19735.11</v>
      </c>
      <c r="Z159" s="320">
        <v>22055.55</v>
      </c>
      <c r="AA159" s="320">
        <v>21356.89</v>
      </c>
      <c r="AB159" s="320">
        <v>14717.51</v>
      </c>
      <c r="AC159" s="320">
        <v>20357.34</v>
      </c>
      <c r="AD159" s="320">
        <v>26893.98</v>
      </c>
      <c r="AE159" s="320">
        <v>20873.71</v>
      </c>
      <c r="AF159" s="320">
        <v>24218.36</v>
      </c>
      <c r="AG159" s="320">
        <v>24101.53</v>
      </c>
      <c r="AH159" s="320">
        <v>20036.78</v>
      </c>
      <c r="AI159" s="320">
        <v>22323.68</v>
      </c>
      <c r="AJ159" s="320">
        <v>23473.14</v>
      </c>
    </row>
    <row r="160" spans="1:36" customFormat="1" ht="18.75">
      <c r="A160" s="5" t="str">
        <f t="shared" si="3"/>
        <v>EXPENSES</v>
      </c>
      <c r="B160" s="4"/>
      <c r="C160" s="3"/>
      <c r="D160" s="240" t="str">
        <f>IFERROR(VLOOKUP(B160,'Detailed Model'!$A$6:$C$92,3,FALSE),"NOT CODED/ERROR")</f>
        <v>NOT CODED/ERROR</v>
      </c>
      <c r="E160" s="81"/>
      <c r="F160" s="1" t="e">
        <f>VLOOKUP(B160,'Detailed Model'!A142:C220,3,FALSE)</f>
        <v>#N/A</v>
      </c>
      <c r="G160" t="s">
        <v>140</v>
      </c>
    </row>
    <row r="161" spans="1:36" customFormat="1" ht="18.75">
      <c r="A161" s="5" t="s">
        <v>130</v>
      </c>
      <c r="B161" s="4"/>
      <c r="C161" s="3"/>
      <c r="D161" s="240" t="str">
        <f>IFERROR(VLOOKUP(B161,'Detailed Model'!$A$6:$C$92,3,FALSE),"NOT CODED/ERROR")</f>
        <v>NOT CODED/ERROR</v>
      </c>
      <c r="E161" s="81"/>
      <c r="F161" s="1" t="e">
        <f>VLOOKUP(B161,'Detailed Model'!A143:C221,3,FALSE)</f>
        <v>#N/A</v>
      </c>
      <c r="G161" t="s">
        <v>279</v>
      </c>
      <c r="Y161" t="s">
        <v>191</v>
      </c>
      <c r="Z161" t="s">
        <v>191</v>
      </c>
      <c r="AA161" t="s">
        <v>191</v>
      </c>
      <c r="AB161" t="s">
        <v>191</v>
      </c>
      <c r="AC161" t="s">
        <v>191</v>
      </c>
      <c r="AD161" t="s">
        <v>191</v>
      </c>
      <c r="AE161" t="s">
        <v>191</v>
      </c>
      <c r="AF161" t="s">
        <v>191</v>
      </c>
      <c r="AG161" t="s">
        <v>191</v>
      </c>
      <c r="AH161" t="s">
        <v>191</v>
      </c>
      <c r="AI161" t="s">
        <v>191</v>
      </c>
      <c r="AJ161" t="s">
        <v>191</v>
      </c>
    </row>
    <row r="162" spans="1:36" customFormat="1" ht="18.75">
      <c r="A162" s="5" t="s">
        <v>130</v>
      </c>
      <c r="B162" s="4">
        <v>313</v>
      </c>
      <c r="C162" s="3"/>
      <c r="D162" s="240" t="str">
        <f>IFERROR(VLOOKUP(B162,'Detailed Model'!$A$6:$C$92,3,FALSE),"NOT CODED/ERROR")</f>
        <v>Property, Plant, &amp; Maintenance</v>
      </c>
      <c r="E162" s="81"/>
      <c r="F162" s="1" t="e">
        <f>VLOOKUP(B162,'Detailed Model'!A144:C222,3,FALSE)</f>
        <v>#N/A</v>
      </c>
      <c r="G162" t="s">
        <v>280</v>
      </c>
      <c r="Y162" s="320">
        <v>6441.64</v>
      </c>
      <c r="Z162" s="320">
        <v>972</v>
      </c>
      <c r="AA162" s="320">
        <v>6037.67</v>
      </c>
      <c r="AB162" s="320">
        <v>5529.54</v>
      </c>
      <c r="AC162" s="320">
        <v>6486.92</v>
      </c>
      <c r="AD162" s="320">
        <v>6168.13</v>
      </c>
      <c r="AE162" s="320">
        <v>6030.03</v>
      </c>
      <c r="AF162" s="320">
        <v>6705.96</v>
      </c>
      <c r="AG162" s="320">
        <v>5842.24</v>
      </c>
      <c r="AH162" s="320">
        <v>5808.51</v>
      </c>
      <c r="AI162" s="320">
        <v>6178.78</v>
      </c>
      <c r="AJ162" s="320">
        <v>6103.52</v>
      </c>
    </row>
    <row r="163" spans="1:36" customFormat="1" ht="18.75">
      <c r="A163" s="5" t="s">
        <v>130</v>
      </c>
      <c r="B163" s="4">
        <v>313</v>
      </c>
      <c r="C163" s="3"/>
      <c r="D163" s="240" t="str">
        <f>IFERROR(VLOOKUP(B163,'Detailed Model'!$A$6:$C$92,3,FALSE),"NOT CODED/ERROR")</f>
        <v>Property, Plant, &amp; Maintenance</v>
      </c>
      <c r="E163" s="2"/>
      <c r="F163" s="1" t="e">
        <f>VLOOKUP(B163,'Detailed Model'!A145:C223,3,FALSE)</f>
        <v>#N/A</v>
      </c>
      <c r="G163" t="s">
        <v>281</v>
      </c>
      <c r="Y163" s="320">
        <v>1209.43</v>
      </c>
      <c r="Z163" s="320">
        <v>430.03</v>
      </c>
      <c r="AA163" s="320">
        <v>1307.8599999999999</v>
      </c>
      <c r="AB163" s="320">
        <v>1128.54</v>
      </c>
      <c r="AC163" s="320">
        <v>1308.0899999999999</v>
      </c>
      <c r="AD163" s="320">
        <v>1374.8</v>
      </c>
      <c r="AE163" s="320">
        <v>1420.87</v>
      </c>
      <c r="AF163" s="320">
        <v>1475.65</v>
      </c>
      <c r="AG163" s="320">
        <v>1180.67</v>
      </c>
      <c r="AH163" s="320">
        <v>1285.57</v>
      </c>
      <c r="AI163" s="320">
        <v>1324.48</v>
      </c>
      <c r="AJ163" s="320">
        <v>1344.06</v>
      </c>
    </row>
    <row r="164" spans="1:36" customFormat="1" ht="18.75">
      <c r="A164" s="5" t="s">
        <v>130</v>
      </c>
      <c r="B164" s="4">
        <v>313</v>
      </c>
      <c r="C164" s="3"/>
      <c r="D164" s="240" t="str">
        <f>IFERROR(VLOOKUP(B164,'Detailed Model'!$A$6:$C$92,3,FALSE),"NOT CODED/ERROR")</f>
        <v>Property, Plant, &amp; Maintenance</v>
      </c>
      <c r="E164" s="2"/>
      <c r="F164" s="1" t="e">
        <f>VLOOKUP(B164,'Detailed Model'!A146:C224,3,FALSE)</f>
        <v>#N/A</v>
      </c>
      <c r="G164" t="s">
        <v>282</v>
      </c>
      <c r="Y164" s="320">
        <v>143.86000000000001</v>
      </c>
      <c r="Z164" s="320">
        <v>324.3</v>
      </c>
      <c r="AA164" s="320">
        <v>241.33</v>
      </c>
      <c r="AB164" s="320">
        <v>521.16</v>
      </c>
      <c r="AC164" s="320">
        <v>278.60000000000002</v>
      </c>
      <c r="AD164" s="320">
        <v>562.14</v>
      </c>
      <c r="AE164" s="320">
        <v>552.54</v>
      </c>
      <c r="AF164" s="320">
        <v>574.12</v>
      </c>
      <c r="AG164" s="320">
        <v>261.39</v>
      </c>
      <c r="AH164" s="320">
        <v>269.74</v>
      </c>
      <c r="AI164" s="320">
        <v>279.85000000000002</v>
      </c>
      <c r="AJ164" s="320">
        <v>560.41</v>
      </c>
    </row>
    <row r="165" spans="1:36" customFormat="1" ht="18.75">
      <c r="A165" s="5" t="s">
        <v>130</v>
      </c>
      <c r="B165" s="4">
        <v>313</v>
      </c>
      <c r="C165" s="3"/>
      <c r="D165" s="240" t="str">
        <f>IFERROR(VLOOKUP(B165,'Detailed Model'!$A$6:$C$92,3,FALSE),"NOT CODED/ERROR")</f>
        <v>Property, Plant, &amp; Maintenance</v>
      </c>
      <c r="E165" s="2"/>
      <c r="F165" s="1" t="e">
        <f>VLOOKUP(B165,'Detailed Model'!A147:C225,3,FALSE)</f>
        <v>#N/A</v>
      </c>
      <c r="G165" t="s">
        <v>283</v>
      </c>
      <c r="Y165" s="320">
        <v>213.3</v>
      </c>
      <c r="Z165" s="320">
        <v>11.88</v>
      </c>
      <c r="AA165" s="320">
        <v>250.41</v>
      </c>
      <c r="AB165" s="320">
        <v>328.02</v>
      </c>
      <c r="AC165" s="320">
        <v>841.35</v>
      </c>
      <c r="AD165" s="320">
        <v>1249.78</v>
      </c>
      <c r="AE165" s="320">
        <v>1063.4000000000001</v>
      </c>
      <c r="AF165" s="320">
        <v>761.48</v>
      </c>
      <c r="AG165" s="320">
        <v>772.12</v>
      </c>
      <c r="AH165" s="320">
        <v>1039.97</v>
      </c>
      <c r="AI165" s="320">
        <v>1241.26</v>
      </c>
      <c r="AJ165" s="320">
        <v>1076.19</v>
      </c>
    </row>
    <row r="166" spans="1:36" customFormat="1" ht="18.75">
      <c r="A166" s="5" t="s">
        <v>130</v>
      </c>
      <c r="B166" s="4">
        <v>313</v>
      </c>
      <c r="C166" s="3"/>
      <c r="D166" s="240" t="str">
        <f>IFERROR(VLOOKUP(B166,'Detailed Model'!$A$6:$C$92,3,FALSE),"NOT CODED/ERROR")</f>
        <v>Property, Plant, &amp; Maintenance</v>
      </c>
      <c r="E166" s="2"/>
      <c r="F166" s="1" t="e">
        <f>VLOOKUP(B166,'Detailed Model'!A148:C226,3,FALSE)</f>
        <v>#N/A</v>
      </c>
      <c r="G166" t="s">
        <v>284</v>
      </c>
      <c r="Y166" s="320">
        <v>0</v>
      </c>
      <c r="Z166" s="320">
        <v>0</v>
      </c>
      <c r="AA166" s="320">
        <v>0</v>
      </c>
      <c r="AB166" s="320">
        <v>0</v>
      </c>
      <c r="AC166" s="320">
        <v>0</v>
      </c>
      <c r="AD166" s="320">
        <v>0</v>
      </c>
      <c r="AE166" s="320">
        <v>0</v>
      </c>
      <c r="AF166" s="320">
        <v>0</v>
      </c>
      <c r="AG166" s="320">
        <v>0</v>
      </c>
      <c r="AH166" s="320">
        <v>176.08</v>
      </c>
      <c r="AI166" s="320">
        <v>0</v>
      </c>
      <c r="AJ166" s="320">
        <v>66.03</v>
      </c>
    </row>
    <row r="167" spans="1:36" customFormat="1" ht="18.75">
      <c r="A167" s="5" t="s">
        <v>130</v>
      </c>
      <c r="B167" s="4">
        <v>313</v>
      </c>
      <c r="C167" s="3"/>
      <c r="D167" s="240" t="str">
        <f>IFERROR(VLOOKUP(B167,'Detailed Model'!$A$6:$C$92,3,FALSE),"NOT CODED/ERROR")</f>
        <v>Property, Plant, &amp; Maintenance</v>
      </c>
      <c r="E167" s="2"/>
      <c r="F167" s="1" t="e">
        <f>VLOOKUP(B167,'Detailed Model'!A149:C227,3,FALSE)</f>
        <v>#N/A</v>
      </c>
      <c r="G167" t="s">
        <v>285</v>
      </c>
      <c r="Y167" s="320">
        <v>12308.07</v>
      </c>
      <c r="Z167" s="320">
        <v>2932.83</v>
      </c>
      <c r="AA167" s="320">
        <v>1028</v>
      </c>
      <c r="AB167" s="320">
        <v>1347.83</v>
      </c>
      <c r="AC167" s="320">
        <v>2930.66</v>
      </c>
      <c r="AD167" s="320">
        <v>5086.3599999999997</v>
      </c>
      <c r="AE167" s="320">
        <v>3362.78</v>
      </c>
      <c r="AF167" s="320">
        <v>5491.22</v>
      </c>
      <c r="AG167" s="320">
        <v>2856.69</v>
      </c>
      <c r="AH167" s="320">
        <v>2678.21</v>
      </c>
      <c r="AI167" s="320">
        <v>1305.1300000000001</v>
      </c>
      <c r="AJ167" s="320">
        <v>6215.13</v>
      </c>
    </row>
    <row r="168" spans="1:36" customFormat="1" ht="18.75">
      <c r="A168" s="5" t="s">
        <v>130</v>
      </c>
      <c r="B168" s="4">
        <v>313</v>
      </c>
      <c r="C168" s="3"/>
      <c r="D168" s="240" t="str">
        <f>IFERROR(VLOOKUP(B168,'Detailed Model'!$A$6:$C$92,3,FALSE),"NOT CODED/ERROR")</f>
        <v>Property, Plant, &amp; Maintenance</v>
      </c>
      <c r="E168" s="2"/>
      <c r="F168" s="1" t="e">
        <f>VLOOKUP(B168,'Detailed Model'!A150:C228,3,FALSE)</f>
        <v>#N/A</v>
      </c>
      <c r="G168" t="s">
        <v>286</v>
      </c>
      <c r="Y168" s="320">
        <v>5627.59</v>
      </c>
      <c r="Z168" s="320">
        <v>1963.59</v>
      </c>
      <c r="AA168" s="320">
        <v>899.57</v>
      </c>
      <c r="AB168" s="320">
        <v>5091.2</v>
      </c>
      <c r="AC168" s="320">
        <v>0</v>
      </c>
      <c r="AD168" s="320">
        <v>4568.78</v>
      </c>
      <c r="AE168" s="320">
        <v>849.65</v>
      </c>
      <c r="AF168" s="320">
        <v>-1305.4000000000001</v>
      </c>
      <c r="AG168" s="320">
        <v>748.21</v>
      </c>
      <c r="AH168" s="320">
        <v>273.86</v>
      </c>
      <c r="AI168" s="320">
        <v>13722.11</v>
      </c>
      <c r="AJ168" s="320">
        <v>2156.83</v>
      </c>
    </row>
    <row r="169" spans="1:36" customFormat="1" ht="18.75">
      <c r="A169" s="5" t="s">
        <v>130</v>
      </c>
      <c r="B169" s="4">
        <v>313</v>
      </c>
      <c r="C169" s="3"/>
      <c r="D169" s="240" t="str">
        <f>IFERROR(VLOOKUP(B169,'Detailed Model'!$A$6:$C$92,3,FALSE),"NOT CODED/ERROR")</f>
        <v>Property, Plant, &amp; Maintenance</v>
      </c>
      <c r="E169" s="2"/>
      <c r="F169" s="1" t="e">
        <f>VLOOKUP(B169,'Detailed Model'!A151:C229,3,FALSE)</f>
        <v>#N/A</v>
      </c>
      <c r="G169" t="s">
        <v>287</v>
      </c>
      <c r="Y169" s="320">
        <v>253.66</v>
      </c>
      <c r="Z169" s="320">
        <v>209.01</v>
      </c>
      <c r="AA169" s="320">
        <v>206.92</v>
      </c>
      <c r="AB169" s="320">
        <v>313.95999999999998</v>
      </c>
      <c r="AC169" s="320">
        <v>617.28</v>
      </c>
      <c r="AD169" s="320">
        <v>391.86</v>
      </c>
      <c r="AE169" s="320">
        <v>186.11</v>
      </c>
      <c r="AF169" s="320">
        <v>1935.38</v>
      </c>
      <c r="AG169" s="320">
        <v>804.55</v>
      </c>
      <c r="AH169" s="320">
        <v>1140.8499999999999</v>
      </c>
      <c r="AI169" s="320">
        <v>899.42</v>
      </c>
      <c r="AJ169" s="320">
        <v>550.04999999999995</v>
      </c>
    </row>
    <row r="170" spans="1:36" customFormat="1" ht="18.75">
      <c r="A170" s="5" t="s">
        <v>130</v>
      </c>
      <c r="B170" s="4">
        <v>313</v>
      </c>
      <c r="C170" s="3"/>
      <c r="D170" s="240" t="str">
        <f>IFERROR(VLOOKUP(B170,'Detailed Model'!$A$6:$C$92,3,FALSE),"NOT CODED/ERROR")</f>
        <v>Property, Plant, &amp; Maintenance</v>
      </c>
      <c r="E170" s="2"/>
      <c r="F170" s="1" t="e">
        <f>VLOOKUP(B170,'Detailed Model'!A152:C230,3,FALSE)</f>
        <v>#N/A</v>
      </c>
      <c r="G170" t="s">
        <v>288</v>
      </c>
      <c r="Y170" s="320">
        <v>1587</v>
      </c>
      <c r="Z170" s="320">
        <v>1161.29</v>
      </c>
      <c r="AA170" s="320">
        <v>1842.71</v>
      </c>
      <c r="AB170" s="320">
        <v>3000</v>
      </c>
      <c r="AC170" s="320">
        <v>1500</v>
      </c>
      <c r="AD170" s="320">
        <v>1500</v>
      </c>
      <c r="AE170" s="320">
        <v>1500</v>
      </c>
      <c r="AF170" s="320">
        <v>1500</v>
      </c>
      <c r="AG170" s="320">
        <v>1500</v>
      </c>
      <c r="AH170" s="320">
        <v>1500</v>
      </c>
      <c r="AI170" s="320">
        <v>1500</v>
      </c>
      <c r="AJ170" s="320">
        <v>1500</v>
      </c>
    </row>
    <row r="171" spans="1:36" customFormat="1" ht="18.75">
      <c r="A171" s="5" t="s">
        <v>130</v>
      </c>
      <c r="B171" s="4">
        <v>313</v>
      </c>
      <c r="C171" s="3"/>
      <c r="D171" s="240" t="str">
        <f>IFERROR(VLOOKUP(B171,'Detailed Model'!$A$6:$C$92,3,FALSE),"NOT CODED/ERROR")</f>
        <v>Property, Plant, &amp; Maintenance</v>
      </c>
      <c r="E171" s="2"/>
      <c r="F171" s="1" t="e">
        <f>VLOOKUP(B171,'Detailed Model'!A153:C231,3,FALSE)</f>
        <v>#N/A</v>
      </c>
      <c r="G171" t="s">
        <v>289</v>
      </c>
      <c r="Y171" s="320">
        <v>0</v>
      </c>
      <c r="Z171" s="320">
        <v>0</v>
      </c>
      <c r="AA171" s="320">
        <v>0</v>
      </c>
      <c r="AB171" s="320">
        <v>0</v>
      </c>
      <c r="AC171" s="320">
        <v>618.96</v>
      </c>
      <c r="AD171" s="320">
        <v>0</v>
      </c>
      <c r="AE171" s="320">
        <v>32.630000000000003</v>
      </c>
      <c r="AF171" s="320">
        <v>0</v>
      </c>
      <c r="AG171" s="320">
        <v>0</v>
      </c>
      <c r="AH171" s="320">
        <v>0</v>
      </c>
      <c r="AI171" s="320">
        <v>112.61</v>
      </c>
      <c r="AJ171" s="320">
        <v>199.9</v>
      </c>
    </row>
    <row r="172" spans="1:36" customFormat="1" ht="18.75">
      <c r="A172" s="5" t="s">
        <v>130</v>
      </c>
      <c r="B172" s="4">
        <v>313</v>
      </c>
      <c r="C172" s="3"/>
      <c r="D172" s="240" t="str">
        <f>IFERROR(VLOOKUP(B172,'Detailed Model'!$A$6:$C$92,3,FALSE),"NOT CODED/ERROR")</f>
        <v>Property, Plant, &amp; Maintenance</v>
      </c>
      <c r="E172" s="2"/>
      <c r="F172" s="1" t="e">
        <f>VLOOKUP(B172,'Detailed Model'!A154:C232,3,FALSE)</f>
        <v>#N/A</v>
      </c>
      <c r="G172" t="s">
        <v>290</v>
      </c>
      <c r="Y172" s="320">
        <v>0</v>
      </c>
      <c r="Z172" s="320">
        <v>0</v>
      </c>
      <c r="AA172" s="320">
        <v>362.57</v>
      </c>
      <c r="AB172" s="320">
        <v>1719.97</v>
      </c>
      <c r="AC172" s="320">
        <v>188.08</v>
      </c>
      <c r="AD172" s="320">
        <v>150.41999999999999</v>
      </c>
      <c r="AE172" s="320">
        <v>31.91</v>
      </c>
      <c r="AF172" s="320">
        <v>181.15</v>
      </c>
      <c r="AG172" s="320">
        <v>242.37</v>
      </c>
      <c r="AH172" s="320">
        <v>0</v>
      </c>
      <c r="AI172" s="320">
        <v>350.08</v>
      </c>
      <c r="AJ172" s="320">
        <v>0</v>
      </c>
    </row>
    <row r="173" spans="1:36" customFormat="1" ht="18.75">
      <c r="A173" s="5" t="s">
        <v>130</v>
      </c>
      <c r="B173" s="4"/>
      <c r="C173" s="3"/>
      <c r="D173" s="240" t="str">
        <f>IFERROR(VLOOKUP(B173,'Detailed Model'!$A$6:$C$92,3,FALSE),"NOT CODED/ERROR")</f>
        <v>NOT CODED/ERROR</v>
      </c>
      <c r="E173" s="2"/>
      <c r="F173" s="1" t="e">
        <f>VLOOKUP(B173,'Detailed Model'!A155:C233,3,FALSE)</f>
        <v>#N/A</v>
      </c>
      <c r="G173" s="1" t="s">
        <v>291</v>
      </c>
      <c r="Y173" s="320">
        <v>27784.55</v>
      </c>
      <c r="Z173" s="320">
        <v>8004.93</v>
      </c>
      <c r="AA173" s="320">
        <v>12177.04</v>
      </c>
      <c r="AB173" s="320">
        <v>18980.22</v>
      </c>
      <c r="AC173" s="320">
        <v>14769.94</v>
      </c>
      <c r="AD173" s="320">
        <v>21052.27</v>
      </c>
      <c r="AE173" s="320">
        <v>15029.92</v>
      </c>
      <c r="AF173" s="320">
        <v>17319.560000000001</v>
      </c>
      <c r="AG173" s="320">
        <v>14208.24</v>
      </c>
      <c r="AH173" s="320">
        <v>14172.79</v>
      </c>
      <c r="AI173" s="320">
        <v>26913.72</v>
      </c>
      <c r="AJ173" s="320">
        <v>19772.12</v>
      </c>
    </row>
    <row r="174" spans="1:36" customFormat="1" ht="18.75">
      <c r="A174" s="5" t="s">
        <v>130</v>
      </c>
      <c r="B174" s="4"/>
      <c r="C174" s="3"/>
      <c r="D174" s="240" t="str">
        <f>IFERROR(VLOOKUP(B174,'Detailed Model'!$A$6:$C$92,3,FALSE),"NOT CODED/ERROR")</f>
        <v>NOT CODED/ERROR</v>
      </c>
      <c r="E174" s="2"/>
      <c r="F174" s="1" t="e">
        <f>VLOOKUP(B174,'Detailed Model'!A156:C234,3,FALSE)</f>
        <v>#N/A</v>
      </c>
      <c r="G174" t="s">
        <v>140</v>
      </c>
    </row>
    <row r="175" spans="1:36" customFormat="1" ht="18.75">
      <c r="A175" s="5" t="s">
        <v>130</v>
      </c>
      <c r="B175" s="4"/>
      <c r="C175" s="3"/>
      <c r="D175" s="240" t="str">
        <f>IFERROR(VLOOKUP(B175,'Detailed Model'!$A$6:$C$92,3,FALSE),"NOT CODED/ERROR")</f>
        <v>NOT CODED/ERROR</v>
      </c>
      <c r="E175" s="2"/>
      <c r="F175" s="1" t="e">
        <f>VLOOKUP(B175,'Detailed Model'!A157:C235,3,FALSE)</f>
        <v>#N/A</v>
      </c>
      <c r="G175" t="s">
        <v>292</v>
      </c>
      <c r="Y175" t="s">
        <v>191</v>
      </c>
      <c r="Z175" t="s">
        <v>191</v>
      </c>
      <c r="AA175" t="s">
        <v>191</v>
      </c>
      <c r="AB175" t="s">
        <v>191</v>
      </c>
      <c r="AC175" t="s">
        <v>191</v>
      </c>
      <c r="AD175" t="s">
        <v>191</v>
      </c>
      <c r="AE175" t="s">
        <v>191</v>
      </c>
      <c r="AF175" t="s">
        <v>191</v>
      </c>
      <c r="AG175" t="s">
        <v>191</v>
      </c>
      <c r="AH175" t="s">
        <v>191</v>
      </c>
      <c r="AI175" t="s">
        <v>191</v>
      </c>
      <c r="AJ175" t="s">
        <v>191</v>
      </c>
    </row>
    <row r="176" spans="1:36" customFormat="1" ht="18.75">
      <c r="A176" s="5" t="s">
        <v>130</v>
      </c>
      <c r="B176" s="4">
        <v>306</v>
      </c>
      <c r="C176" s="3"/>
      <c r="D176" s="240" t="str">
        <f>IFERROR(VLOOKUP(B176,'Detailed Model'!$A$6:$C$92,3,FALSE),"NOT CODED/ERROR")</f>
        <v>General Administrative</v>
      </c>
      <c r="E176" s="2"/>
      <c r="F176" s="1" t="e">
        <f>VLOOKUP(B176,'Detailed Model'!A158:C236,3,FALSE)</f>
        <v>#N/A</v>
      </c>
      <c r="G176" t="s">
        <v>293</v>
      </c>
      <c r="Y176" s="320">
        <v>0</v>
      </c>
      <c r="Z176" s="320">
        <v>0</v>
      </c>
      <c r="AA176" s="320">
        <v>0</v>
      </c>
      <c r="AB176" s="320">
        <v>3743.04</v>
      </c>
      <c r="AC176" s="320">
        <v>0</v>
      </c>
      <c r="AD176" s="320">
        <v>0</v>
      </c>
      <c r="AE176" s="320">
        <v>0</v>
      </c>
      <c r="AF176" s="320">
        <v>0</v>
      </c>
      <c r="AG176" s="320">
        <v>0</v>
      </c>
      <c r="AH176" s="320">
        <v>0</v>
      </c>
      <c r="AI176" s="320">
        <v>0</v>
      </c>
      <c r="AJ176" s="320">
        <v>0</v>
      </c>
    </row>
    <row r="177" spans="1:36" customFormat="1" ht="18.75">
      <c r="A177" s="5" t="s">
        <v>130</v>
      </c>
      <c r="B177" s="4">
        <v>306</v>
      </c>
      <c r="C177" s="3"/>
      <c r="D177" s="240" t="str">
        <f>IFERROR(VLOOKUP(B177,'Detailed Model'!$A$6:$C$92,3,FALSE),"NOT CODED/ERROR")</f>
        <v>General Administrative</v>
      </c>
      <c r="E177" s="2"/>
      <c r="F177" s="1" t="e">
        <f>VLOOKUP(B177,'Detailed Model'!A159:C237,3,FALSE)</f>
        <v>#N/A</v>
      </c>
      <c r="G177" t="s">
        <v>294</v>
      </c>
      <c r="Y177" s="320">
        <v>3487.08</v>
      </c>
      <c r="Z177" s="320">
        <v>-1462.44</v>
      </c>
      <c r="AA177" s="320">
        <v>0</v>
      </c>
      <c r="AB177" s="320">
        <v>1402.89</v>
      </c>
      <c r="AC177" s="320">
        <v>1616.09</v>
      </c>
      <c r="AD177" s="320">
        <v>0</v>
      </c>
      <c r="AE177" s="320">
        <v>0</v>
      </c>
      <c r="AF177" s="320">
        <v>2591.19</v>
      </c>
      <c r="AG177" s="320">
        <v>0</v>
      </c>
      <c r="AH177" s="320">
        <v>0</v>
      </c>
      <c r="AI177" s="320">
        <v>0</v>
      </c>
      <c r="AJ177" s="320">
        <v>0</v>
      </c>
    </row>
    <row r="178" spans="1:36" customFormat="1" ht="18.75">
      <c r="A178" s="5" t="s">
        <v>130</v>
      </c>
      <c r="B178" s="4">
        <v>306</v>
      </c>
      <c r="C178" s="3"/>
      <c r="D178" s="240" t="str">
        <f>IFERROR(VLOOKUP(B178,'Detailed Model'!$A$6:$C$92,3,FALSE),"NOT CODED/ERROR")</f>
        <v>General Administrative</v>
      </c>
      <c r="E178" s="2"/>
      <c r="F178" s="1" t="e">
        <f>VLOOKUP(B178,'Detailed Model'!A160:C238,3,FALSE)</f>
        <v>#N/A</v>
      </c>
      <c r="G178" t="s">
        <v>295</v>
      </c>
      <c r="Y178" s="320">
        <v>310.35000000000002</v>
      </c>
      <c r="Z178" s="320">
        <v>-15.47</v>
      </c>
      <c r="AA178" s="320">
        <v>764.98</v>
      </c>
      <c r="AB178" s="320">
        <v>48.3</v>
      </c>
      <c r="AC178" s="320">
        <v>0</v>
      </c>
      <c r="AD178" s="320">
        <v>335.35</v>
      </c>
      <c r="AE178" s="320">
        <v>-50</v>
      </c>
      <c r="AF178" s="320">
        <v>630.66</v>
      </c>
      <c r="AG178" s="320">
        <v>579.66999999999996</v>
      </c>
      <c r="AH178" s="320">
        <v>71.25</v>
      </c>
      <c r="AI178" s="320">
        <v>88.6</v>
      </c>
      <c r="AJ178" s="320">
        <v>70.650000000000006</v>
      </c>
    </row>
    <row r="179" spans="1:36" customFormat="1" ht="18.75">
      <c r="A179" s="5" t="s">
        <v>130</v>
      </c>
      <c r="B179" s="4"/>
      <c r="C179" s="3"/>
      <c r="D179" s="240" t="str">
        <f>IFERROR(VLOOKUP(B179,'Detailed Model'!$A$6:$C$92,3,FALSE),"NOT CODED/ERROR")</f>
        <v>NOT CODED/ERROR</v>
      </c>
      <c r="E179" s="2"/>
      <c r="F179" s="1" t="e">
        <f>VLOOKUP(B179,'Detailed Model'!A161:C239,3,FALSE)</f>
        <v>#N/A</v>
      </c>
      <c r="G179" t="s">
        <v>296</v>
      </c>
      <c r="Y179" s="320">
        <v>3797.43</v>
      </c>
      <c r="Z179" s="320">
        <v>-1477.91</v>
      </c>
      <c r="AA179" s="320">
        <v>764.98</v>
      </c>
      <c r="AB179" s="320">
        <v>5194.2299999999996</v>
      </c>
      <c r="AC179" s="320">
        <v>1616.09</v>
      </c>
      <c r="AD179" s="320">
        <v>335.35</v>
      </c>
      <c r="AE179" s="320">
        <v>-50</v>
      </c>
      <c r="AF179" s="320">
        <v>3221.85</v>
      </c>
      <c r="AG179" s="320">
        <v>579.66999999999996</v>
      </c>
      <c r="AH179" s="320">
        <v>71.25</v>
      </c>
      <c r="AI179" s="320">
        <v>88.6</v>
      </c>
      <c r="AJ179" s="320">
        <v>70.650000000000006</v>
      </c>
    </row>
    <row r="180" spans="1:36" customFormat="1" ht="18.75">
      <c r="A180" s="5" t="s">
        <v>130</v>
      </c>
      <c r="B180" s="4"/>
      <c r="C180" s="3"/>
      <c r="D180" s="240" t="str">
        <f>IFERROR(VLOOKUP(B180,'Detailed Model'!$A$6:$C$92,3,FALSE),"NOT CODED/ERROR")</f>
        <v>NOT CODED/ERROR</v>
      </c>
      <c r="E180" s="2"/>
      <c r="F180" s="1" t="e">
        <f>VLOOKUP(B180,'Detailed Model'!A162:C240,3,FALSE)</f>
        <v>#N/A</v>
      </c>
      <c r="G180" t="s">
        <v>140</v>
      </c>
    </row>
    <row r="181" spans="1:36" customFormat="1" ht="18.75">
      <c r="A181" s="5" t="s">
        <v>130</v>
      </c>
      <c r="B181" s="4"/>
      <c r="C181" s="3"/>
      <c r="D181" s="240" t="str">
        <f>IFERROR(VLOOKUP(B181,'Detailed Model'!$A$6:$C$92,3,FALSE),"NOT CODED/ERROR")</f>
        <v>NOT CODED/ERROR</v>
      </c>
      <c r="E181" s="2"/>
      <c r="F181" s="1" t="e">
        <f>VLOOKUP(B181,'Detailed Model'!A163:C241,3,FALSE)</f>
        <v>#N/A</v>
      </c>
      <c r="G181" t="s">
        <v>297</v>
      </c>
      <c r="Y181" t="s">
        <v>191</v>
      </c>
      <c r="Z181" t="s">
        <v>191</v>
      </c>
      <c r="AA181" t="s">
        <v>191</v>
      </c>
      <c r="AB181" t="s">
        <v>191</v>
      </c>
      <c r="AC181" t="s">
        <v>191</v>
      </c>
      <c r="AD181" t="s">
        <v>191</v>
      </c>
      <c r="AE181" t="s">
        <v>191</v>
      </c>
      <c r="AF181" t="s">
        <v>191</v>
      </c>
      <c r="AG181" t="s">
        <v>191</v>
      </c>
      <c r="AH181" t="s">
        <v>191</v>
      </c>
      <c r="AI181" t="s">
        <v>191</v>
      </c>
      <c r="AJ181" t="s">
        <v>191</v>
      </c>
    </row>
    <row r="182" spans="1:36" customFormat="1" ht="18.75">
      <c r="A182" s="5" t="s">
        <v>130</v>
      </c>
      <c r="B182" s="4">
        <v>306</v>
      </c>
      <c r="C182" s="3"/>
      <c r="D182" s="240" t="str">
        <f>IFERROR(VLOOKUP(B182,'Detailed Model'!$A$6:$C$92,3,FALSE),"NOT CODED/ERROR")</f>
        <v>General Administrative</v>
      </c>
      <c r="E182" s="2"/>
      <c r="F182" s="1" t="e">
        <f>VLOOKUP(B182,'Detailed Model'!A164:C242,3,FALSE)</f>
        <v>#N/A</v>
      </c>
      <c r="G182" t="s">
        <v>298</v>
      </c>
      <c r="Y182" s="320">
        <v>26183.47</v>
      </c>
      <c r="Z182" s="320">
        <v>26402.54</v>
      </c>
      <c r="AA182" s="320">
        <v>27339.17</v>
      </c>
      <c r="AB182" s="320">
        <v>27729.05</v>
      </c>
      <c r="AC182" s="320">
        <v>24219.07</v>
      </c>
      <c r="AD182" s="320">
        <v>16847.98</v>
      </c>
      <c r="AE182" s="320">
        <v>14032.05</v>
      </c>
      <c r="AF182" s="320">
        <v>26375.63</v>
      </c>
      <c r="AG182" s="320">
        <v>25142.22</v>
      </c>
      <c r="AH182" s="320">
        <v>21737.18</v>
      </c>
      <c r="AI182" s="320">
        <v>21533.15</v>
      </c>
      <c r="AJ182" s="320">
        <v>22052.91</v>
      </c>
    </row>
    <row r="183" spans="1:36" customFormat="1" ht="18.75">
      <c r="A183" s="5" t="s">
        <v>130</v>
      </c>
      <c r="B183" s="4">
        <v>306</v>
      </c>
      <c r="C183" s="3"/>
      <c r="D183" s="240" t="str">
        <f>IFERROR(VLOOKUP(B183,'Detailed Model'!$A$6:$C$92,3,FALSE),"NOT CODED/ERROR")</f>
        <v>General Administrative</v>
      </c>
      <c r="E183" s="2"/>
      <c r="F183" s="1" t="e">
        <f>VLOOKUP(B183,'Detailed Model'!A165:C243,3,FALSE)</f>
        <v>#N/A</v>
      </c>
      <c r="G183" t="s">
        <v>299</v>
      </c>
      <c r="Y183" s="320">
        <v>5139.63</v>
      </c>
      <c r="Z183" s="320">
        <v>5331.31</v>
      </c>
      <c r="AA183" s="320">
        <v>4290.79</v>
      </c>
      <c r="AB183" s="320">
        <v>5329.05</v>
      </c>
      <c r="AC183" s="320">
        <v>3786.82</v>
      </c>
      <c r="AD183" s="320">
        <v>3439.98</v>
      </c>
      <c r="AE183" s="320">
        <v>3083.54</v>
      </c>
      <c r="AF183" s="320">
        <v>5520.27</v>
      </c>
      <c r="AG183" s="320">
        <v>5061.7</v>
      </c>
      <c r="AH183" s="320">
        <v>3790.92</v>
      </c>
      <c r="AI183" s="320">
        <v>3814.12</v>
      </c>
      <c r="AJ183" s="320">
        <v>3996.23</v>
      </c>
    </row>
    <row r="184" spans="1:36" customFormat="1" ht="18.75">
      <c r="A184" s="5" t="s">
        <v>130</v>
      </c>
      <c r="B184" s="4">
        <v>306</v>
      </c>
      <c r="C184" s="3"/>
      <c r="D184" s="240" t="str">
        <f>IFERROR(VLOOKUP(B184,'Detailed Model'!$A$6:$C$92,3,FALSE),"NOT CODED/ERROR")</f>
        <v>General Administrative</v>
      </c>
      <c r="E184" s="2"/>
      <c r="F184" s="1" t="e">
        <f>VLOOKUP(B184,'Detailed Model'!A166:C244,3,FALSE)</f>
        <v>#N/A</v>
      </c>
      <c r="G184" t="s">
        <v>300</v>
      </c>
      <c r="Y184" s="320">
        <v>1501.74</v>
      </c>
      <c r="Z184" s="320">
        <v>1501.52</v>
      </c>
      <c r="AA184" s="320">
        <v>1377.14</v>
      </c>
      <c r="AB184" s="320">
        <v>964.39</v>
      </c>
      <c r="AC184" s="320">
        <v>1256.26</v>
      </c>
      <c r="AD184" s="320">
        <v>114.5</v>
      </c>
      <c r="AE184" s="320">
        <v>968.85</v>
      </c>
      <c r="AF184" s="320">
        <v>972.95</v>
      </c>
      <c r="AG184" s="320">
        <v>965.25</v>
      </c>
      <c r="AH184" s="320">
        <v>834.31</v>
      </c>
      <c r="AI184" s="320">
        <v>979.12</v>
      </c>
      <c r="AJ184" s="320">
        <v>1052.49</v>
      </c>
    </row>
    <row r="185" spans="1:36" customFormat="1" ht="18.75">
      <c r="A185" s="5" t="s">
        <v>130</v>
      </c>
      <c r="B185" s="4">
        <v>306</v>
      </c>
      <c r="C185" s="3"/>
      <c r="D185" s="240" t="str">
        <f>IFERROR(VLOOKUP(B185,'Detailed Model'!$A$6:$C$92,3,FALSE),"NOT CODED/ERROR")</f>
        <v>General Administrative</v>
      </c>
      <c r="E185" s="2"/>
      <c r="F185" s="1" t="e">
        <f>VLOOKUP(B185,'Detailed Model'!A167:C245,3,FALSE)</f>
        <v>#N/A</v>
      </c>
      <c r="G185" t="s">
        <v>301</v>
      </c>
      <c r="Y185" s="320">
        <v>1755.21</v>
      </c>
      <c r="Z185" s="320">
        <v>1324.85</v>
      </c>
      <c r="AA185" s="320">
        <v>396.59</v>
      </c>
      <c r="AB185" s="320">
        <v>619.57000000000005</v>
      </c>
      <c r="AC185" s="320">
        <v>1573.49</v>
      </c>
      <c r="AD185" s="320">
        <v>1897.07</v>
      </c>
      <c r="AE185" s="320">
        <v>852.66</v>
      </c>
      <c r="AF185" s="320">
        <v>963.84</v>
      </c>
      <c r="AG185" s="320">
        <v>1746.01</v>
      </c>
      <c r="AH185" s="320">
        <v>1500.19</v>
      </c>
      <c r="AI185" s="320">
        <v>2177.0100000000002</v>
      </c>
      <c r="AJ185" s="320">
        <v>2318.5300000000002</v>
      </c>
    </row>
    <row r="186" spans="1:36" customFormat="1" ht="18.75">
      <c r="A186" s="5" t="s">
        <v>130</v>
      </c>
      <c r="B186" s="4">
        <v>306</v>
      </c>
      <c r="C186" s="3"/>
      <c r="D186" s="240" t="str">
        <f>IFERROR(VLOOKUP(B186,'Detailed Model'!$A$6:$C$92,3,FALSE),"NOT CODED/ERROR")</f>
        <v>General Administrative</v>
      </c>
      <c r="E186" s="2"/>
      <c r="F186" s="1" t="e">
        <f>VLOOKUP(B186,'Detailed Model'!A168:C246,3,FALSE)</f>
        <v>#N/A</v>
      </c>
      <c r="G186" t="s">
        <v>302</v>
      </c>
      <c r="Y186" s="320">
        <v>506.16</v>
      </c>
      <c r="Z186" s="320">
        <v>0</v>
      </c>
      <c r="AA186" s="320">
        <v>0</v>
      </c>
      <c r="AB186" s="320">
        <v>0</v>
      </c>
      <c r="AC186" s="320">
        <v>0</v>
      </c>
      <c r="AD186" s="320">
        <v>226</v>
      </c>
      <c r="AE186" s="320">
        <v>0</v>
      </c>
      <c r="AF186" s="320">
        <v>0</v>
      </c>
      <c r="AG186" s="320">
        <v>0</v>
      </c>
      <c r="AH186" s="320">
        <v>32.9</v>
      </c>
      <c r="AI186" s="320">
        <v>11.75</v>
      </c>
      <c r="AJ186" s="320">
        <v>282</v>
      </c>
    </row>
    <row r="187" spans="1:36" customFormat="1" ht="18.75">
      <c r="A187" s="5" t="s">
        <v>130</v>
      </c>
      <c r="B187" s="4">
        <v>306</v>
      </c>
      <c r="C187" s="3"/>
      <c r="D187" s="240" t="str">
        <f>IFERROR(VLOOKUP(B187,'Detailed Model'!$A$6:$C$92,3,FALSE),"NOT CODED/ERROR")</f>
        <v>General Administrative</v>
      </c>
      <c r="E187" s="2"/>
      <c r="F187" s="1" t="e">
        <f>VLOOKUP(B187,'Detailed Model'!A169:C247,3,FALSE)</f>
        <v>#N/A</v>
      </c>
      <c r="G187" t="s">
        <v>303</v>
      </c>
      <c r="Y187" s="320">
        <v>0</v>
      </c>
      <c r="Z187" s="320">
        <v>0</v>
      </c>
      <c r="AA187" s="320">
        <v>0</v>
      </c>
      <c r="AB187" s="320">
        <v>0</v>
      </c>
      <c r="AC187" s="320">
        <v>0</v>
      </c>
      <c r="AD187" s="320">
        <v>4837.72</v>
      </c>
      <c r="AE187" s="320">
        <v>4500</v>
      </c>
      <c r="AF187" s="320">
        <v>4500</v>
      </c>
      <c r="AG187" s="320">
        <v>3500</v>
      </c>
      <c r="AH187" s="320">
        <v>0</v>
      </c>
      <c r="AI187" s="320">
        <v>0</v>
      </c>
      <c r="AJ187" s="320">
        <v>0</v>
      </c>
    </row>
    <row r="188" spans="1:36" customFormat="1" ht="18.75">
      <c r="A188" s="5" t="s">
        <v>130</v>
      </c>
      <c r="B188" s="4">
        <v>306</v>
      </c>
      <c r="C188" s="3"/>
      <c r="D188" s="240" t="str">
        <f>IFERROR(VLOOKUP(B188,'Detailed Model'!$A$6:$C$92,3,FALSE),"NOT CODED/ERROR")</f>
        <v>General Administrative</v>
      </c>
      <c r="E188" s="2"/>
      <c r="F188" s="1" t="e">
        <f>VLOOKUP(B188,'Detailed Model'!A170:C248,3,FALSE)</f>
        <v>#N/A</v>
      </c>
      <c r="G188" t="s">
        <v>304</v>
      </c>
      <c r="Y188" s="320">
        <v>0</v>
      </c>
      <c r="Z188" s="320">
        <v>1348.6</v>
      </c>
      <c r="AA188" s="320">
        <v>26.4</v>
      </c>
      <c r="AB188" s="320">
        <v>0</v>
      </c>
      <c r="AC188" s="320">
        <v>0</v>
      </c>
      <c r="AD188" s="320">
        <v>0</v>
      </c>
      <c r="AE188" s="320">
        <v>0</v>
      </c>
      <c r="AF188" s="320">
        <v>35.28</v>
      </c>
      <c r="AG188" s="320">
        <v>79.19</v>
      </c>
      <c r="AH188" s="320">
        <v>0</v>
      </c>
      <c r="AI188" s="320">
        <v>0</v>
      </c>
      <c r="AJ188" s="320">
        <v>0</v>
      </c>
    </row>
    <row r="189" spans="1:36" customFormat="1" ht="18.75">
      <c r="A189" s="5" t="s">
        <v>130</v>
      </c>
      <c r="B189" s="4">
        <v>306</v>
      </c>
      <c r="C189" s="3"/>
      <c r="D189" s="240" t="str">
        <f>IFERROR(VLOOKUP(B189,'Detailed Model'!$A$6:$C$92,3,FALSE),"NOT CODED/ERROR")</f>
        <v>General Administrative</v>
      </c>
      <c r="E189" s="2"/>
      <c r="F189" s="1" t="e">
        <f>VLOOKUP(B189,'Detailed Model'!A171:C249,3,FALSE)</f>
        <v>#N/A</v>
      </c>
      <c r="G189" t="s">
        <v>305</v>
      </c>
      <c r="Y189" s="320">
        <v>195</v>
      </c>
      <c r="Z189" s="320">
        <v>-493</v>
      </c>
      <c r="AA189" s="320">
        <v>0</v>
      </c>
      <c r="AB189" s="320">
        <v>658</v>
      </c>
      <c r="AC189" s="320">
        <v>94</v>
      </c>
      <c r="AD189" s="320">
        <v>94</v>
      </c>
      <c r="AE189" s="320">
        <v>94</v>
      </c>
      <c r="AF189" s="320">
        <v>785.33</v>
      </c>
      <c r="AG189" s="320">
        <v>357.33</v>
      </c>
      <c r="AH189" s="320">
        <v>384.31</v>
      </c>
      <c r="AI189" s="320">
        <v>407.3</v>
      </c>
      <c r="AJ189" s="320">
        <v>1102.75</v>
      </c>
    </row>
    <row r="190" spans="1:36" customFormat="1" ht="18.75">
      <c r="A190" s="5" t="s">
        <v>130</v>
      </c>
      <c r="B190" s="4">
        <v>306</v>
      </c>
      <c r="C190" s="3"/>
      <c r="D190" s="240" t="str">
        <f>IFERROR(VLOOKUP(B190,'Detailed Model'!$A$6:$C$92,3,FALSE),"NOT CODED/ERROR")</f>
        <v>General Administrative</v>
      </c>
      <c r="E190" s="2"/>
      <c r="F190" s="1" t="e">
        <f>VLOOKUP(B190,'Detailed Model'!A172:C250,3,FALSE)</f>
        <v>#N/A</v>
      </c>
      <c r="G190" t="s">
        <v>306</v>
      </c>
      <c r="Y190" s="320">
        <v>0</v>
      </c>
      <c r="Z190" s="320">
        <v>2186.83</v>
      </c>
      <c r="AA190" s="320">
        <v>332.83</v>
      </c>
      <c r="AB190" s="320">
        <v>832.82</v>
      </c>
      <c r="AC190" s="320">
        <v>3088.31</v>
      </c>
      <c r="AD190" s="320">
        <v>1463.31</v>
      </c>
      <c r="AE190" s="320">
        <v>1433.5</v>
      </c>
      <c r="AF190" s="320">
        <v>389.78</v>
      </c>
      <c r="AG190" s="320">
        <v>1076.72</v>
      </c>
      <c r="AH190" s="320">
        <v>5698.93</v>
      </c>
      <c r="AI190" s="320">
        <v>1316.06</v>
      </c>
      <c r="AJ190" s="320">
        <v>389.78</v>
      </c>
    </row>
    <row r="191" spans="1:36" customFormat="1" ht="18.75">
      <c r="A191" s="5" t="s">
        <v>130</v>
      </c>
      <c r="B191" s="4">
        <v>306</v>
      </c>
      <c r="C191" s="3"/>
      <c r="D191" s="240" t="str">
        <f>IFERROR(VLOOKUP(B191,'Detailed Model'!$A$6:$C$92,3,FALSE),"NOT CODED/ERROR")</f>
        <v>General Administrative</v>
      </c>
      <c r="E191" s="2"/>
      <c r="F191" s="1" t="e">
        <f>VLOOKUP(B191,'Detailed Model'!A173:C251,3,FALSE)</f>
        <v>#N/A</v>
      </c>
      <c r="G191" t="s">
        <v>307</v>
      </c>
      <c r="Y191" s="320">
        <v>2487.23</v>
      </c>
      <c r="Z191" s="320">
        <v>1872.28</v>
      </c>
      <c r="AA191" s="320">
        <v>1437.16</v>
      </c>
      <c r="AB191" s="320">
        <v>1461.86</v>
      </c>
      <c r="AC191" s="320">
        <v>3772.41</v>
      </c>
      <c r="AD191" s="320">
        <v>742.26</v>
      </c>
      <c r="AE191" s="320">
        <v>2163.79</v>
      </c>
      <c r="AF191" s="320">
        <v>2113.8000000000002</v>
      </c>
      <c r="AG191" s="320">
        <v>1418.67</v>
      </c>
      <c r="AH191" s="320">
        <v>157.44999999999999</v>
      </c>
      <c r="AI191" s="320">
        <v>813.47</v>
      </c>
      <c r="AJ191" s="320">
        <v>2960.62</v>
      </c>
    </row>
    <row r="192" spans="1:36" customFormat="1" ht="18.75">
      <c r="A192" s="5" t="s">
        <v>130</v>
      </c>
      <c r="B192" s="4">
        <v>306</v>
      </c>
      <c r="C192" s="3"/>
      <c r="D192" s="240" t="str">
        <f>IFERROR(VLOOKUP(B192,'Detailed Model'!$A$6:$C$92,3,FALSE),"NOT CODED/ERROR")</f>
        <v>General Administrative</v>
      </c>
      <c r="E192" s="2"/>
      <c r="F192" s="1" t="e">
        <f>VLOOKUP(B192,'Detailed Model'!A174:C252,3,FALSE)</f>
        <v>#N/A</v>
      </c>
      <c r="G192" t="s">
        <v>308</v>
      </c>
      <c r="Y192" s="320">
        <v>1037.23</v>
      </c>
      <c r="Z192" s="320">
        <v>1090.83</v>
      </c>
      <c r="AA192" s="320">
        <v>1004.45</v>
      </c>
      <c r="AB192" s="320">
        <v>3949.32</v>
      </c>
      <c r="AC192" s="320">
        <v>1734.22</v>
      </c>
      <c r="AD192" s="320">
        <v>2461.6799999999998</v>
      </c>
      <c r="AE192" s="320">
        <v>2290.66</v>
      </c>
      <c r="AF192" s="320">
        <v>1948.32</v>
      </c>
      <c r="AG192" s="320">
        <v>628.29999999999995</v>
      </c>
      <c r="AH192" s="320">
        <v>723.78</v>
      </c>
      <c r="AI192" s="320">
        <v>2293.6999999999998</v>
      </c>
      <c r="AJ192" s="320">
        <v>2685.37</v>
      </c>
    </row>
    <row r="193" spans="1:36" customFormat="1" ht="18.75">
      <c r="A193" s="5" t="s">
        <v>130</v>
      </c>
      <c r="B193" s="4">
        <v>306</v>
      </c>
      <c r="C193" s="3"/>
      <c r="D193" s="240" t="str">
        <f>IFERROR(VLOOKUP(B193,'Detailed Model'!$A$6:$C$92,3,FALSE),"NOT CODED/ERROR")</f>
        <v>General Administrative</v>
      </c>
      <c r="E193" s="2"/>
      <c r="F193" s="1" t="e">
        <f>VLOOKUP(B193,'Detailed Model'!A175:C253,3,FALSE)</f>
        <v>#N/A</v>
      </c>
      <c r="G193" t="s">
        <v>309</v>
      </c>
      <c r="Y193" s="320">
        <v>410.95</v>
      </c>
      <c r="Z193" s="320">
        <v>368.23</v>
      </c>
      <c r="AA193" s="320">
        <v>456.97</v>
      </c>
      <c r="AB193" s="320">
        <v>5691.53</v>
      </c>
      <c r="AC193" s="320">
        <v>3678.09</v>
      </c>
      <c r="AD193" s="320">
        <v>492.3</v>
      </c>
      <c r="AE193" s="320">
        <v>276.88</v>
      </c>
      <c r="AF193" s="320">
        <v>895.49</v>
      </c>
      <c r="AG193" s="320">
        <v>2604.63</v>
      </c>
      <c r="AH193" s="320">
        <v>508.13</v>
      </c>
      <c r="AI193" s="320">
        <v>845.45</v>
      </c>
      <c r="AJ193" s="320">
        <v>1249.6099999999999</v>
      </c>
    </row>
    <row r="194" spans="1:36" customFormat="1" ht="18.75">
      <c r="A194" s="5" t="s">
        <v>130</v>
      </c>
      <c r="B194" s="4">
        <v>306</v>
      </c>
      <c r="C194" s="3"/>
      <c r="D194" s="240" t="str">
        <f>IFERROR(VLOOKUP(B194,'Detailed Model'!$A$6:$C$92,3,FALSE),"NOT CODED/ERROR")</f>
        <v>General Administrative</v>
      </c>
      <c r="E194" s="2"/>
      <c r="F194" s="1" t="e">
        <f>VLOOKUP(B194,'Detailed Model'!A176:C254,3,FALSE)</f>
        <v>#N/A</v>
      </c>
      <c r="G194" t="s">
        <v>310</v>
      </c>
      <c r="Y194" s="320">
        <v>0</v>
      </c>
      <c r="Z194" s="320">
        <v>0</v>
      </c>
      <c r="AA194" s="320">
        <v>0</v>
      </c>
      <c r="AB194" s="320">
        <v>190.52</v>
      </c>
      <c r="AC194" s="320">
        <v>213.64</v>
      </c>
      <c r="AD194" s="320">
        <v>0</v>
      </c>
      <c r="AE194" s="320">
        <v>0</v>
      </c>
      <c r="AF194" s="320">
        <v>111.72</v>
      </c>
      <c r="AG194" s="320">
        <v>0</v>
      </c>
      <c r="AH194" s="320">
        <v>0</v>
      </c>
      <c r="AI194" s="320">
        <v>0</v>
      </c>
      <c r="AJ194" s="320">
        <v>0</v>
      </c>
    </row>
    <row r="195" spans="1:36" customFormat="1" ht="18.75">
      <c r="A195" s="5" t="s">
        <v>130</v>
      </c>
      <c r="B195" s="4">
        <v>306</v>
      </c>
      <c r="C195" s="3"/>
      <c r="D195" s="240" t="str">
        <f>IFERROR(VLOOKUP(B195,'Detailed Model'!$A$6:$C$92,3,FALSE),"NOT CODED/ERROR")</f>
        <v>General Administrative</v>
      </c>
      <c r="E195" s="2"/>
      <c r="F195" s="1" t="e">
        <f>VLOOKUP(B195,'Detailed Model'!A177:C255,3,FALSE)</f>
        <v>#N/A</v>
      </c>
      <c r="G195" t="s">
        <v>311</v>
      </c>
      <c r="Y195" s="320">
        <v>437.94</v>
      </c>
      <c r="Z195" s="320">
        <v>-324.94</v>
      </c>
      <c r="AA195" s="320">
        <v>183</v>
      </c>
      <c r="AB195" s="320">
        <v>149</v>
      </c>
      <c r="AC195" s="320">
        <v>1538.09</v>
      </c>
      <c r="AD195" s="320">
        <v>2140.88</v>
      </c>
      <c r="AE195" s="320">
        <v>392.88</v>
      </c>
      <c r="AF195" s="320">
        <v>825</v>
      </c>
      <c r="AG195" s="320">
        <v>2015</v>
      </c>
      <c r="AH195" s="320">
        <v>1114.6600000000001</v>
      </c>
      <c r="AI195" s="320">
        <v>268.89</v>
      </c>
      <c r="AJ195" s="320">
        <v>572.37</v>
      </c>
    </row>
    <row r="196" spans="1:36" customFormat="1" ht="18.75">
      <c r="A196" s="5" t="s">
        <v>130</v>
      </c>
      <c r="B196" s="4">
        <v>306</v>
      </c>
      <c r="C196" s="3"/>
      <c r="D196" s="240" t="str">
        <f>IFERROR(VLOOKUP(B196,'Detailed Model'!$A$6:$C$92,3,FALSE),"NOT CODED/ERROR")</f>
        <v>General Administrative</v>
      </c>
      <c r="E196" s="2"/>
      <c r="F196" s="1" t="e">
        <f>VLOOKUP(B196,'Detailed Model'!A178:C256,3,FALSE)</f>
        <v>#N/A</v>
      </c>
      <c r="G196" t="s">
        <v>312</v>
      </c>
      <c r="Y196" s="320">
        <v>1181.5999999999999</v>
      </c>
      <c r="Z196" s="320">
        <v>1191.76</v>
      </c>
      <c r="AA196" s="320">
        <v>1166.76</v>
      </c>
      <c r="AB196" s="320">
        <v>1323.32</v>
      </c>
      <c r="AC196" s="320">
        <v>1166.76</v>
      </c>
      <c r="AD196" s="320">
        <v>1166.76</v>
      </c>
      <c r="AE196" s="320">
        <v>1166.76</v>
      </c>
      <c r="AF196" s="320">
        <v>1166.76</v>
      </c>
      <c r="AG196" s="320">
        <v>1166.76</v>
      </c>
      <c r="AH196" s="320">
        <v>1174.8</v>
      </c>
      <c r="AI196" s="320">
        <v>1174.8</v>
      </c>
      <c r="AJ196" s="320">
        <v>1174.8</v>
      </c>
    </row>
    <row r="197" spans="1:36" customFormat="1" ht="18.75">
      <c r="A197" s="5" t="s">
        <v>130</v>
      </c>
      <c r="B197" s="4">
        <v>306</v>
      </c>
      <c r="C197" s="3"/>
      <c r="D197" s="240" t="str">
        <f>IFERROR(VLOOKUP(B197,'Detailed Model'!$A$6:$C$92,3,FALSE),"NOT CODED/ERROR")</f>
        <v>General Administrative</v>
      </c>
      <c r="E197" s="2"/>
      <c r="F197" s="1" t="e">
        <f>VLOOKUP(B197,'Detailed Model'!A179:C257,3,FALSE)</f>
        <v>#N/A</v>
      </c>
      <c r="G197" t="s">
        <v>313</v>
      </c>
      <c r="Y197" s="320">
        <v>405.91</v>
      </c>
      <c r="Z197" s="320">
        <v>1464.36</v>
      </c>
      <c r="AA197" s="320">
        <v>771.69</v>
      </c>
      <c r="AB197" s="320">
        <v>1781.47</v>
      </c>
      <c r="AC197" s="320">
        <v>346.5</v>
      </c>
      <c r="AD197" s="320">
        <v>372.67</v>
      </c>
      <c r="AE197" s="320">
        <v>2220.54</v>
      </c>
      <c r="AF197" s="320">
        <v>372.67</v>
      </c>
      <c r="AG197" s="320">
        <v>445.05</v>
      </c>
      <c r="AH197" s="320">
        <v>382</v>
      </c>
      <c r="AI197" s="320">
        <v>333</v>
      </c>
      <c r="AJ197" s="320">
        <v>1005.75</v>
      </c>
    </row>
    <row r="198" spans="1:36" customFormat="1" ht="18.75">
      <c r="A198" s="5" t="s">
        <v>130</v>
      </c>
      <c r="B198" s="4">
        <v>306</v>
      </c>
      <c r="C198" s="3"/>
      <c r="D198" s="240" t="str">
        <f>IFERROR(VLOOKUP(B198,'Detailed Model'!$A$6:$C$92,3,FALSE),"NOT CODED/ERROR")</f>
        <v>General Administrative</v>
      </c>
      <c r="E198" s="2"/>
      <c r="F198" s="1" t="e">
        <f>VLOOKUP(B198,'Detailed Model'!A180:C258,3,FALSE)</f>
        <v>#N/A</v>
      </c>
      <c r="G198" t="s">
        <v>314</v>
      </c>
      <c r="Y198" s="320">
        <v>46.88</v>
      </c>
      <c r="Z198" s="320">
        <v>93.76</v>
      </c>
      <c r="AA198" s="320">
        <v>72.34</v>
      </c>
      <c r="AB198" s="320">
        <v>641.65</v>
      </c>
      <c r="AC198" s="320">
        <v>377.53</v>
      </c>
      <c r="AD198" s="320">
        <v>496.46</v>
      </c>
      <c r="AE198" s="320">
        <v>0</v>
      </c>
      <c r="AF198" s="320">
        <v>0</v>
      </c>
      <c r="AG198" s="320">
        <v>30.32</v>
      </c>
      <c r="AH198" s="320">
        <v>28.91</v>
      </c>
      <c r="AI198" s="320">
        <v>0</v>
      </c>
      <c r="AJ198" s="320">
        <v>0</v>
      </c>
    </row>
    <row r="199" spans="1:36" customFormat="1" ht="18.75">
      <c r="A199" s="5" t="s">
        <v>130</v>
      </c>
      <c r="B199" s="4">
        <v>306</v>
      </c>
      <c r="C199" s="3"/>
      <c r="D199" s="240" t="str">
        <f>IFERROR(VLOOKUP(B199,'Detailed Model'!$A$6:$C$92,3,FALSE),"NOT CODED/ERROR")</f>
        <v>General Administrative</v>
      </c>
      <c r="E199" s="2"/>
      <c r="F199" s="1" t="e">
        <f>VLOOKUP(B199,'Detailed Model'!A181:C259,3,FALSE)</f>
        <v>#N/A</v>
      </c>
      <c r="G199" t="s">
        <v>315</v>
      </c>
      <c r="Y199" s="320">
        <v>2753.96</v>
      </c>
      <c r="Z199" s="320">
        <v>2403.96</v>
      </c>
      <c r="AA199" s="320">
        <v>3332.91</v>
      </c>
      <c r="AB199" s="320">
        <v>2948.96</v>
      </c>
      <c r="AC199" s="320">
        <v>2824.16</v>
      </c>
      <c r="AD199" s="320">
        <v>2498.41</v>
      </c>
      <c r="AE199" s="320">
        <v>3113.06</v>
      </c>
      <c r="AF199" s="320">
        <v>2069.9899999999998</v>
      </c>
      <c r="AG199" s="320">
        <v>1561.19</v>
      </c>
      <c r="AH199" s="320">
        <v>3032.27</v>
      </c>
      <c r="AI199" s="320">
        <v>3361.05</v>
      </c>
      <c r="AJ199" s="320">
        <v>2457.75</v>
      </c>
    </row>
    <row r="200" spans="1:36" customFormat="1" ht="18.75">
      <c r="A200" s="5" t="s">
        <v>130</v>
      </c>
      <c r="B200" s="4">
        <v>306</v>
      </c>
      <c r="C200" s="3"/>
      <c r="D200" s="240" t="str">
        <f>IFERROR(VLOOKUP(B200,'Detailed Model'!$A$6:$C$92,3,FALSE),"NOT CODED/ERROR")</f>
        <v>General Administrative</v>
      </c>
      <c r="E200" s="2"/>
      <c r="F200" s="1" t="e">
        <f>VLOOKUP(B200,'Detailed Model'!A182:C260,3,FALSE)</f>
        <v>#N/A</v>
      </c>
      <c r="G200" t="s">
        <v>316</v>
      </c>
      <c r="Y200" s="320">
        <v>1866</v>
      </c>
      <c r="Z200" s="320">
        <v>1622</v>
      </c>
      <c r="AA200" s="320">
        <v>1370</v>
      </c>
      <c r="AB200" s="320">
        <v>1479</v>
      </c>
      <c r="AC200" s="320">
        <v>444</v>
      </c>
      <c r="AD200" s="320">
        <v>408</v>
      </c>
      <c r="AE200" s="320">
        <v>706</v>
      </c>
      <c r="AF200" s="320">
        <v>2037</v>
      </c>
      <c r="AG200" s="320">
        <v>714</v>
      </c>
      <c r="AH200" s="320">
        <v>372</v>
      </c>
      <c r="AI200" s="320">
        <v>678</v>
      </c>
      <c r="AJ200" s="320">
        <v>704</v>
      </c>
    </row>
    <row r="201" spans="1:36" customFormat="1" ht="18.75">
      <c r="A201" s="5" t="s">
        <v>130</v>
      </c>
      <c r="B201" s="4">
        <v>306</v>
      </c>
      <c r="C201" s="3"/>
      <c r="D201" s="240" t="str">
        <f>IFERROR(VLOOKUP(B201,'Detailed Model'!$A$6:$C$92,3,FALSE),"NOT CODED/ERROR")</f>
        <v>General Administrative</v>
      </c>
      <c r="E201" s="2"/>
      <c r="F201" s="1" t="e">
        <f>VLOOKUP(B201,'Detailed Model'!A183:C261,3,FALSE)</f>
        <v>#N/A</v>
      </c>
      <c r="G201" t="s">
        <v>317</v>
      </c>
      <c r="Y201" s="320">
        <v>526.75</v>
      </c>
      <c r="Z201" s="320">
        <v>425.03</v>
      </c>
      <c r="AA201" s="320">
        <v>289.62</v>
      </c>
      <c r="AB201" s="320">
        <v>895.41</v>
      </c>
      <c r="AC201" s="320">
        <v>527.41999999999996</v>
      </c>
      <c r="AD201" s="320">
        <v>1200.4100000000001</v>
      </c>
      <c r="AE201" s="320">
        <v>1066.28</v>
      </c>
      <c r="AF201" s="320">
        <v>335.68</v>
      </c>
      <c r="AG201" s="320">
        <v>299.01</v>
      </c>
      <c r="AH201" s="320">
        <v>393.76</v>
      </c>
      <c r="AI201" s="320">
        <v>420.15</v>
      </c>
      <c r="AJ201" s="320">
        <v>0</v>
      </c>
    </row>
    <row r="202" spans="1:36" customFormat="1" ht="18.75">
      <c r="A202" s="5" t="s">
        <v>130</v>
      </c>
      <c r="B202" s="4">
        <v>306</v>
      </c>
      <c r="C202" s="3"/>
      <c r="D202" s="240" t="str">
        <f>IFERROR(VLOOKUP(B202,'Detailed Model'!$A$6:$C$92,3,FALSE),"NOT CODED/ERROR")</f>
        <v>General Administrative</v>
      </c>
      <c r="E202" s="2"/>
      <c r="F202" s="1" t="e">
        <f>VLOOKUP(B202,'Detailed Model'!A184:C262,3,FALSE)</f>
        <v>#N/A</v>
      </c>
      <c r="G202" t="s">
        <v>318</v>
      </c>
      <c r="Y202" s="320">
        <v>98.56</v>
      </c>
      <c r="Z202" s="320">
        <v>98.56</v>
      </c>
      <c r="AA202" s="320">
        <v>123.2</v>
      </c>
      <c r="AB202" s="320">
        <v>98.56</v>
      </c>
      <c r="AC202" s="320">
        <v>98.56</v>
      </c>
      <c r="AD202" s="320">
        <v>98.56</v>
      </c>
      <c r="AE202" s="320">
        <v>0</v>
      </c>
      <c r="AF202" s="320">
        <v>53.48</v>
      </c>
      <c r="AG202" s="320">
        <v>73.92</v>
      </c>
      <c r="AH202" s="320">
        <v>98.56</v>
      </c>
      <c r="AI202" s="320">
        <v>73.92</v>
      </c>
      <c r="AJ202" s="320">
        <v>123.2</v>
      </c>
    </row>
    <row r="203" spans="1:36" customFormat="1" ht="18.75">
      <c r="A203" s="5" t="s">
        <v>130</v>
      </c>
      <c r="B203" s="4">
        <v>306</v>
      </c>
      <c r="C203" s="3"/>
      <c r="D203" s="240" t="str">
        <f>IFERROR(VLOOKUP(B203,'Detailed Model'!$A$6:$C$92,3,FALSE),"NOT CODED/ERROR")</f>
        <v>General Administrative</v>
      </c>
      <c r="E203" s="2"/>
      <c r="F203" s="1" t="e">
        <f>VLOOKUP(B203,'Detailed Model'!A185:C263,3,FALSE)</f>
        <v>#N/A</v>
      </c>
      <c r="G203" t="s">
        <v>319</v>
      </c>
      <c r="Y203" s="320">
        <v>12375.95</v>
      </c>
      <c r="Z203" s="320">
        <v>11053.78</v>
      </c>
      <c r="AA203" s="320">
        <v>10213.26</v>
      </c>
      <c r="AB203" s="320">
        <v>10353.700000000001</v>
      </c>
      <c r="AC203" s="320">
        <v>9416.5400000000009</v>
      </c>
      <c r="AD203" s="320">
        <v>9102.01</v>
      </c>
      <c r="AE203" s="320">
        <v>11122.59</v>
      </c>
      <c r="AF203" s="320">
        <v>9380.9699999999993</v>
      </c>
      <c r="AG203" s="320">
        <v>10754.76</v>
      </c>
      <c r="AH203" s="320">
        <v>10929.21</v>
      </c>
      <c r="AI203" s="320">
        <v>10860.63</v>
      </c>
      <c r="AJ203" s="320">
        <v>10292.98</v>
      </c>
    </row>
    <row r="204" spans="1:36" customFormat="1" ht="18.75">
      <c r="A204" s="5" t="s">
        <v>130</v>
      </c>
      <c r="B204" s="4">
        <v>306</v>
      </c>
      <c r="C204" s="3"/>
      <c r="D204" s="240" t="str">
        <f>IFERROR(VLOOKUP(B204,'Detailed Model'!$A$6:$C$92,3,FALSE),"NOT CODED/ERROR")</f>
        <v>General Administrative</v>
      </c>
      <c r="E204" s="2"/>
      <c r="F204" s="1" t="e">
        <f>VLOOKUP(B204,'Detailed Model'!A186:C264,3,FALSE)</f>
        <v>#N/A</v>
      </c>
      <c r="G204" t="s">
        <v>320</v>
      </c>
      <c r="Y204" s="320">
        <v>166.7</v>
      </c>
      <c r="Z204" s="320">
        <v>72.95</v>
      </c>
      <c r="AA204" s="320">
        <v>0</v>
      </c>
      <c r="AB204" s="320">
        <v>0</v>
      </c>
      <c r="AC204" s="320">
        <v>0</v>
      </c>
      <c r="AD204" s="320">
        <v>0</v>
      </c>
      <c r="AE204" s="320">
        <v>0</v>
      </c>
      <c r="AF204" s="320">
        <v>0</v>
      </c>
      <c r="AG204" s="320">
        <v>0</v>
      </c>
      <c r="AH204" s="320">
        <v>0</v>
      </c>
      <c r="AI204" s="320">
        <v>0</v>
      </c>
      <c r="AJ204" s="320">
        <v>0</v>
      </c>
    </row>
    <row r="205" spans="1:36" customFormat="1" ht="18.75">
      <c r="A205" s="5" t="s">
        <v>130</v>
      </c>
      <c r="B205" s="4">
        <v>306</v>
      </c>
      <c r="C205" s="3"/>
      <c r="D205" s="240" t="str">
        <f>IFERROR(VLOOKUP(B205,'Detailed Model'!$A$6:$C$92,3,FALSE),"NOT CODED/ERROR")</f>
        <v>General Administrative</v>
      </c>
      <c r="E205" s="2"/>
      <c r="F205" s="1" t="e">
        <f>VLOOKUP(B205,'Detailed Model'!A187:C265,3,FALSE)</f>
        <v>#N/A</v>
      </c>
      <c r="G205" t="s">
        <v>321</v>
      </c>
      <c r="Y205" s="320">
        <v>112.66</v>
      </c>
      <c r="Z205" s="320">
        <v>0</v>
      </c>
      <c r="AA205" s="320">
        <v>0</v>
      </c>
      <c r="AB205" s="320">
        <v>-112.66</v>
      </c>
      <c r="AC205" s="320">
        <v>0</v>
      </c>
      <c r="AD205" s="320">
        <v>0</v>
      </c>
      <c r="AE205" s="320">
        <v>0</v>
      </c>
      <c r="AF205" s="320">
        <v>0</v>
      </c>
      <c r="AG205" s="320">
        <v>0</v>
      </c>
      <c r="AH205" s="320">
        <v>0</v>
      </c>
      <c r="AI205" s="320">
        <v>0</v>
      </c>
      <c r="AJ205" s="320">
        <v>0</v>
      </c>
    </row>
    <row r="206" spans="1:36" customFormat="1" ht="18.75">
      <c r="A206" s="5" t="s">
        <v>130</v>
      </c>
      <c r="B206" s="4">
        <v>306</v>
      </c>
      <c r="C206" s="3"/>
      <c r="D206" s="240" t="str">
        <f>IFERROR(VLOOKUP(B206,'Detailed Model'!$A$6:$C$92,3,FALSE),"NOT CODED/ERROR")</f>
        <v>General Administrative</v>
      </c>
      <c r="E206" s="2"/>
      <c r="F206" s="1" t="e">
        <f>VLOOKUP(B206,'Detailed Model'!A188:C266,3,FALSE)</f>
        <v>#N/A</v>
      </c>
      <c r="G206" t="s">
        <v>322</v>
      </c>
      <c r="Y206" s="320">
        <v>1071.54</v>
      </c>
      <c r="Z206" s="320">
        <v>373.5</v>
      </c>
      <c r="AA206" s="320">
        <v>1600.82</v>
      </c>
      <c r="AB206" s="320">
        <v>1406.21</v>
      </c>
      <c r="AC206" s="320">
        <v>1211.7</v>
      </c>
      <c r="AD206" s="320">
        <v>884.04</v>
      </c>
      <c r="AE206" s="320">
        <v>1107.05</v>
      </c>
      <c r="AF206" s="320">
        <v>1153.6600000000001</v>
      </c>
      <c r="AG206" s="320">
        <v>761.86</v>
      </c>
      <c r="AH206" s="320">
        <v>1010.87</v>
      </c>
      <c r="AI206" s="320">
        <v>2165.86</v>
      </c>
      <c r="AJ206" s="320">
        <v>1066.24</v>
      </c>
    </row>
    <row r="207" spans="1:36" customFormat="1" ht="18.75">
      <c r="A207" s="5" t="s">
        <v>130</v>
      </c>
      <c r="B207" s="4">
        <v>306</v>
      </c>
      <c r="C207" s="3"/>
      <c r="D207" s="240" t="str">
        <f>IFERROR(VLOOKUP(B207,'Detailed Model'!$A$6:$C$92,3,FALSE),"NOT CODED/ERROR")</f>
        <v>General Administrative</v>
      </c>
      <c r="E207" s="2"/>
      <c r="F207" s="1" t="e">
        <f>VLOOKUP(B207,'Detailed Model'!A189:C267,3,FALSE)</f>
        <v>#N/A</v>
      </c>
      <c r="G207" t="s">
        <v>323</v>
      </c>
      <c r="Y207" s="320">
        <v>497.1</v>
      </c>
      <c r="Z207" s="320">
        <v>-2122.56</v>
      </c>
      <c r="AA207" s="320">
        <v>754</v>
      </c>
      <c r="AB207" s="320">
        <v>400.25</v>
      </c>
      <c r="AC207" s="320">
        <v>483</v>
      </c>
      <c r="AD207" s="320">
        <v>219.16</v>
      </c>
      <c r="AE207" s="320">
        <v>164.61</v>
      </c>
      <c r="AF207" s="320">
        <v>134.31</v>
      </c>
      <c r="AG207" s="320">
        <v>339.84</v>
      </c>
      <c r="AH207" s="320">
        <v>229.21</v>
      </c>
      <c r="AI207" s="320">
        <v>271.64999999999998</v>
      </c>
      <c r="AJ207" s="320">
        <v>321.31</v>
      </c>
    </row>
    <row r="208" spans="1:36" customFormat="1" ht="18.75">
      <c r="A208" s="5" t="s">
        <v>130</v>
      </c>
      <c r="B208" s="4">
        <v>306</v>
      </c>
      <c r="C208" s="3"/>
      <c r="D208" s="240" t="str">
        <f>IFERROR(VLOOKUP(B208,'Detailed Model'!$A$6:$C$92,3,FALSE),"NOT CODED/ERROR")</f>
        <v>General Administrative</v>
      </c>
      <c r="E208" s="2"/>
      <c r="F208" s="1" t="e">
        <f>VLOOKUP(B208,'Detailed Model'!A190:C268,3,FALSE)</f>
        <v>#N/A</v>
      </c>
      <c r="G208" t="s">
        <v>324</v>
      </c>
      <c r="Y208" s="320">
        <v>140</v>
      </c>
      <c r="Z208" s="320">
        <v>20.84</v>
      </c>
      <c r="AA208" s="320">
        <v>145</v>
      </c>
      <c r="AB208" s="320">
        <v>140</v>
      </c>
      <c r="AC208" s="320">
        <v>325.89</v>
      </c>
      <c r="AD208" s="320">
        <v>140</v>
      </c>
      <c r="AE208" s="320">
        <v>307.5</v>
      </c>
      <c r="AF208" s="320">
        <v>0</v>
      </c>
      <c r="AG208" s="320">
        <v>195</v>
      </c>
      <c r="AH208" s="320">
        <v>0</v>
      </c>
      <c r="AI208" s="320">
        <v>0</v>
      </c>
      <c r="AJ208" s="320">
        <v>2805.5</v>
      </c>
    </row>
    <row r="209" spans="1:36" customFormat="1" ht="18.75">
      <c r="A209" s="5" t="s">
        <v>130</v>
      </c>
      <c r="B209" s="4">
        <v>306</v>
      </c>
      <c r="C209" s="3"/>
      <c r="D209" s="240" t="str">
        <f>IFERROR(VLOOKUP(B209,'Detailed Model'!$A$6:$C$92,3,FALSE),"NOT CODED/ERROR")</f>
        <v>General Administrative</v>
      </c>
      <c r="E209" s="2"/>
      <c r="F209" s="1" t="e">
        <f>VLOOKUP(B209,'Detailed Model'!A191:C269,3,FALSE)</f>
        <v>#N/A</v>
      </c>
      <c r="G209" t="s">
        <v>325</v>
      </c>
      <c r="Y209" s="320">
        <v>6472.7</v>
      </c>
      <c r="Z209" s="320">
        <v>16662.810000000001</v>
      </c>
      <c r="AA209" s="320">
        <v>18782.16</v>
      </c>
      <c r="AB209" s="320">
        <v>13336.95</v>
      </c>
      <c r="AC209" s="320">
        <v>4034.46</v>
      </c>
      <c r="AD209" s="320">
        <v>16117.85</v>
      </c>
      <c r="AE209" s="320">
        <v>15983.39</v>
      </c>
      <c r="AF209" s="320">
        <v>14425.22</v>
      </c>
      <c r="AG209" s="320">
        <v>1361.05</v>
      </c>
      <c r="AH209" s="320">
        <v>6610.73</v>
      </c>
      <c r="AI209" s="320">
        <v>1933.31</v>
      </c>
      <c r="AJ209" s="320">
        <v>295.63</v>
      </c>
    </row>
    <row r="210" spans="1:36" customFormat="1" ht="18.75">
      <c r="A210" s="5" t="s">
        <v>130</v>
      </c>
      <c r="B210" s="4">
        <v>306</v>
      </c>
      <c r="C210" s="3"/>
      <c r="D210" s="240" t="str">
        <f>IFERROR(VLOOKUP(B210,'Detailed Model'!$A$6:$C$92,3,FALSE),"NOT CODED/ERROR")</f>
        <v>General Administrative</v>
      </c>
      <c r="E210" s="2"/>
      <c r="F210" s="1" t="e">
        <f>VLOOKUP(B210,'Detailed Model'!A192:C270,3,FALSE)</f>
        <v>#N/A</v>
      </c>
      <c r="G210" t="s">
        <v>326</v>
      </c>
      <c r="Y210" s="320">
        <v>0</v>
      </c>
      <c r="Z210" s="320">
        <v>806.4</v>
      </c>
      <c r="AA210" s="320">
        <v>0</v>
      </c>
      <c r="AB210" s="320">
        <v>270.39</v>
      </c>
      <c r="AC210" s="320">
        <v>136.88</v>
      </c>
      <c r="AD210" s="320">
        <v>242.57</v>
      </c>
      <c r="AE210" s="320">
        <v>5295.65</v>
      </c>
      <c r="AF210" s="320">
        <v>0</v>
      </c>
      <c r="AG210" s="320">
        <v>0</v>
      </c>
      <c r="AH210" s="320">
        <v>24.08</v>
      </c>
      <c r="AI210" s="320">
        <v>56.9</v>
      </c>
      <c r="AJ210" s="320">
        <v>0</v>
      </c>
    </row>
    <row r="211" spans="1:36" customFormat="1" ht="18.75">
      <c r="A211" s="5" t="s">
        <v>130</v>
      </c>
      <c r="B211" s="4"/>
      <c r="C211" s="3"/>
      <c r="D211" s="240" t="str">
        <f>IFERROR(VLOOKUP(B211,'Detailed Model'!$A$6:$C$92,3,FALSE),"NOT CODED/ERROR")</f>
        <v>NOT CODED/ERROR</v>
      </c>
      <c r="E211" s="2"/>
      <c r="F211" s="1" t="e">
        <f>VLOOKUP(B211,'Detailed Model'!A193:C271,3,FALSE)</f>
        <v>#N/A</v>
      </c>
      <c r="G211" t="s">
        <v>327</v>
      </c>
      <c r="Y211" s="320">
        <v>67370.87</v>
      </c>
      <c r="Z211" s="320">
        <v>74776.2</v>
      </c>
      <c r="AA211" s="320">
        <v>75466.259999999995</v>
      </c>
      <c r="AB211" s="320">
        <v>82538.320000000007</v>
      </c>
      <c r="AC211" s="320">
        <v>66347.8</v>
      </c>
      <c r="AD211" s="320">
        <v>67704.58</v>
      </c>
      <c r="AE211" s="320">
        <v>72342.240000000005</v>
      </c>
      <c r="AF211" s="320">
        <v>76567.149999999994</v>
      </c>
      <c r="AG211" s="320">
        <v>62297.78</v>
      </c>
      <c r="AH211" s="320">
        <v>60769.16</v>
      </c>
      <c r="AI211" s="320">
        <v>55789.29</v>
      </c>
      <c r="AJ211" s="320">
        <v>58909.82</v>
      </c>
    </row>
    <row r="212" spans="1:36" customFormat="1" ht="18.75">
      <c r="A212" s="5" t="s">
        <v>130</v>
      </c>
      <c r="B212" s="4"/>
      <c r="C212" s="3"/>
      <c r="D212" s="240" t="str">
        <f>IFERROR(VLOOKUP(B212,'Detailed Model'!$A$6:$C$92,3,FALSE),"NOT CODED/ERROR")</f>
        <v>NOT CODED/ERROR</v>
      </c>
      <c r="E212" s="2"/>
      <c r="F212" s="1" t="e">
        <f>VLOOKUP(B212,'Detailed Model'!A194:C272,3,FALSE)</f>
        <v>#N/A</v>
      </c>
      <c r="G212" t="s">
        <v>140</v>
      </c>
    </row>
    <row r="213" spans="1:36" customFormat="1" ht="18.75">
      <c r="A213" s="5" t="s">
        <v>130</v>
      </c>
      <c r="B213" s="4"/>
      <c r="C213" s="3"/>
      <c r="D213" s="240" t="str">
        <f>IFERROR(VLOOKUP(B213,'Detailed Model'!$A$6:$C$92,3,FALSE),"NOT CODED/ERROR")</f>
        <v>NOT CODED/ERROR</v>
      </c>
      <c r="E213" s="2"/>
      <c r="F213" s="1" t="e">
        <f>VLOOKUP(B213,'Detailed Model'!A195:C273,3,FALSE)</f>
        <v>#N/A</v>
      </c>
      <c r="G213" t="s">
        <v>328</v>
      </c>
      <c r="Y213" t="s">
        <v>191</v>
      </c>
      <c r="Z213" t="s">
        <v>191</v>
      </c>
      <c r="AA213" t="s">
        <v>191</v>
      </c>
      <c r="AB213" t="s">
        <v>191</v>
      </c>
      <c r="AC213" t="s">
        <v>191</v>
      </c>
      <c r="AD213" t="s">
        <v>191</v>
      </c>
      <c r="AE213" t="s">
        <v>191</v>
      </c>
      <c r="AF213" t="s">
        <v>191</v>
      </c>
      <c r="AG213" t="s">
        <v>191</v>
      </c>
      <c r="AH213" t="s">
        <v>191</v>
      </c>
      <c r="AI213" t="s">
        <v>191</v>
      </c>
      <c r="AJ213" t="s">
        <v>191</v>
      </c>
    </row>
    <row r="214" spans="1:36" customFormat="1" ht="18.75">
      <c r="A214" s="5" t="s">
        <v>130</v>
      </c>
      <c r="B214" s="4">
        <v>312</v>
      </c>
      <c r="C214" s="3"/>
      <c r="D214" s="240" t="str">
        <f>IFERROR(VLOOKUP(B214,'Detailed Model'!$A$6:$C$92,3,FALSE),"NOT CODED/ERROR")</f>
        <v>Real Estate Taxes</v>
      </c>
      <c r="E214" s="2"/>
      <c r="F214" s="1" t="e">
        <f>VLOOKUP(B214,'Detailed Model'!A196:C274,3,FALSE)</f>
        <v>#N/A</v>
      </c>
      <c r="G214" t="s">
        <v>329</v>
      </c>
      <c r="Y214" s="320">
        <v>0</v>
      </c>
      <c r="Z214" s="320">
        <v>0</v>
      </c>
      <c r="AA214" s="320">
        <v>0</v>
      </c>
      <c r="AB214" s="320">
        <v>0</v>
      </c>
      <c r="AC214" s="320">
        <v>0</v>
      </c>
      <c r="AD214" s="320">
        <v>0</v>
      </c>
      <c r="AE214" s="320">
        <v>0</v>
      </c>
      <c r="AF214" s="320">
        <v>0</v>
      </c>
      <c r="AG214" s="320">
        <v>0</v>
      </c>
      <c r="AH214" s="320">
        <v>0</v>
      </c>
      <c r="AI214" s="320">
        <v>47911.519999999997</v>
      </c>
      <c r="AJ214" s="320">
        <v>11977.85</v>
      </c>
    </row>
    <row r="215" spans="1:36" customFormat="1" ht="18.75">
      <c r="A215" s="5" t="s">
        <v>130</v>
      </c>
      <c r="B215" s="4">
        <v>310</v>
      </c>
      <c r="C215" s="3"/>
      <c r="D215" s="240" t="str">
        <f>IFERROR(VLOOKUP(B215,'Detailed Model'!$A$6:$C$92,3,FALSE),"NOT CODED/ERROR")</f>
        <v>Payroll Taxes</v>
      </c>
      <c r="E215" s="2"/>
      <c r="F215" s="1" t="e">
        <f>VLOOKUP(B215,'Detailed Model'!A197:C275,3,FALSE)</f>
        <v>#N/A</v>
      </c>
      <c r="G215" t="s">
        <v>330</v>
      </c>
      <c r="Y215" s="320">
        <v>0</v>
      </c>
      <c r="Z215" s="320">
        <v>0</v>
      </c>
      <c r="AA215" s="320">
        <v>0</v>
      </c>
      <c r="AB215" s="320">
        <v>1291.92</v>
      </c>
      <c r="AC215" s="320">
        <v>430.64</v>
      </c>
      <c r="AD215" s="320">
        <v>430.64</v>
      </c>
      <c r="AE215" s="320">
        <v>430.64</v>
      </c>
      <c r="AF215" s="320">
        <v>430.64</v>
      </c>
      <c r="AG215" s="320">
        <v>430.64</v>
      </c>
      <c r="AH215" s="320">
        <v>430.64</v>
      </c>
      <c r="AI215" s="320">
        <v>430.64</v>
      </c>
      <c r="AJ215" s="320">
        <v>430.64</v>
      </c>
    </row>
    <row r="216" spans="1:36" customFormat="1" ht="18.75">
      <c r="A216" s="5" t="s">
        <v>130</v>
      </c>
      <c r="B216" s="4">
        <v>311</v>
      </c>
      <c r="C216" s="3"/>
      <c r="D216" s="240" t="str">
        <f>IFERROR(VLOOKUP(B216,'Detailed Model'!$A$6:$C$92,3,FALSE),"NOT CODED/ERROR")</f>
        <v>Insurance</v>
      </c>
      <c r="E216" s="2"/>
      <c r="F216" s="1" t="e">
        <f>VLOOKUP(B216,'Detailed Model'!A198:C276,3,FALSE)</f>
        <v>#N/A</v>
      </c>
      <c r="G216" t="s">
        <v>331</v>
      </c>
      <c r="Y216" s="320">
        <v>19520.150000000001</v>
      </c>
      <c r="Z216" s="320">
        <v>19520.150000000001</v>
      </c>
      <c r="AA216" s="320">
        <v>19590.09</v>
      </c>
      <c r="AB216" s="320">
        <v>19998.990000000002</v>
      </c>
      <c r="AC216" s="320">
        <v>19998.990000000002</v>
      </c>
      <c r="AD216" s="320">
        <v>19998.990000000002</v>
      </c>
      <c r="AE216" s="320">
        <v>19998.990000000002</v>
      </c>
      <c r="AF216" s="320">
        <v>20106.05</v>
      </c>
      <c r="AG216" s="320">
        <v>20106.05</v>
      </c>
      <c r="AH216" s="320">
        <v>20106.05</v>
      </c>
      <c r="AI216" s="320">
        <v>20106.060000000001</v>
      </c>
      <c r="AJ216" s="320">
        <v>20106.05</v>
      </c>
    </row>
    <row r="217" spans="1:36" customFormat="1" ht="18.75">
      <c r="A217" s="5" t="s">
        <v>130</v>
      </c>
      <c r="B217" s="4">
        <v>320</v>
      </c>
      <c r="C217" s="3"/>
      <c r="D217" s="240" t="str">
        <f>IFERROR(VLOOKUP(B217,'Detailed Model'!$A$6:$C$92,3,FALSE),"NOT CODED/ERROR")</f>
        <v>Non-Operational &amp; Excluded4</v>
      </c>
      <c r="E217" s="2"/>
      <c r="F217" s="1" t="e">
        <f>VLOOKUP(B217,'Detailed Model'!A199:C277,3,FALSE)</f>
        <v>#N/A</v>
      </c>
      <c r="G217" t="s">
        <v>332</v>
      </c>
      <c r="Y217" s="320">
        <v>184.91</v>
      </c>
      <c r="Z217" s="320">
        <v>184.91</v>
      </c>
      <c r="AA217" s="320">
        <v>844.5</v>
      </c>
      <c r="AB217" s="320">
        <v>226.06</v>
      </c>
      <c r="AC217" s="320">
        <v>185.61</v>
      </c>
      <c r="AD217" s="320">
        <v>183.26</v>
      </c>
      <c r="AE217" s="320">
        <v>292.89</v>
      </c>
      <c r="AF217" s="320">
        <v>308.27</v>
      </c>
      <c r="AG217" s="320">
        <v>286.35000000000002</v>
      </c>
      <c r="AH217" s="320">
        <v>263.36</v>
      </c>
      <c r="AI217" s="320">
        <v>261.22000000000003</v>
      </c>
      <c r="AJ217" s="320">
        <v>1995.22</v>
      </c>
    </row>
    <row r="218" spans="1:36" customFormat="1" ht="18.75">
      <c r="A218" s="5" t="s">
        <v>130</v>
      </c>
      <c r="B218" s="4">
        <v>320</v>
      </c>
      <c r="C218" s="3"/>
      <c r="D218" s="240" t="str">
        <f>IFERROR(VLOOKUP(B218,'Detailed Model'!$A$6:$C$92,3,FALSE),"NOT CODED/ERROR")</f>
        <v>Non-Operational &amp; Excluded4</v>
      </c>
      <c r="E218" s="2"/>
      <c r="F218" s="1" t="e">
        <f>VLOOKUP(B218,'Detailed Model'!A200:C278,3,FALSE)</f>
        <v>#N/A</v>
      </c>
      <c r="G218" t="s">
        <v>333</v>
      </c>
      <c r="Y218" s="320">
        <v>35716.17</v>
      </c>
      <c r="Z218" s="320">
        <v>31060.28</v>
      </c>
      <c r="AA218" s="320">
        <v>33768.620000000003</v>
      </c>
      <c r="AB218" s="320">
        <v>34551.019999999997</v>
      </c>
      <c r="AC218" s="320">
        <v>34123.550000000003</v>
      </c>
      <c r="AD218" s="320">
        <v>35017.58</v>
      </c>
      <c r="AE218" s="320">
        <v>41269.980000000003</v>
      </c>
      <c r="AF218" s="320">
        <v>34430.1</v>
      </c>
      <c r="AG218" s="320">
        <v>35651.949999999997</v>
      </c>
      <c r="AH218" s="320">
        <v>34474.959999999999</v>
      </c>
      <c r="AI218" s="320">
        <v>36833.769999999997</v>
      </c>
      <c r="AJ218" s="320">
        <v>35636.68</v>
      </c>
    </row>
    <row r="219" spans="1:36" customFormat="1" ht="18.75">
      <c r="A219" s="5" t="s">
        <v>130</v>
      </c>
      <c r="B219" s="1">
        <v>315</v>
      </c>
      <c r="C219" s="1"/>
      <c r="D219" s="240" t="str">
        <f>IFERROR(VLOOKUP(B219,'Detailed Model'!$A$6:$C$92,3,FALSE),"NOT CODED/ERROR")</f>
        <v>Bad Debt</v>
      </c>
      <c r="E219" s="2"/>
      <c r="F219" s="1" t="e">
        <f>VLOOKUP(B219,'Detailed Model'!A201:C279,3,FALSE)</f>
        <v>#N/A</v>
      </c>
      <c r="G219" t="s">
        <v>334</v>
      </c>
      <c r="Y219" s="320">
        <v>6135.7</v>
      </c>
      <c r="Z219" s="320">
        <v>3466.59</v>
      </c>
      <c r="AA219" s="320">
        <v>52.21</v>
      </c>
      <c r="AB219" s="320">
        <v>52.21</v>
      </c>
      <c r="AC219" s="320">
        <v>0</v>
      </c>
      <c r="AD219" s="320">
        <v>0</v>
      </c>
      <c r="AE219" s="320">
        <v>0</v>
      </c>
      <c r="AF219" s="320">
        <v>2258.77</v>
      </c>
      <c r="AG219" s="320">
        <v>-2258.2399999999998</v>
      </c>
      <c r="AH219" s="320">
        <v>0</v>
      </c>
      <c r="AI219" s="320">
        <v>3767.8</v>
      </c>
      <c r="AJ219" s="320">
        <v>6814.51</v>
      </c>
    </row>
    <row r="220" spans="1:36" customFormat="1" ht="18.75">
      <c r="A220" s="5" t="s">
        <v>130</v>
      </c>
      <c r="B220" s="1"/>
      <c r="C220" s="1"/>
      <c r="D220" s="240" t="str">
        <f>IFERROR(VLOOKUP(B220,'Detailed Model'!$A$6:$C$92,3,FALSE),"NOT CODED/ERROR")</f>
        <v>NOT CODED/ERROR</v>
      </c>
      <c r="E220" s="2"/>
      <c r="F220" s="1" t="e">
        <f>VLOOKUP(B220,'Detailed Model'!A202:C280,3,FALSE)</f>
        <v>#N/A</v>
      </c>
      <c r="G220" t="s">
        <v>335</v>
      </c>
      <c r="Y220" s="320">
        <v>61556.93</v>
      </c>
      <c r="Z220" s="320">
        <v>54231.93</v>
      </c>
      <c r="AA220" s="320">
        <v>54255.42</v>
      </c>
      <c r="AB220" s="320">
        <v>56120.2</v>
      </c>
      <c r="AC220" s="320">
        <v>54738.79</v>
      </c>
      <c r="AD220" s="320">
        <v>55630.47</v>
      </c>
      <c r="AE220" s="320">
        <v>61992.5</v>
      </c>
      <c r="AF220" s="320">
        <v>57533.83</v>
      </c>
      <c r="AG220" s="320">
        <v>54216.75</v>
      </c>
      <c r="AH220" s="320">
        <v>55275.01</v>
      </c>
      <c r="AI220" s="320">
        <v>109311.01</v>
      </c>
      <c r="AJ220" s="320">
        <v>76960.95</v>
      </c>
    </row>
    <row r="221" spans="1:36" customFormat="1" ht="18.75">
      <c r="A221" s="5" t="s">
        <v>130</v>
      </c>
      <c r="B221" s="1"/>
      <c r="C221" s="1"/>
      <c r="D221" s="240" t="str">
        <f>IFERROR(VLOOKUP(B221,'Detailed Model'!$A$6:$C$92,3,FALSE),"NOT CODED/ERROR")</f>
        <v>NOT CODED/ERROR</v>
      </c>
      <c r="E221" s="2"/>
      <c r="F221" s="1" t="e">
        <f>VLOOKUP(B221,'Detailed Model'!A203:C281,3,FALSE)</f>
        <v>#N/A</v>
      </c>
      <c r="G221" t="s">
        <v>140</v>
      </c>
    </row>
    <row r="222" spans="1:36" customFormat="1" ht="18.75">
      <c r="A222" s="5" t="s">
        <v>130</v>
      </c>
      <c r="B222" s="1"/>
      <c r="C222" s="1"/>
      <c r="D222" s="240" t="str">
        <f>IFERROR(VLOOKUP(B222,'Detailed Model'!$A$6:$C$92,3,FALSE),"NOT CODED/ERROR")</f>
        <v>NOT CODED/ERROR</v>
      </c>
      <c r="E222" s="2"/>
      <c r="F222" s="1" t="e">
        <f>VLOOKUP(B222,'Detailed Model'!A204:C282,3,FALSE)</f>
        <v>#N/A</v>
      </c>
      <c r="G222" t="s">
        <v>336</v>
      </c>
      <c r="Y222" s="320">
        <v>572113.18000000005</v>
      </c>
      <c r="Z222" s="320">
        <v>566932.26</v>
      </c>
      <c r="AA222" s="320">
        <v>548796.56000000006</v>
      </c>
      <c r="AB222" s="320">
        <v>541336.18999999994</v>
      </c>
      <c r="AC222" s="320">
        <v>554973.15</v>
      </c>
      <c r="AD222" s="320">
        <v>544645.19999999995</v>
      </c>
      <c r="AE222" s="320">
        <v>550529.24</v>
      </c>
      <c r="AF222" s="320">
        <v>588637.43000000005</v>
      </c>
      <c r="AG222" s="320">
        <v>511573.87</v>
      </c>
      <c r="AH222" s="320">
        <v>537152.38</v>
      </c>
      <c r="AI222" s="320">
        <v>544879.12</v>
      </c>
      <c r="AJ222" s="320">
        <v>552150.51</v>
      </c>
    </row>
    <row r="223" spans="1:36" customFormat="1" ht="18.75">
      <c r="A223" s="5" t="s">
        <v>130</v>
      </c>
      <c r="B223" s="1"/>
      <c r="C223" s="1"/>
      <c r="D223" s="240" t="str">
        <f>IFERROR(VLOOKUP(B223,'Detailed Model'!$A$6:$C$92,3,FALSE),"NOT CODED/ERROR")</f>
        <v>NOT CODED/ERROR</v>
      </c>
      <c r="E223" s="2"/>
      <c r="F223" s="1" t="e">
        <f>VLOOKUP(B223,'Detailed Model'!A205:C283,3,FALSE)</f>
        <v>#N/A</v>
      </c>
      <c r="G223" t="s">
        <v>140</v>
      </c>
    </row>
    <row r="224" spans="1:36" customFormat="1" ht="18.75">
      <c r="A224" s="5" t="s">
        <v>130</v>
      </c>
      <c r="B224" s="190"/>
      <c r="C224" s="1"/>
      <c r="D224" s="240" t="str">
        <f>IFERROR(VLOOKUP(B224,'Detailed Model'!$A$6:$C$92,3,FALSE),"NOT CODED/ERROR")</f>
        <v>NOT CODED/ERROR</v>
      </c>
      <c r="E224" s="2"/>
      <c r="F224" s="1" t="e">
        <f>VLOOKUP(B224,'Detailed Model'!A206:C284,3,FALSE)</f>
        <v>#N/A</v>
      </c>
      <c r="G224" t="s">
        <v>337</v>
      </c>
      <c r="Y224" s="320">
        <v>23156.400000000001</v>
      </c>
      <c r="Z224" s="320">
        <v>-49260.93</v>
      </c>
      <c r="AA224" s="320">
        <v>14013.8</v>
      </c>
      <c r="AB224" s="320">
        <v>34514.15</v>
      </c>
      <c r="AC224" s="320">
        <v>13752.74</v>
      </c>
      <c r="AD224" s="320">
        <v>38981.120000000003</v>
      </c>
      <c r="AE224" s="320">
        <v>11859.58</v>
      </c>
      <c r="AF224" s="320">
        <v>-14802.4</v>
      </c>
      <c r="AG224" s="320">
        <v>82625.31</v>
      </c>
      <c r="AH224" s="320">
        <v>37430.31</v>
      </c>
      <c r="AI224" s="320">
        <v>69017</v>
      </c>
      <c r="AJ224" s="320">
        <v>41794.18</v>
      </c>
    </row>
    <row r="225" spans="1:36" customFormat="1" ht="18.75">
      <c r="A225" s="5" t="s">
        <v>130</v>
      </c>
      <c r="B225" s="190"/>
      <c r="C225" s="1"/>
      <c r="D225" s="240" t="str">
        <f>IFERROR(VLOOKUP(B225,'Detailed Model'!$A$6:$C$92,3,FALSE),"NOT CODED/ERROR")</f>
        <v>NOT CODED/ERROR</v>
      </c>
      <c r="E225" s="2"/>
      <c r="F225" s="1" t="e">
        <f>VLOOKUP(B225,'Detailed Model'!A207:C285,3,FALSE)</f>
        <v>#N/A</v>
      </c>
      <c r="G225" t="s">
        <v>338</v>
      </c>
      <c r="Y225" s="321">
        <v>3.9E-2</v>
      </c>
      <c r="Z225" s="321">
        <v>-9.5000000000000001E-2</v>
      </c>
      <c r="AA225" s="321">
        <v>2.5000000000000001E-2</v>
      </c>
      <c r="AB225" s="321">
        <v>0.06</v>
      </c>
      <c r="AC225" s="321">
        <v>2.4E-2</v>
      </c>
      <c r="AD225" s="321">
        <v>6.7000000000000004E-2</v>
      </c>
      <c r="AE225" s="321">
        <v>2.1000000000000001E-2</v>
      </c>
      <c r="AF225" s="321">
        <v>-2.6000000000000002E-2</v>
      </c>
      <c r="AG225" s="321">
        <v>0.13900000000000001</v>
      </c>
      <c r="AH225" s="321">
        <v>6.5000000000000002E-2</v>
      </c>
      <c r="AI225" s="321">
        <v>0.11199999999999999</v>
      </c>
      <c r="AJ225" s="321">
        <v>7.0000000000000007E-2</v>
      </c>
    </row>
    <row r="226" spans="1:36" customFormat="1" ht="18.75">
      <c r="A226" s="5" t="s">
        <v>130</v>
      </c>
      <c r="B226" s="190"/>
      <c r="C226" s="1"/>
      <c r="D226" s="240" t="str">
        <f>IFERROR(VLOOKUP(B226,'Detailed Model'!$A$6:$C$92,3,FALSE),"NOT CODED/ERROR")</f>
        <v>NOT CODED/ERROR</v>
      </c>
      <c r="E226" s="2"/>
      <c r="F226" s="1" t="e">
        <f>VLOOKUP(B226,'Detailed Model'!A208:C286,3,FALSE)</f>
        <v>#N/A</v>
      </c>
      <c r="G226" t="s">
        <v>140</v>
      </c>
    </row>
    <row r="227" spans="1:36" customFormat="1" ht="18.75">
      <c r="A227" s="5" t="s">
        <v>130</v>
      </c>
      <c r="B227" s="190"/>
      <c r="C227" s="1"/>
      <c r="D227" s="240" t="str">
        <f>IFERROR(VLOOKUP(B227,'Detailed Model'!$A$6:$C$92,3,FALSE),"NOT CODED/ERROR")</f>
        <v>NOT CODED/ERROR</v>
      </c>
      <c r="E227" s="2"/>
      <c r="F227" s="1" t="e">
        <f>VLOOKUP(B227,'Detailed Model'!A209:C287,3,FALSE)</f>
        <v>#N/A</v>
      </c>
      <c r="G227" t="s">
        <v>339</v>
      </c>
      <c r="Y227" t="s">
        <v>355</v>
      </c>
      <c r="Z227" t="s">
        <v>355</v>
      </c>
      <c r="AA227" t="s">
        <v>355</v>
      </c>
      <c r="AB227" t="s">
        <v>355</v>
      </c>
      <c r="AC227" t="s">
        <v>355</v>
      </c>
      <c r="AD227" t="s">
        <v>355</v>
      </c>
      <c r="AE227" t="s">
        <v>355</v>
      </c>
      <c r="AF227" t="s">
        <v>355</v>
      </c>
      <c r="AG227" t="s">
        <v>355</v>
      </c>
      <c r="AH227" t="s">
        <v>355</v>
      </c>
      <c r="AI227" t="s">
        <v>355</v>
      </c>
      <c r="AJ227" t="s">
        <v>355</v>
      </c>
    </row>
    <row r="228" spans="1:36" customFormat="1" ht="18.75">
      <c r="A228" s="5" t="s">
        <v>130</v>
      </c>
      <c r="B228" s="190"/>
      <c r="C228" s="1"/>
      <c r="D228" s="240" t="str">
        <f>IFERROR(VLOOKUP(B228,'Detailed Model'!$A$6:$C$92,3,FALSE),"NOT CODED/ERROR")</f>
        <v>NOT CODED/ERROR</v>
      </c>
      <c r="E228" s="2"/>
      <c r="F228" s="1" t="e">
        <f>VLOOKUP(B228,'Detailed Model'!A210:C288,3,FALSE)</f>
        <v>#N/A</v>
      </c>
      <c r="G228" t="s">
        <v>340</v>
      </c>
      <c r="Y228" s="320">
        <v>0</v>
      </c>
      <c r="Z228" s="320">
        <v>0</v>
      </c>
      <c r="AA228" s="320">
        <v>0</v>
      </c>
      <c r="AB228" s="320">
        <v>0</v>
      </c>
      <c r="AC228" s="320">
        <v>0</v>
      </c>
      <c r="AD228" s="320">
        <v>0</v>
      </c>
      <c r="AE228" s="320">
        <v>0</v>
      </c>
      <c r="AF228" s="320">
        <v>0</v>
      </c>
      <c r="AG228" s="320">
        <v>0</v>
      </c>
      <c r="AH228" s="320">
        <v>0</v>
      </c>
      <c r="AI228" s="320">
        <v>0</v>
      </c>
      <c r="AJ228" s="320">
        <v>37157.21</v>
      </c>
    </row>
    <row r="229" spans="1:36" customFormat="1" ht="18.75">
      <c r="A229" s="5" t="s">
        <v>130</v>
      </c>
      <c r="B229" s="190"/>
      <c r="C229" s="1"/>
      <c r="D229" s="240" t="str">
        <f>IFERROR(VLOOKUP(B229,'Detailed Model'!$A$6:$C$92,3,FALSE),"NOT CODED/ERROR")</f>
        <v>NOT CODED/ERROR</v>
      </c>
      <c r="E229" s="2"/>
      <c r="F229" s="1" t="e">
        <f>VLOOKUP(B229,'Detailed Model'!A211:C289,3,FALSE)</f>
        <v>#N/A</v>
      </c>
      <c r="G229" t="s">
        <v>341</v>
      </c>
      <c r="Y229" s="320">
        <v>0</v>
      </c>
      <c r="Z229" s="320">
        <v>42565.78</v>
      </c>
      <c r="AA229" s="320">
        <v>0</v>
      </c>
      <c r="AB229" s="320">
        <v>0</v>
      </c>
      <c r="AC229" s="320">
        <v>0</v>
      </c>
      <c r="AD229" s="320">
        <v>0</v>
      </c>
      <c r="AE229" s="320">
        <v>0</v>
      </c>
      <c r="AF229" s="320">
        <v>0</v>
      </c>
      <c r="AG229" s="320">
        <v>0</v>
      </c>
      <c r="AH229" s="320">
        <v>0</v>
      </c>
      <c r="AI229" s="320">
        <v>71867.28</v>
      </c>
      <c r="AJ229" s="320">
        <v>0</v>
      </c>
    </row>
    <row r="230" spans="1:36" customFormat="1" ht="18.75">
      <c r="A230" s="5" t="s">
        <v>130</v>
      </c>
      <c r="B230" s="1"/>
      <c r="C230" s="1"/>
      <c r="D230" s="240" t="str">
        <f>IFERROR(VLOOKUP(B230,'Detailed Model'!$A$6:$C$92,3,FALSE),"NOT CODED/ERROR")</f>
        <v>NOT CODED/ERROR</v>
      </c>
      <c r="E230" s="2"/>
      <c r="F230" s="1" t="e">
        <f>VLOOKUP(B230,'Detailed Model'!A212:C290,3,FALSE)</f>
        <v>#N/A</v>
      </c>
      <c r="G230" t="s">
        <v>342</v>
      </c>
      <c r="Y230" s="320">
        <v>6658.6</v>
      </c>
      <c r="Z230" s="320">
        <v>17367.3</v>
      </c>
      <c r="AA230" s="320">
        <v>0</v>
      </c>
      <c r="AB230" s="320">
        <v>10510.35</v>
      </c>
      <c r="AC230" s="320">
        <v>25885.61</v>
      </c>
      <c r="AD230" s="320">
        <v>0</v>
      </c>
      <c r="AE230" s="320">
        <v>39550.400000000001</v>
      </c>
      <c r="AF230" s="320">
        <v>8894.69</v>
      </c>
      <c r="AG230" s="320">
        <v>0</v>
      </c>
      <c r="AH230" s="320">
        <v>61968.98</v>
      </c>
      <c r="AI230" s="320">
        <v>28072.73</v>
      </c>
      <c r="AJ230" s="320">
        <v>51762.75</v>
      </c>
    </row>
    <row r="231" spans="1:36" customFormat="1" ht="18.75">
      <c r="A231" s="5" t="s">
        <v>130</v>
      </c>
      <c r="B231" s="1"/>
      <c r="C231" s="1"/>
      <c r="D231" s="240" t="str">
        <f>IFERROR(VLOOKUP(B231,'Detailed Model'!$A$6:$C$92,3,FALSE),"NOT CODED/ERROR")</f>
        <v>NOT CODED/ERROR</v>
      </c>
      <c r="E231" s="2"/>
      <c r="F231" s="1" t="e">
        <f>VLOOKUP(B231,'Detailed Model'!A213:C291,3,FALSE)</f>
        <v>#N/A</v>
      </c>
      <c r="G231" t="s">
        <v>343</v>
      </c>
      <c r="Y231" s="320">
        <v>6658.6</v>
      </c>
      <c r="Z231" s="320">
        <v>59933.08</v>
      </c>
      <c r="AA231" s="320">
        <v>0</v>
      </c>
      <c r="AB231" s="320">
        <v>10510.35</v>
      </c>
      <c r="AC231" s="320">
        <v>25885.61</v>
      </c>
      <c r="AD231" s="320">
        <v>0</v>
      </c>
      <c r="AE231" s="320">
        <v>39550.400000000001</v>
      </c>
      <c r="AF231" s="320">
        <v>8894.69</v>
      </c>
      <c r="AG231" s="320">
        <v>0</v>
      </c>
      <c r="AH231" s="320">
        <v>61968.98</v>
      </c>
      <c r="AI231" s="320">
        <v>99940.01</v>
      </c>
      <c r="AJ231" s="320">
        <v>88919.96</v>
      </c>
    </row>
    <row r="232" spans="1:36" customFormat="1" ht="18.75">
      <c r="A232" s="5" t="s">
        <v>130</v>
      </c>
      <c r="B232" s="1"/>
      <c r="C232" s="1"/>
      <c r="D232" s="240" t="str">
        <f>IFERROR(VLOOKUP(B232,'Detailed Model'!$A$6:$C$92,3,FALSE),"NOT CODED/ERROR")</f>
        <v>NOT CODED/ERROR</v>
      </c>
      <c r="E232" s="2"/>
      <c r="F232" s="1" t="e">
        <f>VLOOKUP(B232,'Detailed Model'!A214:C292,3,FALSE)</f>
        <v>#N/A</v>
      </c>
      <c r="G232" t="s">
        <v>140</v>
      </c>
    </row>
    <row r="233" spans="1:36" customFormat="1" ht="18.75">
      <c r="A233" s="5" t="s">
        <v>130</v>
      </c>
      <c r="B233" s="1"/>
      <c r="C233" s="1"/>
      <c r="D233" s="240" t="str">
        <f>IFERROR(VLOOKUP(B233,'Detailed Model'!$A$6:$C$92,3,FALSE),"NOT CODED/ERROR")</f>
        <v>NOT CODED/ERROR</v>
      </c>
      <c r="E233" s="2"/>
      <c r="F233" s="1" t="e">
        <f>VLOOKUP(B233,'Detailed Model'!A215:C293,3,FALSE)</f>
        <v>#N/A</v>
      </c>
      <c r="G233" t="s">
        <v>344</v>
      </c>
      <c r="Y233" s="322">
        <v>16498</v>
      </c>
      <c r="Z233" s="322">
        <v>-109194</v>
      </c>
      <c r="AA233" s="322">
        <v>14014</v>
      </c>
      <c r="AB233" s="322">
        <v>24004</v>
      </c>
      <c r="AC233" s="322">
        <v>-12133</v>
      </c>
      <c r="AD233" s="322">
        <v>38981</v>
      </c>
      <c r="AE233" s="322">
        <v>-27691</v>
      </c>
      <c r="AF233" s="322">
        <v>-23697</v>
      </c>
      <c r="AG233" s="322">
        <v>82625</v>
      </c>
      <c r="AH233" s="322">
        <v>-24539</v>
      </c>
      <c r="AI233" s="322">
        <v>-30923</v>
      </c>
      <c r="AJ233" s="322">
        <v>-47126</v>
      </c>
    </row>
    <row r="234" spans="1:36" customFormat="1" ht="18.75">
      <c r="A234" s="5" t="s">
        <v>130</v>
      </c>
      <c r="B234" s="1"/>
      <c r="C234" s="1"/>
      <c r="D234" s="240" t="str">
        <f>IFERROR(VLOOKUP(B234,'Detailed Model'!$A$6:$C$92,3,FALSE),"NOT CODED/ERROR")</f>
        <v>NOT CODED/ERROR</v>
      </c>
      <c r="E234" s="2"/>
      <c r="F234" s="1" t="e">
        <f>VLOOKUP(B234,'Detailed Model'!A216:C294,3,FALSE)</f>
        <v>#N/A</v>
      </c>
      <c r="G234" t="s">
        <v>140</v>
      </c>
    </row>
    <row r="235" spans="1:36" customFormat="1" ht="18.75">
      <c r="A235" s="80" t="s">
        <v>130</v>
      </c>
      <c r="B235" s="1"/>
      <c r="C235" s="90"/>
      <c r="D235" s="240" t="str">
        <f>IFERROR(VLOOKUP(B235,'Detailed Model'!$A$6:$C$92,3,FALSE),"NOT CODED/ERROR")</f>
        <v>NOT CODED/ERROR</v>
      </c>
      <c r="E235" s="191"/>
      <c r="F235" s="1" t="e">
        <f>VLOOKUP(B235,'Detailed Model'!A217:C295,3,FALSE)</f>
        <v>#N/A</v>
      </c>
      <c r="G235" t="s">
        <v>140</v>
      </c>
    </row>
    <row r="236" spans="1:36" customFormat="1" ht="18.75">
      <c r="A236" s="80" t="s">
        <v>130</v>
      </c>
      <c r="B236" s="1"/>
      <c r="C236" s="1"/>
      <c r="D236" s="240" t="str">
        <f>IFERROR(VLOOKUP(B236,'Detailed Model'!$A$6:$C$92,3,FALSE),"NOT CODED/ERROR")</f>
        <v>NOT CODED/ERROR</v>
      </c>
      <c r="E236" s="2"/>
      <c r="F236" s="1" t="e">
        <f>VLOOKUP(B236,'Detailed Model'!A218:C296,3,FALSE)</f>
        <v>#N/A</v>
      </c>
      <c r="G236" t="s">
        <v>345</v>
      </c>
      <c r="Y236" t="s">
        <v>355</v>
      </c>
      <c r="Z236" t="s">
        <v>355</v>
      </c>
      <c r="AA236" t="s">
        <v>355</v>
      </c>
      <c r="AB236" t="s">
        <v>355</v>
      </c>
      <c r="AC236" t="s">
        <v>355</v>
      </c>
      <c r="AD236" t="s">
        <v>355</v>
      </c>
      <c r="AE236" t="s">
        <v>355</v>
      </c>
      <c r="AF236" t="s">
        <v>355</v>
      </c>
      <c r="AG236" t="s">
        <v>355</v>
      </c>
      <c r="AH236" t="s">
        <v>355</v>
      </c>
      <c r="AI236" t="s">
        <v>355</v>
      </c>
      <c r="AJ236" t="s">
        <v>355</v>
      </c>
    </row>
    <row r="237" spans="1:36" customFormat="1" ht="18.75">
      <c r="A237" s="80" t="s">
        <v>130</v>
      </c>
      <c r="B237" s="1"/>
      <c r="C237" s="1"/>
      <c r="D237" s="240" t="str">
        <f>IFERROR(VLOOKUP(B237,'Detailed Model'!$A$6:$C$92,3,FALSE),"NOT CODED/ERROR")</f>
        <v>NOT CODED/ERROR</v>
      </c>
      <c r="E237" s="2"/>
      <c r="F237" s="1" t="e">
        <f>VLOOKUP(B237,'Detailed Model'!A219:C297,3,FALSE)</f>
        <v>#N/A</v>
      </c>
      <c r="G237" t="s">
        <v>346</v>
      </c>
      <c r="Y237" s="320">
        <v>246991.28</v>
      </c>
      <c r="Z237" s="320">
        <v>231017.54</v>
      </c>
      <c r="AA237" s="320">
        <v>244496.03</v>
      </c>
      <c r="AB237" s="320">
        <v>246430.88</v>
      </c>
      <c r="AC237" s="320">
        <v>260949.19</v>
      </c>
      <c r="AD237" s="320">
        <v>248014.36</v>
      </c>
      <c r="AE237" s="320">
        <v>242987.83</v>
      </c>
      <c r="AF237" s="320">
        <v>266173.37</v>
      </c>
      <c r="AG237" s="320">
        <v>254486.13</v>
      </c>
      <c r="AH237" s="320">
        <v>241943.84</v>
      </c>
      <c r="AI237" s="320">
        <v>240006.29</v>
      </c>
      <c r="AJ237" s="320">
        <v>246424.09</v>
      </c>
    </row>
    <row r="238" spans="1:36" customFormat="1" ht="18.75">
      <c r="A238" s="80" t="s">
        <v>130</v>
      </c>
      <c r="B238" s="1"/>
      <c r="C238" s="1"/>
      <c r="D238" s="240" t="str">
        <f>IFERROR(VLOOKUP(B238,'Detailed Model'!$A$6:$C$92,3,FALSE),"NOT CODED/ERROR")</f>
        <v>NOT CODED/ERROR</v>
      </c>
      <c r="E238" s="2"/>
      <c r="F238" s="1" t="e">
        <f>VLOOKUP(B238,'Detailed Model'!A220:C298,3,FALSE)</f>
        <v>#N/A</v>
      </c>
      <c r="G238" t="s">
        <v>347</v>
      </c>
      <c r="Y238" s="320">
        <v>54561.48</v>
      </c>
      <c r="Z238" s="320">
        <v>53114.95</v>
      </c>
      <c r="AA238" s="320">
        <v>52114.36</v>
      </c>
      <c r="AB238" s="320">
        <v>52760.39</v>
      </c>
      <c r="AC238" s="320">
        <v>56137.07</v>
      </c>
      <c r="AD238" s="320">
        <v>54966.03</v>
      </c>
      <c r="AE238" s="320">
        <v>57489.120000000003</v>
      </c>
      <c r="AF238" s="320">
        <v>64824.89</v>
      </c>
      <c r="AG238" s="320">
        <v>52827.82</v>
      </c>
      <c r="AH238" s="320">
        <v>51919.68</v>
      </c>
      <c r="AI238" s="320">
        <v>50352.33</v>
      </c>
      <c r="AJ238" s="320">
        <v>53668.53</v>
      </c>
    </row>
    <row r="239" spans="1:36" customFormat="1" ht="18.75">
      <c r="A239" s="80" t="s">
        <v>130</v>
      </c>
      <c r="B239" s="1"/>
      <c r="C239" s="1"/>
      <c r="D239" s="240" t="str">
        <f>IFERROR(VLOOKUP(B239,'Detailed Model'!$A$6:$C$92,3,FALSE),"NOT CODED/ERROR")</f>
        <v>NOT CODED/ERROR</v>
      </c>
      <c r="E239" s="2"/>
      <c r="F239" s="1" t="e">
        <f>VLOOKUP(B239,'Detailed Model'!A221:C299,3,FALSE)</f>
        <v>#N/A</v>
      </c>
      <c r="G239" t="s">
        <v>348</v>
      </c>
      <c r="Y239" s="320">
        <v>11647.8</v>
      </c>
      <c r="Z239" s="320">
        <v>17558.189999999999</v>
      </c>
      <c r="AA239" s="320">
        <v>12407.41</v>
      </c>
      <c r="AB239" s="320">
        <v>20442.509999999998</v>
      </c>
      <c r="AC239" s="320">
        <v>14818.14</v>
      </c>
      <c r="AD239" s="320">
        <v>19315.5</v>
      </c>
      <c r="AE239" s="320">
        <v>22448.82</v>
      </c>
      <c r="AF239" s="320">
        <v>20067.2</v>
      </c>
      <c r="AG239" s="320">
        <v>11095.37</v>
      </c>
      <c r="AH239" s="320">
        <v>11165.7</v>
      </c>
      <c r="AI239" s="320">
        <v>10090.19</v>
      </c>
      <c r="AJ239" s="320">
        <v>19778.400000000001</v>
      </c>
    </row>
    <row r="240" spans="1:36" customFormat="1" ht="18.75">
      <c r="A240" s="80" t="s">
        <v>130</v>
      </c>
      <c r="B240" s="1"/>
      <c r="C240" s="1"/>
      <c r="D240" s="240" t="str">
        <f>IFERROR(VLOOKUP(B240,'Detailed Model'!$A$6:$C$92,3,FALSE),"NOT CODED/ERROR")</f>
        <v>NOT CODED/ERROR</v>
      </c>
      <c r="E240" s="2"/>
      <c r="F240" s="1" t="e">
        <f>VLOOKUP(B240,'Detailed Model'!A222:C300,3,FALSE)</f>
        <v>#N/A</v>
      </c>
      <c r="G240" t="s">
        <v>349</v>
      </c>
      <c r="Y240" s="320">
        <v>27283.99</v>
      </c>
      <c r="Z240" s="320">
        <v>28773.759999999998</v>
      </c>
      <c r="AA240" s="320">
        <v>26210.25</v>
      </c>
      <c r="AB240" s="320">
        <v>23632.560000000001</v>
      </c>
      <c r="AC240" s="320">
        <v>31083.23</v>
      </c>
      <c r="AD240" s="320">
        <v>23085.06</v>
      </c>
      <c r="AE240" s="320">
        <v>23854.14</v>
      </c>
      <c r="AF240" s="320">
        <v>18648.23</v>
      </c>
      <c r="AG240" s="320">
        <v>18118.830000000002</v>
      </c>
      <c r="AH240" s="320">
        <v>23400.13</v>
      </c>
      <c r="AI240" s="320">
        <v>23174.15</v>
      </c>
      <c r="AJ240" s="320">
        <v>29321.200000000001</v>
      </c>
    </row>
    <row r="241" spans="1:36" customFormat="1" ht="18.75">
      <c r="A241" s="80" t="s">
        <v>130</v>
      </c>
      <c r="B241" s="1"/>
      <c r="C241" s="1"/>
      <c r="D241" s="240" t="str">
        <f>IFERROR(VLOOKUP(B241,'Detailed Model'!$A$6:$C$92,3,FALSE),"NOT CODED/ERROR")</f>
        <v>NOT CODED/ERROR</v>
      </c>
      <c r="E241" s="2"/>
      <c r="F241" s="1" t="e">
        <f>VLOOKUP(B241,'Detailed Model'!A223:C301,3,FALSE)</f>
        <v>#N/A</v>
      </c>
      <c r="G241" t="s">
        <v>350</v>
      </c>
      <c r="Y241" s="320">
        <v>7558.77</v>
      </c>
      <c r="Z241" s="320">
        <v>8534.81</v>
      </c>
      <c r="AA241" s="320">
        <v>7117.07</v>
      </c>
      <c r="AB241" s="320">
        <v>5713.4</v>
      </c>
      <c r="AC241" s="320">
        <v>7830.38</v>
      </c>
      <c r="AD241" s="320">
        <v>6509.75</v>
      </c>
      <c r="AE241" s="320">
        <v>7760.13</v>
      </c>
      <c r="AF241" s="320">
        <v>6255.87</v>
      </c>
      <c r="AG241" s="320">
        <v>5511.34</v>
      </c>
      <c r="AH241" s="320">
        <v>7537.98</v>
      </c>
      <c r="AI241" s="320">
        <v>7858.5</v>
      </c>
      <c r="AJ241" s="320">
        <v>7240.64</v>
      </c>
    </row>
    <row r="242" spans="1:36" customFormat="1" ht="18.75">
      <c r="A242" s="80" t="s">
        <v>130</v>
      </c>
      <c r="B242" s="1"/>
      <c r="C242" s="1"/>
      <c r="D242" s="240" t="str">
        <f>IFERROR(VLOOKUP(B242,'Detailed Model'!$A$6:$C$92,3,FALSE),"NOT CODED/ERROR")</f>
        <v>NOT CODED/ERROR</v>
      </c>
      <c r="E242" s="2"/>
      <c r="F242" s="1" t="e">
        <f>VLOOKUP(B242,'Detailed Model'!A224:C302,3,FALSE)</f>
        <v>#N/A</v>
      </c>
      <c r="G242" t="s">
        <v>351</v>
      </c>
      <c r="Y242" s="320">
        <v>11654.39</v>
      </c>
      <c r="Z242" s="320">
        <v>15895.45</v>
      </c>
      <c r="AA242" s="320">
        <v>5611.65</v>
      </c>
      <c r="AB242" s="320">
        <v>9699.76</v>
      </c>
      <c r="AC242" s="320">
        <v>12803.32</v>
      </c>
      <c r="AD242" s="320">
        <v>17177.53</v>
      </c>
      <c r="AE242" s="320">
        <v>5500</v>
      </c>
      <c r="AF242" s="320">
        <v>25785.67</v>
      </c>
      <c r="AG242" s="320">
        <v>11646</v>
      </c>
      <c r="AH242" s="320">
        <v>8147</v>
      </c>
      <c r="AI242" s="320">
        <v>2100</v>
      </c>
      <c r="AJ242" s="320">
        <v>6161</v>
      </c>
    </row>
    <row r="243" spans="1:36" customFormat="1" ht="18.75">
      <c r="A243" s="80" t="s">
        <v>130</v>
      </c>
      <c r="B243" s="1"/>
      <c r="C243" s="1"/>
      <c r="D243" s="240" t="str">
        <f>IFERROR(VLOOKUP(B243,'Detailed Model'!$A$6:$C$92,3,FALSE),"NOT CODED/ERROR")</f>
        <v>NOT CODED/ERROR</v>
      </c>
      <c r="E243" s="2"/>
      <c r="F243" s="1" t="e">
        <f>VLOOKUP(B243,'Detailed Model'!A225:C303,3,FALSE)</f>
        <v>#N/A</v>
      </c>
      <c r="G243" t="s">
        <v>352</v>
      </c>
      <c r="Y243" s="320">
        <v>2242.9499999999998</v>
      </c>
      <c r="Z243" s="320">
        <v>3016.02</v>
      </c>
      <c r="AA243" s="320">
        <v>3194.75</v>
      </c>
      <c r="AB243" s="320">
        <v>741.94</v>
      </c>
      <c r="AC243" s="320">
        <v>727.06</v>
      </c>
      <c r="AD243" s="320">
        <v>3363.28</v>
      </c>
      <c r="AE243" s="320">
        <v>1270.53</v>
      </c>
      <c r="AF243" s="320">
        <v>2176.2399999999998</v>
      </c>
      <c r="AG243" s="320">
        <v>2751.01</v>
      </c>
      <c r="AH243" s="320">
        <v>1341.54</v>
      </c>
      <c r="AI243" s="320">
        <v>446.1</v>
      </c>
      <c r="AJ243" s="320">
        <v>2172.4299999999998</v>
      </c>
    </row>
    <row r="244" spans="1:36" customFormat="1" ht="18.75">
      <c r="A244" s="80" t="s">
        <v>130</v>
      </c>
      <c r="B244" s="1"/>
      <c r="C244" s="1"/>
      <c r="D244" s="240" t="str">
        <f>IFERROR(VLOOKUP(B244,'Detailed Model'!$A$6:$C$92,3,FALSE),"NOT CODED/ERROR")</f>
        <v>NOT CODED/ERROR</v>
      </c>
      <c r="E244" s="2"/>
      <c r="F244" s="1" t="e">
        <f>VLOOKUP(B244,'Detailed Model'!A226:C304,3,FALSE)</f>
        <v>#N/A</v>
      </c>
      <c r="G244" t="s">
        <v>353</v>
      </c>
      <c r="Y244" s="320">
        <v>13326.13</v>
      </c>
      <c r="Z244" s="320">
        <v>34510.230000000003</v>
      </c>
      <c r="AA244" s="320">
        <v>18159.59</v>
      </c>
      <c r="AB244" s="320">
        <v>425.09</v>
      </c>
      <c r="AC244" s="320">
        <v>790.68</v>
      </c>
      <c r="AD244" s="320">
        <v>0</v>
      </c>
      <c r="AE244" s="320">
        <v>1850</v>
      </c>
      <c r="AF244" s="320">
        <v>3808.01</v>
      </c>
      <c r="AG244" s="320">
        <v>3000</v>
      </c>
      <c r="AH244" s="320">
        <v>7262.76</v>
      </c>
      <c r="AI244" s="320">
        <v>1021.99</v>
      </c>
      <c r="AJ244" s="320">
        <v>7958.77</v>
      </c>
    </row>
    <row r="245" spans="1:36" customFormat="1" ht="18.75">
      <c r="A245" s="80" t="s">
        <v>130</v>
      </c>
      <c r="B245" s="1"/>
      <c r="C245" s="1"/>
      <c r="D245" s="240" t="str">
        <f>IFERROR(VLOOKUP(B245,'Detailed Model'!$A$6:$C$92,3,FALSE),"NOT CODED/ERROR")</f>
        <v>NOT CODED/ERROR</v>
      </c>
      <c r="E245" s="2"/>
      <c r="F245" s="1" t="e">
        <f>VLOOKUP(B245,'Detailed Model'!A227:C305,3,FALSE)</f>
        <v>#N/A</v>
      </c>
      <c r="G245" t="s">
        <v>140</v>
      </c>
    </row>
    <row r="246" spans="1:36" customFormat="1" ht="18.75">
      <c r="A246" s="80" t="s">
        <v>130</v>
      </c>
      <c r="B246" s="1"/>
      <c r="C246" s="1"/>
      <c r="D246" s="240" t="str">
        <f>IFERROR(VLOOKUP(B246,'Detailed Model'!$A$6:$C$92,3,FALSE),"NOT CODED/ERROR")</f>
        <v>NOT CODED/ERROR</v>
      </c>
      <c r="E246" s="2"/>
      <c r="F246" s="1" t="e">
        <f>VLOOKUP(B246,'Detailed Model'!A228:C306,3,FALSE)</f>
        <v>#N/A</v>
      </c>
      <c r="G246" t="s">
        <v>354</v>
      </c>
      <c r="Y246" s="320">
        <v>375266.79</v>
      </c>
      <c r="Z246" s="320">
        <v>392420.95</v>
      </c>
      <c r="AA246" s="320">
        <v>369311.11</v>
      </c>
      <c r="AB246" s="320">
        <v>359846.53</v>
      </c>
      <c r="AC246" s="320">
        <v>385139.07</v>
      </c>
      <c r="AD246" s="320">
        <v>372431.51</v>
      </c>
      <c r="AE246" s="320">
        <v>363160.57</v>
      </c>
      <c r="AF246" s="320">
        <v>407739.48</v>
      </c>
      <c r="AG246" s="320">
        <v>359436.5</v>
      </c>
      <c r="AH246" s="320">
        <v>352718.63</v>
      </c>
      <c r="AI246" s="320">
        <v>335049.55</v>
      </c>
      <c r="AJ246" s="320">
        <v>372725.06</v>
      </c>
    </row>
    <row r="247" spans="1:36" customFormat="1" ht="18.75">
      <c r="A247" s="80" t="s">
        <v>130</v>
      </c>
      <c r="B247" s="1"/>
      <c r="C247" s="1"/>
      <c r="D247" s="240" t="str">
        <f>IFERROR(VLOOKUP(B247,'Detailed Model'!$A$6:$C$92,3,FALSE),"NOT CODED/ERROR")</f>
        <v>NOT CODED/ERROR</v>
      </c>
      <c r="E247" s="2"/>
      <c r="F247" s="1" t="e">
        <f>VLOOKUP(B247,'Detailed Model'!A229:C307,3,FALSE)</f>
        <v>#N/A</v>
      </c>
    </row>
    <row r="248" spans="1:36" customFormat="1" ht="18.75">
      <c r="A248" s="80" t="s">
        <v>130</v>
      </c>
      <c r="B248" s="1"/>
      <c r="C248" s="1"/>
      <c r="D248" s="240" t="str">
        <f>IFERROR(VLOOKUP(B248,'Detailed Model'!$A$6:$C$92,3,FALSE),"NOT CODED/ERROR")</f>
        <v>NOT CODED/ERROR</v>
      </c>
      <c r="E248" s="2"/>
      <c r="F248" s="1" t="e">
        <f>VLOOKUP(B248,'Detailed Model'!A230:C308,3,FALSE)</f>
        <v>#N/A</v>
      </c>
    </row>
    <row r="249" spans="1:36" customFormat="1" ht="18.75">
      <c r="A249" s="80" t="s">
        <v>130</v>
      </c>
      <c r="B249" s="1"/>
      <c r="C249" s="1"/>
      <c r="D249" s="240" t="str">
        <f>IFERROR(VLOOKUP(B249,'Detailed Model'!$A$6:$C$92,3,FALSE),"NOT CODED/ERROR")</f>
        <v>NOT CODED/ERROR</v>
      </c>
      <c r="E249" s="2"/>
      <c r="F249" s="1" t="e">
        <f>VLOOKUP(B249,'Detailed Model'!A231:C309,3,FALSE)</f>
        <v>#N/A</v>
      </c>
    </row>
    <row r="250" spans="1:36" customFormat="1" ht="18.75">
      <c r="A250" s="80" t="s">
        <v>130</v>
      </c>
      <c r="B250" s="1"/>
      <c r="C250" s="1"/>
      <c r="D250" s="240" t="str">
        <f>IFERROR(VLOOKUP(B250,'Detailed Model'!$A$6:$C$92,3,FALSE),"NOT CODED/ERROR")</f>
        <v>NOT CODED/ERROR</v>
      </c>
      <c r="E250" s="2"/>
      <c r="F250" s="1" t="e">
        <f>VLOOKUP(B250,'Detailed Model'!A232:C310,3,FALSE)</f>
        <v>#N/A</v>
      </c>
      <c r="Y250" s="323"/>
      <c r="Z250" s="323"/>
    </row>
    <row r="251" spans="1:36" customFormat="1" ht="18.75">
      <c r="A251" s="80" t="s">
        <v>130</v>
      </c>
      <c r="B251" s="1"/>
      <c r="C251" s="1"/>
      <c r="D251" s="240" t="str">
        <f>IFERROR(VLOOKUP(B251,'Detailed Model'!$A$6:$C$92,3,FALSE),"NOT CODED/ERROR")</f>
        <v>NOT CODED/ERROR</v>
      </c>
      <c r="E251" s="2"/>
      <c r="F251" s="1" t="e">
        <f>VLOOKUP(B251,'Detailed Model'!A233:C311,3,FALSE)</f>
        <v>#N/A</v>
      </c>
      <c r="Y251" s="323"/>
      <c r="Z251" s="323"/>
    </row>
    <row r="252" spans="1:36" customFormat="1" ht="18.75">
      <c r="A252" s="80" t="s">
        <v>130</v>
      </c>
      <c r="B252" s="1"/>
      <c r="C252" s="1"/>
      <c r="D252" s="240" t="str">
        <f>IFERROR(VLOOKUP(B252,'Detailed Model'!$A$6:$C$92,3,FALSE),"NOT CODED/ERROR")</f>
        <v>NOT CODED/ERROR</v>
      </c>
      <c r="E252" s="2"/>
      <c r="F252" s="1" t="e">
        <f>VLOOKUP(B252,'Detailed Model'!A234:C312,3,FALSE)</f>
        <v>#N/A</v>
      </c>
      <c r="Y252" s="323"/>
      <c r="Z252" s="323"/>
    </row>
    <row r="253" spans="1:36" customFormat="1" ht="18.75">
      <c r="A253" s="80" t="s">
        <v>130</v>
      </c>
      <c r="B253" s="1"/>
      <c r="C253" s="1"/>
      <c r="D253" s="240" t="str">
        <f>IFERROR(VLOOKUP(B253,'Detailed Model'!$A$6:$C$92,3,FALSE),"NOT CODED/ERROR")</f>
        <v>NOT CODED/ERROR</v>
      </c>
      <c r="E253" s="2"/>
      <c r="F253" s="1" t="e">
        <f>VLOOKUP(B253,'Detailed Model'!A235:C313,3,FALSE)</f>
        <v>#N/A</v>
      </c>
      <c r="Y253" s="323"/>
      <c r="Z253" s="323"/>
    </row>
    <row r="254" spans="1:36" customFormat="1" ht="18.75">
      <c r="A254" s="80" t="s">
        <v>130</v>
      </c>
      <c r="B254" s="1"/>
      <c r="C254" s="1"/>
      <c r="D254" s="240" t="str">
        <f>IFERROR(VLOOKUP(B254,'Detailed Model'!$A$6:$C$92,3,FALSE),"NOT CODED/ERROR")</f>
        <v>NOT CODED/ERROR</v>
      </c>
      <c r="E254" s="2"/>
      <c r="F254" s="1" t="e">
        <f>VLOOKUP(B254,'Detailed Model'!A236:C314,3,FALSE)</f>
        <v>#N/A</v>
      </c>
      <c r="Y254" s="323"/>
      <c r="Z254" s="323"/>
    </row>
    <row r="255" spans="1:36" customFormat="1" ht="18.75">
      <c r="A255" s="80" t="s">
        <v>130</v>
      </c>
      <c r="B255" s="1"/>
      <c r="C255" s="1"/>
      <c r="D255" s="240" t="str">
        <f>IFERROR(VLOOKUP(B255,'Detailed Model'!$A$6:$C$92,3,FALSE),"NOT CODED/ERROR")</f>
        <v>NOT CODED/ERROR</v>
      </c>
      <c r="E255" s="2"/>
      <c r="F255" s="1" t="e">
        <f>VLOOKUP(B255,'Detailed Model'!A237:C315,3,FALSE)</f>
        <v>#N/A</v>
      </c>
      <c r="Y255" s="323"/>
      <c r="Z255" s="323"/>
    </row>
    <row r="256" spans="1:36" customFormat="1" ht="18.75">
      <c r="A256" s="80" t="s">
        <v>130</v>
      </c>
      <c r="B256" s="1"/>
      <c r="C256" s="1"/>
      <c r="D256" s="240" t="str">
        <f>IFERROR(VLOOKUP(B256,'Detailed Model'!$A$6:$C$92,3,FALSE),"NOT CODED/ERROR")</f>
        <v>NOT CODED/ERROR</v>
      </c>
      <c r="E256" s="2"/>
      <c r="F256" s="1" t="e">
        <f>VLOOKUP(B256,'Detailed Model'!A238:C316,3,FALSE)</f>
        <v>#N/A</v>
      </c>
      <c r="Y256" s="323"/>
      <c r="Z256" s="323"/>
    </row>
    <row r="257" spans="1:26" customFormat="1" ht="18.75">
      <c r="A257" s="80" t="s">
        <v>130</v>
      </c>
      <c r="B257" s="1"/>
      <c r="C257" s="1"/>
      <c r="D257" s="240" t="str">
        <f>IFERROR(VLOOKUP(B257,'Detailed Model'!$A$6:$C$92,3,FALSE),"NOT CODED/ERROR")</f>
        <v>NOT CODED/ERROR</v>
      </c>
      <c r="E257" s="2"/>
      <c r="F257" s="1" t="e">
        <f>VLOOKUP(B257,'Detailed Model'!A239:C317,3,FALSE)</f>
        <v>#N/A</v>
      </c>
      <c r="Y257" s="323"/>
      <c r="Z257" s="323"/>
    </row>
    <row r="258" spans="1:26" customFormat="1" ht="18.75">
      <c r="A258" s="80" t="s">
        <v>130</v>
      </c>
      <c r="B258" s="1"/>
      <c r="C258" s="1"/>
      <c r="D258" s="240" t="str">
        <f>IFERROR(VLOOKUP(B258,'Detailed Model'!$A$6:$C$92,3,FALSE),"NOT CODED/ERROR")</f>
        <v>NOT CODED/ERROR</v>
      </c>
      <c r="E258" s="2"/>
      <c r="F258" s="1" t="e">
        <f>VLOOKUP(B258,'Detailed Model'!A240:C318,3,FALSE)</f>
        <v>#N/A</v>
      </c>
      <c r="Y258" s="323"/>
      <c r="Z258" s="323"/>
    </row>
    <row r="259" spans="1:26" customFormat="1" ht="18.75">
      <c r="A259" s="80" t="s">
        <v>130</v>
      </c>
      <c r="B259" s="1"/>
      <c r="C259" s="1"/>
      <c r="D259" s="240" t="str">
        <f>IFERROR(VLOOKUP(B259,'Detailed Model'!$A$6:$C$92,3,FALSE),"NOT CODED/ERROR")</f>
        <v>NOT CODED/ERROR</v>
      </c>
      <c r="E259" s="2"/>
      <c r="F259" s="1" t="e">
        <f>VLOOKUP(B259,'Detailed Model'!A241:C319,3,FALSE)</f>
        <v>#N/A</v>
      </c>
      <c r="Y259" s="323"/>
      <c r="Z259" s="323"/>
    </row>
    <row r="260" spans="1:26" customFormat="1" ht="18.75">
      <c r="A260" s="80" t="s">
        <v>130</v>
      </c>
      <c r="B260" s="1"/>
      <c r="C260" s="1"/>
      <c r="D260" s="240" t="str">
        <f>IFERROR(VLOOKUP(B260,'Detailed Model'!$A$6:$C$92,3,FALSE),"NOT CODED/ERROR")</f>
        <v>NOT CODED/ERROR</v>
      </c>
      <c r="E260" s="2"/>
      <c r="F260" s="1" t="e">
        <f>VLOOKUP(B260,'Detailed Model'!A242:C320,3,FALSE)</f>
        <v>#N/A</v>
      </c>
      <c r="Y260" s="323"/>
      <c r="Z260" s="323"/>
    </row>
    <row r="261" spans="1:26" customFormat="1" ht="18.75">
      <c r="A261" s="80" t="s">
        <v>130</v>
      </c>
      <c r="B261" s="1"/>
      <c r="C261" s="1"/>
      <c r="D261" s="240" t="str">
        <f>IFERROR(VLOOKUP(B261,'Detailed Model'!$A$6:$C$92,3,FALSE),"NOT CODED/ERROR")</f>
        <v>NOT CODED/ERROR</v>
      </c>
      <c r="E261" s="2"/>
      <c r="F261" s="1" t="e">
        <f>VLOOKUP(B261,'Detailed Model'!A243:C321,3,FALSE)</f>
        <v>#N/A</v>
      </c>
      <c r="Y261" s="323"/>
      <c r="Z261" s="323"/>
    </row>
    <row r="262" spans="1:26" customFormat="1" ht="18.75">
      <c r="A262" s="80" t="s">
        <v>130</v>
      </c>
      <c r="B262" s="1"/>
      <c r="C262" s="1"/>
      <c r="D262" s="240" t="str">
        <f>IFERROR(VLOOKUP(B262,'Detailed Model'!$A$6:$C$92,3,FALSE),"NOT CODED/ERROR")</f>
        <v>NOT CODED/ERROR</v>
      </c>
      <c r="E262" s="2"/>
      <c r="F262" s="1" t="e">
        <f>VLOOKUP(B262,'Detailed Model'!A244:C322,3,FALSE)</f>
        <v>#N/A</v>
      </c>
      <c r="Y262" s="323"/>
      <c r="Z262" s="323"/>
    </row>
    <row r="263" spans="1:26" customFormat="1" ht="18.75">
      <c r="A263" s="80" t="s">
        <v>130</v>
      </c>
      <c r="B263" s="1"/>
      <c r="C263" s="1"/>
      <c r="D263" s="240" t="str">
        <f>IFERROR(VLOOKUP(B263,'Detailed Model'!$A$6:$C$92,3,FALSE),"NOT CODED/ERROR")</f>
        <v>NOT CODED/ERROR</v>
      </c>
      <c r="E263" s="2"/>
      <c r="F263" s="1" t="e">
        <f>VLOOKUP(B263,'Detailed Model'!A245:C323,3,FALSE)</f>
        <v>#N/A</v>
      </c>
      <c r="Y263" s="323"/>
      <c r="Z263" s="323"/>
    </row>
    <row r="264" spans="1:26" customFormat="1" ht="18.75">
      <c r="A264" s="80" t="s">
        <v>130</v>
      </c>
      <c r="B264" s="1"/>
      <c r="C264" s="1"/>
      <c r="D264" s="240" t="str">
        <f>IFERROR(VLOOKUP(B264,'Detailed Model'!$A$6:$C$92,3,FALSE),"NOT CODED/ERROR")</f>
        <v>NOT CODED/ERROR</v>
      </c>
      <c r="E264" s="2"/>
      <c r="F264" s="1" t="e">
        <f>VLOOKUP(B264,'Detailed Model'!A246:C324,3,FALSE)</f>
        <v>#N/A</v>
      </c>
      <c r="Y264" s="323"/>
      <c r="Z264" s="323"/>
    </row>
    <row r="265" spans="1:26" customFormat="1" ht="18.75">
      <c r="A265" s="80" t="s">
        <v>130</v>
      </c>
      <c r="B265" s="1"/>
      <c r="C265" s="1"/>
      <c r="D265" s="240" t="str">
        <f>IFERROR(VLOOKUP(B265,'Detailed Model'!$A$6:$C$92,3,FALSE),"NOT CODED/ERROR")</f>
        <v>NOT CODED/ERROR</v>
      </c>
      <c r="E265" s="2"/>
      <c r="F265" s="1" t="e">
        <f>VLOOKUP(B265,'Detailed Model'!A247:C325,3,FALSE)</f>
        <v>#N/A</v>
      </c>
      <c r="Y265" s="323"/>
      <c r="Z265" s="323"/>
    </row>
    <row r="266" spans="1:26" customFormat="1" ht="18.75">
      <c r="A266" s="80" t="s">
        <v>130</v>
      </c>
      <c r="B266" s="1"/>
      <c r="C266" s="1"/>
      <c r="D266" s="240" t="str">
        <f>IFERROR(VLOOKUP(B266,'Detailed Model'!$A$6:$C$92,3,FALSE),"NOT CODED/ERROR")</f>
        <v>NOT CODED/ERROR</v>
      </c>
      <c r="E266" s="2"/>
      <c r="F266" s="1" t="e">
        <f>VLOOKUP(B266,'Detailed Model'!A248:C326,3,FALSE)</f>
        <v>#N/A</v>
      </c>
      <c r="Y266" s="323"/>
      <c r="Z266" s="323"/>
    </row>
    <row r="267" spans="1:26" customFormat="1" ht="18.75">
      <c r="A267" s="80" t="s">
        <v>130</v>
      </c>
      <c r="B267" s="1"/>
      <c r="C267" s="1"/>
      <c r="D267" s="240" t="str">
        <f>IFERROR(VLOOKUP(B267,'Detailed Model'!$A$6:$C$92,3,FALSE),"NOT CODED/ERROR")</f>
        <v>NOT CODED/ERROR</v>
      </c>
      <c r="E267" s="2"/>
      <c r="F267" s="1" t="e">
        <f>VLOOKUP(B267,'Detailed Model'!A249:C327,3,FALSE)</f>
        <v>#N/A</v>
      </c>
      <c r="Y267" s="323"/>
      <c r="Z267" s="323"/>
    </row>
    <row r="268" spans="1:26" customFormat="1" ht="18.75">
      <c r="A268" s="80" t="s">
        <v>130</v>
      </c>
      <c r="B268" s="1"/>
      <c r="C268" s="1"/>
      <c r="D268" s="240" t="str">
        <f>IFERROR(VLOOKUP(B268,'Detailed Model'!$A$6:$C$92,3,FALSE),"NOT CODED/ERROR")</f>
        <v>NOT CODED/ERROR</v>
      </c>
      <c r="E268" s="2"/>
      <c r="F268" s="1" t="e">
        <f>VLOOKUP(B268,'Detailed Model'!A250:C328,3,FALSE)</f>
        <v>#N/A</v>
      </c>
      <c r="Y268" s="323"/>
      <c r="Z268" s="323"/>
    </row>
    <row r="269" spans="1:26" customFormat="1" ht="18.75">
      <c r="A269" s="80" t="s">
        <v>130</v>
      </c>
      <c r="B269" s="1"/>
      <c r="C269" s="1"/>
      <c r="D269" s="240" t="str">
        <f>IFERROR(VLOOKUP(B269,'Detailed Model'!$A$6:$C$92,3,FALSE),"NOT CODED/ERROR")</f>
        <v>NOT CODED/ERROR</v>
      </c>
      <c r="E269" s="2"/>
      <c r="F269" s="1" t="e">
        <f>VLOOKUP(B269,'Detailed Model'!A251:C329,3,FALSE)</f>
        <v>#N/A</v>
      </c>
      <c r="Y269" s="323"/>
      <c r="Z269" s="323"/>
    </row>
    <row r="270" spans="1:26" customFormat="1" ht="18.75">
      <c r="A270" s="80" t="s">
        <v>130</v>
      </c>
      <c r="B270" s="1"/>
      <c r="C270" s="1"/>
      <c r="D270" s="240" t="str">
        <f>IFERROR(VLOOKUP(B270,'Detailed Model'!$A$6:$C$92,3,FALSE),"NOT CODED/ERROR")</f>
        <v>NOT CODED/ERROR</v>
      </c>
      <c r="E270" s="2"/>
      <c r="F270" s="1" t="e">
        <f>VLOOKUP(B270,'Detailed Model'!A252:C330,3,FALSE)</f>
        <v>#N/A</v>
      </c>
      <c r="Y270" s="323"/>
      <c r="Z270" s="323"/>
    </row>
    <row r="271" spans="1:26" customFormat="1" ht="18.75">
      <c r="A271" s="80" t="s">
        <v>130</v>
      </c>
      <c r="B271" s="1"/>
      <c r="C271" s="1"/>
      <c r="D271" s="240" t="str">
        <f>IFERROR(VLOOKUP(B271,'Detailed Model'!$A$6:$C$92,3,FALSE),"NOT CODED/ERROR")</f>
        <v>NOT CODED/ERROR</v>
      </c>
      <c r="E271" s="2"/>
      <c r="F271" s="1" t="e">
        <f>VLOOKUP(B271,'Detailed Model'!A253:C331,3,FALSE)</f>
        <v>#N/A</v>
      </c>
      <c r="Y271" s="323"/>
      <c r="Z271" s="323"/>
    </row>
    <row r="272" spans="1:26" customFormat="1" ht="18.75">
      <c r="A272" s="80" t="s">
        <v>130</v>
      </c>
      <c r="B272" s="1"/>
      <c r="C272" s="1"/>
      <c r="D272" s="240" t="str">
        <f>IFERROR(VLOOKUP(B272,'Detailed Model'!$A$6:$C$92,3,FALSE),"NOT CODED/ERROR")</f>
        <v>NOT CODED/ERROR</v>
      </c>
      <c r="E272" s="2"/>
      <c r="F272" s="1" t="e">
        <f>VLOOKUP(B272,'Detailed Model'!A254:C332,3,FALSE)</f>
        <v>#N/A</v>
      </c>
      <c r="Y272" s="323"/>
      <c r="Z272" s="323"/>
    </row>
    <row r="273" spans="1:26" customFormat="1" ht="18.75">
      <c r="A273" s="80" t="s">
        <v>130</v>
      </c>
      <c r="B273" s="1"/>
      <c r="C273" s="1"/>
      <c r="D273" s="240" t="str">
        <f>IFERROR(VLOOKUP(B273,'Detailed Model'!$A$6:$C$92,3,FALSE),"NOT CODED/ERROR")</f>
        <v>NOT CODED/ERROR</v>
      </c>
      <c r="E273" s="2"/>
      <c r="F273" s="1" t="e">
        <f>VLOOKUP(B273,'Detailed Model'!A255:C333,3,FALSE)</f>
        <v>#N/A</v>
      </c>
      <c r="Y273" s="323"/>
      <c r="Z273" s="323"/>
    </row>
    <row r="274" spans="1:26" customFormat="1" ht="18.75">
      <c r="A274" s="80" t="s">
        <v>130</v>
      </c>
      <c r="B274" s="1"/>
      <c r="C274" s="1"/>
      <c r="D274" s="240" t="str">
        <f>IFERROR(VLOOKUP(B274,'Detailed Model'!$A$6:$C$92,3,FALSE),"NOT CODED/ERROR")</f>
        <v>NOT CODED/ERROR</v>
      </c>
      <c r="E274" s="2"/>
      <c r="F274" s="1" t="e">
        <f>VLOOKUP(B274,'Detailed Model'!A256:C334,3,FALSE)</f>
        <v>#N/A</v>
      </c>
      <c r="Y274" s="323"/>
      <c r="Z274" s="323"/>
    </row>
    <row r="275" spans="1:26" customFormat="1" ht="18.75">
      <c r="A275" s="80" t="s">
        <v>130</v>
      </c>
      <c r="B275" s="1"/>
      <c r="C275" s="1"/>
      <c r="D275" s="240" t="str">
        <f>IFERROR(VLOOKUP(B275,'Detailed Model'!$A$6:$C$92,3,FALSE),"NOT CODED/ERROR")</f>
        <v>NOT CODED/ERROR</v>
      </c>
      <c r="E275" s="2"/>
      <c r="F275" s="1" t="e">
        <f>VLOOKUP(B275,'Detailed Model'!A257:C335,3,FALSE)</f>
        <v>#N/A</v>
      </c>
      <c r="Y275" s="323"/>
      <c r="Z275" s="323"/>
    </row>
    <row r="276" spans="1:26" customFormat="1" ht="18.75">
      <c r="A276" s="80" t="s">
        <v>130</v>
      </c>
      <c r="B276" s="1"/>
      <c r="C276" s="1"/>
      <c r="D276" s="240" t="str">
        <f>IFERROR(VLOOKUP(B276,'Detailed Model'!$A$6:$C$92,3,FALSE),"NOT CODED/ERROR")</f>
        <v>NOT CODED/ERROR</v>
      </c>
      <c r="E276" s="2"/>
      <c r="F276" s="1" t="e">
        <f>VLOOKUP(B276,'Detailed Model'!A258:C336,3,FALSE)</f>
        <v>#N/A</v>
      </c>
      <c r="Y276" s="323"/>
      <c r="Z276" s="323"/>
    </row>
    <row r="277" spans="1:26" customFormat="1" ht="18.75">
      <c r="A277" s="80" t="s">
        <v>130</v>
      </c>
      <c r="B277" s="1"/>
      <c r="C277" s="1"/>
      <c r="D277" s="240" t="str">
        <f>IFERROR(VLOOKUP(B277,'Detailed Model'!$A$6:$C$92,3,FALSE),"NOT CODED/ERROR")</f>
        <v>NOT CODED/ERROR</v>
      </c>
      <c r="E277" s="2"/>
      <c r="F277" s="1" t="e">
        <f>VLOOKUP(B277,'Detailed Model'!A259:C337,3,FALSE)</f>
        <v>#N/A</v>
      </c>
      <c r="Y277" s="323"/>
      <c r="Z277" s="323"/>
    </row>
    <row r="278" spans="1:26" customFormat="1" ht="18.75">
      <c r="A278" s="80" t="s">
        <v>130</v>
      </c>
      <c r="B278" s="1"/>
      <c r="C278" s="1"/>
      <c r="D278" s="240" t="str">
        <f>IFERROR(VLOOKUP(B278,'Detailed Model'!$A$6:$C$92,3,FALSE),"NOT CODED/ERROR")</f>
        <v>NOT CODED/ERROR</v>
      </c>
      <c r="E278" s="2"/>
      <c r="F278" s="1" t="e">
        <f>VLOOKUP(B278,'Detailed Model'!A260:C338,3,FALSE)</f>
        <v>#N/A</v>
      </c>
      <c r="Y278" s="323"/>
      <c r="Z278" s="323"/>
    </row>
    <row r="279" spans="1:26" customFormat="1" ht="18.75">
      <c r="A279" s="80" t="s">
        <v>130</v>
      </c>
      <c r="B279" s="1"/>
      <c r="C279" s="1"/>
      <c r="D279" s="240" t="str">
        <f>IFERROR(VLOOKUP(B279,'Detailed Model'!$A$6:$C$92,3,FALSE),"NOT CODED/ERROR")</f>
        <v>NOT CODED/ERROR</v>
      </c>
      <c r="E279" s="2"/>
      <c r="F279" s="1" t="e">
        <f>VLOOKUP(B279,'Detailed Model'!A261:C339,3,FALSE)</f>
        <v>#N/A</v>
      </c>
      <c r="Y279" s="323"/>
      <c r="Z279" s="323"/>
    </row>
    <row r="280" spans="1:26" customFormat="1" ht="18.75">
      <c r="A280" s="80" t="s">
        <v>130</v>
      </c>
      <c r="B280" s="1"/>
      <c r="C280" s="1"/>
      <c r="D280" s="240" t="str">
        <f>IFERROR(VLOOKUP(B280,'Detailed Model'!$A$6:$C$92,3,FALSE),"NOT CODED/ERROR")</f>
        <v>NOT CODED/ERROR</v>
      </c>
      <c r="E280" s="2"/>
      <c r="F280" s="1" t="e">
        <f>VLOOKUP(B280,'Detailed Model'!A262:C340,3,FALSE)</f>
        <v>#N/A</v>
      </c>
      <c r="Y280" s="323"/>
      <c r="Z280" s="323"/>
    </row>
    <row r="281" spans="1:26" customFormat="1" ht="18.75">
      <c r="A281" s="80" t="s">
        <v>130</v>
      </c>
      <c r="B281" s="1"/>
      <c r="C281" s="1"/>
      <c r="D281" s="240" t="str">
        <f>IFERROR(VLOOKUP(B281,'Detailed Model'!$A$6:$C$92,3,FALSE),"NOT CODED/ERROR")</f>
        <v>NOT CODED/ERROR</v>
      </c>
      <c r="E281" s="2"/>
      <c r="F281" s="1" t="e">
        <f>VLOOKUP(B281,'Detailed Model'!A263:C341,3,FALSE)</f>
        <v>#N/A</v>
      </c>
      <c r="Y281" s="323"/>
      <c r="Z281" s="323"/>
    </row>
    <row r="282" spans="1:26" customFormat="1" ht="18.75">
      <c r="A282" s="80" t="s">
        <v>130</v>
      </c>
      <c r="B282" s="1"/>
      <c r="C282" s="1"/>
      <c r="D282" s="240" t="str">
        <f>IFERROR(VLOOKUP(B282,'Detailed Model'!$A$6:$C$92,3,FALSE),"NOT CODED/ERROR")</f>
        <v>NOT CODED/ERROR</v>
      </c>
      <c r="E282" s="2"/>
      <c r="F282" s="1" t="e">
        <f>VLOOKUP(B282,'Detailed Model'!A264:C342,3,FALSE)</f>
        <v>#N/A</v>
      </c>
      <c r="Y282" s="323"/>
      <c r="Z282" s="323"/>
    </row>
    <row r="283" spans="1:26" customFormat="1" ht="18.75">
      <c r="A283" s="80" t="s">
        <v>130</v>
      </c>
      <c r="B283" s="1"/>
      <c r="C283" s="1"/>
      <c r="D283" s="240" t="str">
        <f>IFERROR(VLOOKUP(B283,'Detailed Model'!$A$6:$C$92,3,FALSE),"NOT CODED/ERROR")</f>
        <v>NOT CODED/ERROR</v>
      </c>
      <c r="E283" s="2"/>
      <c r="F283" s="1" t="e">
        <f>VLOOKUP(B283,'Detailed Model'!A265:C343,3,FALSE)</f>
        <v>#N/A</v>
      </c>
      <c r="Y283" s="323"/>
      <c r="Z283" s="323"/>
    </row>
    <row r="284" spans="1:26" customFormat="1" ht="18.75">
      <c r="A284" s="80" t="s">
        <v>130</v>
      </c>
      <c r="B284" s="1"/>
      <c r="C284" s="1"/>
      <c r="D284" s="240" t="str">
        <f>IFERROR(VLOOKUP(B284,'Detailed Model'!$A$6:$C$92,3,FALSE),"NOT CODED/ERROR")</f>
        <v>NOT CODED/ERROR</v>
      </c>
      <c r="E284" s="2"/>
      <c r="F284" s="1" t="e">
        <f>VLOOKUP(B284,'Detailed Model'!A266:C344,3,FALSE)</f>
        <v>#N/A</v>
      </c>
      <c r="Y284" s="323"/>
      <c r="Z284" s="323"/>
    </row>
    <row r="285" spans="1:26" customFormat="1" ht="18.75">
      <c r="A285" s="80" t="s">
        <v>130</v>
      </c>
      <c r="B285" s="1"/>
      <c r="C285" s="1"/>
      <c r="D285" s="240" t="str">
        <f>IFERROR(VLOOKUP(B285,'Detailed Model'!$A$6:$C$92,3,FALSE),"NOT CODED/ERROR")</f>
        <v>NOT CODED/ERROR</v>
      </c>
      <c r="E285" s="2"/>
      <c r="F285" s="1" t="e">
        <f>VLOOKUP(B285,'Detailed Model'!A267:C345,3,FALSE)</f>
        <v>#N/A</v>
      </c>
      <c r="Y285" s="323"/>
      <c r="Z285" s="323"/>
    </row>
    <row r="286" spans="1:26" customFormat="1" ht="18.75">
      <c r="A286" s="80" t="s">
        <v>130</v>
      </c>
      <c r="B286" s="1"/>
      <c r="C286" s="1"/>
      <c r="D286" s="240" t="str">
        <f>IFERROR(VLOOKUP(B286,'Detailed Model'!$A$6:$C$92,3,FALSE),"NOT CODED/ERROR")</f>
        <v>NOT CODED/ERROR</v>
      </c>
      <c r="E286" s="2"/>
      <c r="F286" s="1" t="e">
        <f>VLOOKUP(B286,'Detailed Model'!A268:C346,3,FALSE)</f>
        <v>#N/A</v>
      </c>
      <c r="Y286" s="323"/>
      <c r="Z286" s="323"/>
    </row>
    <row r="287" spans="1:26" customFormat="1" ht="18.75">
      <c r="A287" s="80" t="s">
        <v>130</v>
      </c>
      <c r="B287" s="1"/>
      <c r="C287" s="1"/>
      <c r="D287" s="240" t="str">
        <f>IFERROR(VLOOKUP(B287,'Detailed Model'!$A$6:$C$92,3,FALSE),"NOT CODED/ERROR")</f>
        <v>NOT CODED/ERROR</v>
      </c>
      <c r="E287" s="2"/>
      <c r="F287" s="1" t="e">
        <f>VLOOKUP(B287,'Detailed Model'!A269:C347,3,FALSE)</f>
        <v>#N/A</v>
      </c>
      <c r="Y287" s="323"/>
      <c r="Z287" s="323"/>
    </row>
    <row r="288" spans="1:26" customFormat="1" ht="18.75">
      <c r="A288" s="80" t="s">
        <v>130</v>
      </c>
      <c r="B288" s="1"/>
      <c r="C288" s="1"/>
      <c r="D288" s="240" t="str">
        <f>IFERROR(VLOOKUP(B288,'Detailed Model'!$A$6:$C$92,3,FALSE),"NOT CODED/ERROR")</f>
        <v>NOT CODED/ERROR</v>
      </c>
      <c r="E288" s="2"/>
      <c r="F288" s="1" t="e">
        <f>VLOOKUP(B288,'Detailed Model'!A270:C348,3,FALSE)</f>
        <v>#N/A</v>
      </c>
      <c r="Y288" s="323"/>
      <c r="Z288" s="323"/>
    </row>
    <row r="289" spans="1:26" customFormat="1" ht="18.75">
      <c r="A289" s="80" t="s">
        <v>130</v>
      </c>
      <c r="B289" s="1"/>
      <c r="C289" s="1"/>
      <c r="D289" s="240" t="str">
        <f>IFERROR(VLOOKUP(B289,'Detailed Model'!$A$6:$C$92,3,FALSE),"NOT CODED/ERROR")</f>
        <v>NOT CODED/ERROR</v>
      </c>
      <c r="E289" s="2"/>
      <c r="F289" s="1" t="e">
        <f>VLOOKUP(B289,'Detailed Model'!A271:C349,3,FALSE)</f>
        <v>#N/A</v>
      </c>
      <c r="Y289" s="323"/>
      <c r="Z289" s="323"/>
    </row>
    <row r="290" spans="1:26" customFormat="1" ht="18.75">
      <c r="A290" s="80" t="s">
        <v>130</v>
      </c>
      <c r="B290" s="1"/>
      <c r="C290" s="1"/>
      <c r="D290" s="240" t="str">
        <f>IFERROR(VLOOKUP(B290,'Detailed Model'!$A$6:$C$92,3,FALSE),"NOT CODED/ERROR")</f>
        <v>NOT CODED/ERROR</v>
      </c>
      <c r="E290" s="2"/>
      <c r="F290" s="1" t="e">
        <f>VLOOKUP(B290,'Detailed Model'!A272:C350,3,FALSE)</f>
        <v>#N/A</v>
      </c>
      <c r="Y290" s="323"/>
      <c r="Z290" s="323"/>
    </row>
    <row r="291" spans="1:26" customFormat="1" ht="18.75">
      <c r="A291" s="80" t="s">
        <v>130</v>
      </c>
      <c r="B291" s="1"/>
      <c r="C291" s="1"/>
      <c r="D291" s="240" t="str">
        <f>IFERROR(VLOOKUP(B291,'Detailed Model'!$A$6:$C$92,3,FALSE),"NOT CODED/ERROR")</f>
        <v>NOT CODED/ERROR</v>
      </c>
      <c r="E291" s="2"/>
      <c r="F291" s="1" t="e">
        <f>VLOOKUP(B291,'Detailed Model'!A273:C351,3,FALSE)</f>
        <v>#N/A</v>
      </c>
      <c r="Y291" s="323"/>
      <c r="Z291" s="323"/>
    </row>
    <row r="292" spans="1:26" customFormat="1" ht="18.75">
      <c r="A292" s="80" t="s">
        <v>130</v>
      </c>
      <c r="B292" s="1"/>
      <c r="C292" s="1"/>
      <c r="D292" s="240" t="str">
        <f>IFERROR(VLOOKUP(B292,'Detailed Model'!$A$6:$C$92,3,FALSE),"NOT CODED/ERROR")</f>
        <v>NOT CODED/ERROR</v>
      </c>
      <c r="E292" s="2"/>
      <c r="F292" s="1" t="e">
        <f>VLOOKUP(B292,'Detailed Model'!A274:C352,3,FALSE)</f>
        <v>#N/A</v>
      </c>
      <c r="Y292" s="323"/>
      <c r="Z292" s="323"/>
    </row>
    <row r="293" spans="1:26" customFormat="1" ht="18.75">
      <c r="A293" s="80" t="s">
        <v>130</v>
      </c>
      <c r="B293" s="1"/>
      <c r="C293" s="1"/>
      <c r="D293" s="240" t="str">
        <f>IFERROR(VLOOKUP(B293,'Detailed Model'!$A$6:$C$92,3,FALSE),"NOT CODED/ERROR")</f>
        <v>NOT CODED/ERROR</v>
      </c>
      <c r="E293" s="2"/>
      <c r="F293" s="1" t="e">
        <f>VLOOKUP(B293,'Detailed Model'!A275:C353,3,FALSE)</f>
        <v>#N/A</v>
      </c>
      <c r="Y293" s="323"/>
      <c r="Z293" s="323"/>
    </row>
    <row r="294" spans="1:26" customFormat="1" ht="18.75">
      <c r="A294" s="80" t="s">
        <v>130</v>
      </c>
      <c r="B294" s="1"/>
      <c r="C294" s="1"/>
      <c r="D294" s="240" t="str">
        <f>IFERROR(VLOOKUP(B294,'Detailed Model'!$A$6:$C$92,3,FALSE),"NOT CODED/ERROR")</f>
        <v>NOT CODED/ERROR</v>
      </c>
      <c r="E294" s="2"/>
      <c r="F294" s="1" t="e">
        <f>VLOOKUP(B294,'Detailed Model'!A276:C354,3,FALSE)</f>
        <v>#N/A</v>
      </c>
      <c r="Y294" s="323"/>
      <c r="Z294" s="323"/>
    </row>
    <row r="295" spans="1:26" customFormat="1" ht="18.75">
      <c r="A295" s="80" t="s">
        <v>130</v>
      </c>
      <c r="B295" s="1"/>
      <c r="C295" s="1"/>
      <c r="D295" s="240" t="str">
        <f>IFERROR(VLOOKUP(B295,'Detailed Model'!$A$6:$C$92,3,FALSE),"NOT CODED/ERROR")</f>
        <v>NOT CODED/ERROR</v>
      </c>
      <c r="E295" s="2"/>
      <c r="F295" s="1" t="e">
        <f>VLOOKUP(B295,'Detailed Model'!A277:C355,3,FALSE)</f>
        <v>#N/A</v>
      </c>
      <c r="Y295" s="323"/>
      <c r="Z295" s="323"/>
    </row>
    <row r="296" spans="1:26" customFormat="1" ht="18.75">
      <c r="A296" s="80" t="s">
        <v>130</v>
      </c>
      <c r="B296" s="1"/>
      <c r="C296" s="1"/>
      <c r="D296" s="240" t="str">
        <f>IFERROR(VLOOKUP(B296,'Detailed Model'!$A$6:$C$92,3,FALSE),"NOT CODED/ERROR")</f>
        <v>NOT CODED/ERROR</v>
      </c>
      <c r="E296" s="2"/>
      <c r="F296" s="1" t="e">
        <f>VLOOKUP(B296,'Detailed Model'!A278:C356,3,FALSE)</f>
        <v>#N/A</v>
      </c>
      <c r="Y296" s="323"/>
      <c r="Z296" s="323"/>
    </row>
    <row r="297" spans="1:26" customFormat="1" ht="18.75">
      <c r="A297" s="80" t="s">
        <v>130</v>
      </c>
      <c r="B297" s="1"/>
      <c r="C297" s="1"/>
      <c r="D297" s="240" t="str">
        <f>IFERROR(VLOOKUP(B297,'Detailed Model'!$A$6:$C$92,3,FALSE),"NOT CODED/ERROR")</f>
        <v>NOT CODED/ERROR</v>
      </c>
      <c r="E297" s="2"/>
      <c r="F297" s="1" t="e">
        <f>VLOOKUP(B297,'Detailed Model'!A279:C357,3,FALSE)</f>
        <v>#N/A</v>
      </c>
      <c r="Y297" s="323"/>
      <c r="Z297" s="323"/>
    </row>
    <row r="298" spans="1:26" customFormat="1" ht="18.75">
      <c r="A298" s="80" t="s">
        <v>130</v>
      </c>
      <c r="B298" s="1"/>
      <c r="C298" s="1"/>
      <c r="D298" s="240" t="str">
        <f>IFERROR(VLOOKUP(B298,'Detailed Model'!$A$6:$C$92,3,FALSE),"NOT CODED/ERROR")</f>
        <v>NOT CODED/ERROR</v>
      </c>
      <c r="E298" s="2"/>
      <c r="F298" s="1" t="e">
        <f>VLOOKUP(B298,'Detailed Model'!A280:C358,3,FALSE)</f>
        <v>#N/A</v>
      </c>
      <c r="Y298" s="323"/>
      <c r="Z298" s="323"/>
    </row>
    <row r="299" spans="1:26" customFormat="1" ht="18.75">
      <c r="A299" s="80" t="s">
        <v>130</v>
      </c>
      <c r="B299" s="1"/>
      <c r="C299" s="1"/>
      <c r="D299" s="240" t="str">
        <f>IFERROR(VLOOKUP(B299,'Detailed Model'!$A$6:$C$92,3,FALSE),"NOT CODED/ERROR")</f>
        <v>NOT CODED/ERROR</v>
      </c>
      <c r="E299" s="2"/>
      <c r="F299" s="1" t="e">
        <f>VLOOKUP(B299,'Detailed Model'!A281:C359,3,FALSE)</f>
        <v>#N/A</v>
      </c>
      <c r="Y299" s="323"/>
      <c r="Z299" s="323"/>
    </row>
    <row r="300" spans="1:26" customFormat="1" ht="18.75">
      <c r="A300" s="80" t="s">
        <v>130</v>
      </c>
      <c r="B300" s="1"/>
      <c r="C300" s="1"/>
      <c r="D300" s="240" t="str">
        <f>IFERROR(VLOOKUP(B300,'Detailed Model'!$A$6:$C$92,3,FALSE),"NOT CODED/ERROR")</f>
        <v>NOT CODED/ERROR</v>
      </c>
      <c r="E300" s="2"/>
      <c r="F300" s="1" t="e">
        <f>VLOOKUP(B300,'Detailed Model'!A282:C360,3,FALSE)</f>
        <v>#N/A</v>
      </c>
      <c r="Y300" s="323"/>
      <c r="Z300" s="323"/>
    </row>
    <row r="301" spans="1:26" customFormat="1" ht="18.75">
      <c r="A301" s="80" t="s">
        <v>130</v>
      </c>
      <c r="B301" s="1"/>
      <c r="C301" s="1"/>
      <c r="D301" s="240" t="str">
        <f>IFERROR(VLOOKUP(B301,'Detailed Model'!$A$6:$C$92,3,FALSE),"NOT CODED/ERROR")</f>
        <v>NOT CODED/ERROR</v>
      </c>
      <c r="E301" s="2"/>
      <c r="F301" s="1" t="e">
        <f>VLOOKUP(B301,'Detailed Model'!A283:C361,3,FALSE)</f>
        <v>#N/A</v>
      </c>
      <c r="Y301" s="323"/>
      <c r="Z301" s="323"/>
    </row>
    <row r="302" spans="1:26" customFormat="1" ht="18.75">
      <c r="A302" s="80" t="s">
        <v>130</v>
      </c>
      <c r="B302" s="1"/>
      <c r="C302" s="1"/>
      <c r="D302" s="240" t="str">
        <f>IFERROR(VLOOKUP(B302,'Detailed Model'!$A$6:$C$92,3,FALSE),"NOT CODED/ERROR")</f>
        <v>NOT CODED/ERROR</v>
      </c>
      <c r="E302" s="2"/>
      <c r="F302" s="1" t="e">
        <f>VLOOKUP(B302,'Detailed Model'!A284:C362,3,FALSE)</f>
        <v>#N/A</v>
      </c>
      <c r="Y302" s="323"/>
      <c r="Z302" s="323"/>
    </row>
    <row r="303" spans="1:26" customFormat="1" ht="18.75">
      <c r="A303" s="80" t="s">
        <v>130</v>
      </c>
      <c r="B303" s="1"/>
      <c r="C303" s="1"/>
      <c r="D303" s="240" t="str">
        <f>IFERROR(VLOOKUP(B303,'Detailed Model'!$A$6:$C$92,3,FALSE),"NOT CODED/ERROR")</f>
        <v>NOT CODED/ERROR</v>
      </c>
      <c r="E303" s="2"/>
      <c r="F303" s="1" t="e">
        <f>VLOOKUP(B303,'Detailed Model'!A285:C363,3,FALSE)</f>
        <v>#N/A</v>
      </c>
      <c r="Y303" s="323"/>
      <c r="Z303" s="323"/>
    </row>
    <row r="304" spans="1:26" customFormat="1" ht="18.75">
      <c r="A304" s="80" t="s">
        <v>130</v>
      </c>
      <c r="B304" s="1"/>
      <c r="C304" s="1"/>
      <c r="D304" s="240" t="str">
        <f>IFERROR(VLOOKUP(B304,'Detailed Model'!$A$6:$C$92,3,FALSE),"NOT CODED/ERROR")</f>
        <v>NOT CODED/ERROR</v>
      </c>
      <c r="E304" s="2"/>
      <c r="F304" s="1" t="e">
        <f>VLOOKUP(B304,'Detailed Model'!A286:C364,3,FALSE)</f>
        <v>#N/A</v>
      </c>
      <c r="Y304" s="323"/>
      <c r="Z304" s="323"/>
    </row>
    <row r="305" spans="1:26" customFormat="1" ht="18.75">
      <c r="A305" s="80" t="s">
        <v>130</v>
      </c>
      <c r="B305" s="1"/>
      <c r="C305" s="1"/>
      <c r="D305" s="240" t="str">
        <f>IFERROR(VLOOKUP(B305,'Detailed Model'!$A$6:$C$92,3,FALSE),"NOT CODED/ERROR")</f>
        <v>NOT CODED/ERROR</v>
      </c>
      <c r="E305" s="2"/>
      <c r="F305" s="1" t="e">
        <f>VLOOKUP(B305,'Detailed Model'!A287:C365,3,FALSE)</f>
        <v>#N/A</v>
      </c>
      <c r="Y305" s="323"/>
      <c r="Z305" s="323"/>
    </row>
    <row r="306" spans="1:26" customFormat="1" ht="18.75">
      <c r="A306" s="80" t="s">
        <v>130</v>
      </c>
      <c r="B306" s="1"/>
      <c r="C306" s="1"/>
      <c r="D306" s="240" t="str">
        <f>IFERROR(VLOOKUP(B306,'Detailed Model'!$A$6:$C$92,3,FALSE),"NOT CODED/ERROR")</f>
        <v>NOT CODED/ERROR</v>
      </c>
      <c r="E306" s="2"/>
      <c r="F306" s="1" t="e">
        <f>VLOOKUP(B306,'Detailed Model'!A288:C366,3,FALSE)</f>
        <v>#N/A</v>
      </c>
      <c r="Y306" s="323"/>
      <c r="Z306" s="323"/>
    </row>
    <row r="307" spans="1:26" customFormat="1" ht="18.75">
      <c r="A307" s="80" t="s">
        <v>130</v>
      </c>
      <c r="B307" s="1"/>
      <c r="C307" s="1"/>
      <c r="D307" s="240" t="str">
        <f>IFERROR(VLOOKUP(B307,'Detailed Model'!$A$6:$C$92,3,FALSE),"NOT CODED/ERROR")</f>
        <v>NOT CODED/ERROR</v>
      </c>
      <c r="E307" s="2"/>
      <c r="F307" s="1" t="e">
        <f>VLOOKUP(B307,'Detailed Model'!A289:C367,3,FALSE)</f>
        <v>#N/A</v>
      </c>
      <c r="Y307" s="323"/>
      <c r="Z307" s="323"/>
    </row>
    <row r="308" spans="1:26" customFormat="1" ht="18.75">
      <c r="A308" s="80" t="s">
        <v>130</v>
      </c>
      <c r="B308" s="1"/>
      <c r="C308" s="1"/>
      <c r="D308" s="240" t="str">
        <f>IFERROR(VLOOKUP(B308,'Detailed Model'!$A$6:$C$92,3,FALSE),"NOT CODED/ERROR")</f>
        <v>NOT CODED/ERROR</v>
      </c>
      <c r="E308" s="2"/>
      <c r="F308" s="1" t="e">
        <f>VLOOKUP(B308,'Detailed Model'!A290:C368,3,FALSE)</f>
        <v>#N/A</v>
      </c>
      <c r="Y308" s="323"/>
      <c r="Z308" s="323"/>
    </row>
    <row r="309" spans="1:26" customFormat="1" ht="18.75">
      <c r="A309" s="80" t="s">
        <v>130</v>
      </c>
      <c r="B309" s="1"/>
      <c r="C309" s="1"/>
      <c r="D309" s="240" t="str">
        <f>IFERROR(VLOOKUP(B309,'Detailed Model'!$A$6:$C$92,3,FALSE),"NOT CODED/ERROR")</f>
        <v>NOT CODED/ERROR</v>
      </c>
      <c r="E309" s="2"/>
      <c r="F309" s="1" t="e">
        <f>VLOOKUP(B309,'Detailed Model'!A291:C369,3,FALSE)</f>
        <v>#N/A</v>
      </c>
      <c r="Y309" s="323"/>
      <c r="Z309" s="323"/>
    </row>
    <row r="310" spans="1:26" customFormat="1" ht="18.75">
      <c r="A310" s="80" t="s">
        <v>130</v>
      </c>
      <c r="B310" s="1"/>
      <c r="C310" s="1"/>
      <c r="D310" s="240" t="str">
        <f>IFERROR(VLOOKUP(B310,'Detailed Model'!$A$6:$C$92,3,FALSE),"NOT CODED/ERROR")</f>
        <v>NOT CODED/ERROR</v>
      </c>
      <c r="E310" s="2"/>
      <c r="F310" s="1" t="e">
        <f>VLOOKUP(B310,'Detailed Model'!A292:C370,3,FALSE)</f>
        <v>#N/A</v>
      </c>
      <c r="Y310" s="323"/>
      <c r="Z310" s="323"/>
    </row>
    <row r="311" spans="1:26" customFormat="1" ht="18.75">
      <c r="A311" s="80" t="s">
        <v>130</v>
      </c>
      <c r="B311" s="1"/>
      <c r="C311" s="1"/>
      <c r="D311" s="240" t="str">
        <f>IFERROR(VLOOKUP(B311,'Detailed Model'!$A$6:$C$92,3,FALSE),"NOT CODED/ERROR")</f>
        <v>NOT CODED/ERROR</v>
      </c>
      <c r="E311" s="2"/>
      <c r="F311" s="1" t="e">
        <f>VLOOKUP(B311,'Detailed Model'!A293:C371,3,FALSE)</f>
        <v>#N/A</v>
      </c>
      <c r="Y311" s="323"/>
      <c r="Z311" s="323"/>
    </row>
    <row r="312" spans="1:26" customFormat="1" ht="18.75">
      <c r="A312" s="80" t="s">
        <v>130</v>
      </c>
      <c r="B312" s="1"/>
      <c r="C312" s="1"/>
      <c r="D312" s="240" t="str">
        <f>IFERROR(VLOOKUP(B312,'Detailed Model'!$A$6:$C$92,3,FALSE),"NOT CODED/ERROR")</f>
        <v>NOT CODED/ERROR</v>
      </c>
      <c r="E312" s="2"/>
      <c r="F312" s="1" t="e">
        <f>VLOOKUP(B312,'Detailed Model'!A294:C372,3,FALSE)</f>
        <v>#N/A</v>
      </c>
      <c r="Y312" s="323"/>
      <c r="Z312" s="323"/>
    </row>
    <row r="313" spans="1:26" customFormat="1" ht="18.75">
      <c r="A313" s="80" t="s">
        <v>130</v>
      </c>
      <c r="B313" s="1"/>
      <c r="C313" s="1"/>
      <c r="D313" s="240" t="str">
        <f>IFERROR(VLOOKUP(B313,'Detailed Model'!$A$6:$C$92,3,FALSE),"NOT CODED/ERROR")</f>
        <v>NOT CODED/ERROR</v>
      </c>
      <c r="E313" s="2"/>
      <c r="F313" s="1" t="e">
        <f>VLOOKUP(B313,'Detailed Model'!A295:C373,3,FALSE)</f>
        <v>#N/A</v>
      </c>
      <c r="Y313" s="323"/>
      <c r="Z313" s="323"/>
    </row>
    <row r="314" spans="1:26" customFormat="1" ht="18.75">
      <c r="A314" s="80" t="s">
        <v>130</v>
      </c>
      <c r="B314" s="1"/>
      <c r="C314" s="1"/>
      <c r="D314" s="240" t="str">
        <f>IFERROR(VLOOKUP(B314,'Detailed Model'!$A$6:$C$92,3,FALSE),"NOT CODED/ERROR")</f>
        <v>NOT CODED/ERROR</v>
      </c>
      <c r="E314" s="2"/>
      <c r="F314" s="1" t="e">
        <f>VLOOKUP(B314,'Detailed Model'!A296:C374,3,FALSE)</f>
        <v>#N/A</v>
      </c>
      <c r="Y314" s="323"/>
      <c r="Z314" s="323"/>
    </row>
    <row r="315" spans="1:26" customFormat="1" ht="18.75">
      <c r="A315" s="80" t="s">
        <v>130</v>
      </c>
      <c r="B315" s="1"/>
      <c r="C315" s="1"/>
      <c r="D315" s="240" t="str">
        <f>IFERROR(VLOOKUP(B315,'Detailed Model'!$A$6:$C$92,3,FALSE),"NOT CODED/ERROR")</f>
        <v>NOT CODED/ERROR</v>
      </c>
      <c r="E315" s="2"/>
      <c r="F315" s="1" t="e">
        <f>VLOOKUP(B315,'Detailed Model'!A297:C375,3,FALSE)</f>
        <v>#N/A</v>
      </c>
      <c r="Y315" s="323"/>
      <c r="Z315" s="323"/>
    </row>
    <row r="316" spans="1:26" customFormat="1" ht="18.75">
      <c r="A316" s="80" t="s">
        <v>130</v>
      </c>
      <c r="B316" s="1"/>
      <c r="C316" s="1"/>
      <c r="D316" s="240" t="str">
        <f>IFERROR(VLOOKUP(B316,'Detailed Model'!$A$6:$C$92,3,FALSE),"NOT CODED/ERROR")</f>
        <v>NOT CODED/ERROR</v>
      </c>
      <c r="E316" s="2"/>
      <c r="F316" s="1" t="e">
        <f>VLOOKUP(B316,'Detailed Model'!A298:C376,3,FALSE)</f>
        <v>#N/A</v>
      </c>
      <c r="Y316" s="323"/>
      <c r="Z316" s="323"/>
    </row>
    <row r="317" spans="1:26" customFormat="1" ht="18.75">
      <c r="A317" s="80" t="s">
        <v>130</v>
      </c>
      <c r="B317" s="1"/>
      <c r="C317" s="1"/>
      <c r="D317" s="240" t="str">
        <f>IFERROR(VLOOKUP(B317,'Detailed Model'!$A$6:$C$92,3,FALSE),"NOT CODED/ERROR")</f>
        <v>NOT CODED/ERROR</v>
      </c>
      <c r="E317" s="2"/>
      <c r="F317" s="1" t="e">
        <f>VLOOKUP(B317,'Detailed Model'!A299:C377,3,FALSE)</f>
        <v>#N/A</v>
      </c>
      <c r="Y317" s="323"/>
      <c r="Z317" s="323"/>
    </row>
    <row r="318" spans="1:26" customFormat="1" ht="18.75">
      <c r="A318" s="80" t="s">
        <v>130</v>
      </c>
      <c r="B318" s="1"/>
      <c r="C318" s="1"/>
      <c r="D318" s="240" t="str">
        <f>IFERROR(VLOOKUP(B318,'Detailed Model'!$A$6:$C$92,3,FALSE),"NOT CODED/ERROR")</f>
        <v>NOT CODED/ERROR</v>
      </c>
      <c r="E318" s="2"/>
      <c r="F318" s="1" t="e">
        <f>VLOOKUP(B318,'Detailed Model'!A300:C378,3,FALSE)</f>
        <v>#N/A</v>
      </c>
      <c r="Y318" s="323"/>
      <c r="Z318" s="323"/>
    </row>
    <row r="319" spans="1:26" customFormat="1" ht="18.75">
      <c r="A319" s="80" t="s">
        <v>130</v>
      </c>
      <c r="B319" s="1"/>
      <c r="C319" s="1"/>
      <c r="D319" s="240" t="str">
        <f>IFERROR(VLOOKUP(B319,'Detailed Model'!$A$6:$C$92,3,FALSE),"NOT CODED/ERROR")</f>
        <v>NOT CODED/ERROR</v>
      </c>
      <c r="E319" s="2"/>
      <c r="F319" s="1" t="e">
        <f>VLOOKUP(B319,'Detailed Model'!A301:C379,3,FALSE)</f>
        <v>#N/A</v>
      </c>
      <c r="Y319" s="323"/>
      <c r="Z319" s="323"/>
    </row>
    <row r="320" spans="1:26" customFormat="1" ht="18.75">
      <c r="A320" s="80" t="s">
        <v>130</v>
      </c>
      <c r="B320" s="1"/>
      <c r="C320" s="1"/>
      <c r="D320" s="240" t="str">
        <f>IFERROR(VLOOKUP(B320,'Detailed Model'!$A$6:$C$92,3,FALSE),"NOT CODED/ERROR")</f>
        <v>NOT CODED/ERROR</v>
      </c>
      <c r="E320" s="2"/>
      <c r="F320" s="1" t="e">
        <f>VLOOKUP(B320,'Detailed Model'!A302:C380,3,FALSE)</f>
        <v>#N/A</v>
      </c>
    </row>
    <row r="321" spans="1:6" customFormat="1" ht="18.75">
      <c r="A321" s="80" t="s">
        <v>130</v>
      </c>
      <c r="B321" s="1"/>
      <c r="C321" s="1"/>
      <c r="D321" s="240" t="str">
        <f>IFERROR(VLOOKUP(B321,'Detailed Model'!$A$6:$C$92,3,FALSE),"NOT CODED/ERROR")</f>
        <v>NOT CODED/ERROR</v>
      </c>
      <c r="E321" s="2"/>
      <c r="F321" s="1" t="e">
        <f>VLOOKUP(B321,'Detailed Model'!A303:C381,3,FALSE)</f>
        <v>#N/A</v>
      </c>
    </row>
    <row r="322" spans="1:6" customFormat="1" ht="18.75">
      <c r="A322" s="80" t="s">
        <v>130</v>
      </c>
      <c r="B322" s="1"/>
      <c r="C322" s="1"/>
      <c r="D322" s="240" t="str">
        <f>IFERROR(VLOOKUP(B322,'Detailed Model'!$A$6:$C$92,3,FALSE),"NOT CODED/ERROR")</f>
        <v>NOT CODED/ERROR</v>
      </c>
      <c r="E322" s="2"/>
      <c r="F322" s="1" t="e">
        <f>VLOOKUP(B322,'Detailed Model'!A304:C382,3,FALSE)</f>
        <v>#N/A</v>
      </c>
    </row>
    <row r="323" spans="1:6" customFormat="1" ht="18.75">
      <c r="A323" s="80" t="s">
        <v>130</v>
      </c>
      <c r="B323" s="1"/>
      <c r="C323" s="1"/>
      <c r="D323" s="240" t="str">
        <f>IFERROR(VLOOKUP(B323,'Detailed Model'!$A$6:$C$92,3,FALSE),"NOT CODED/ERROR")</f>
        <v>NOT CODED/ERROR</v>
      </c>
      <c r="E323" s="2"/>
      <c r="F323" s="1" t="e">
        <f>VLOOKUP(B323,'Detailed Model'!A305:C383,3,FALSE)</f>
        <v>#N/A</v>
      </c>
    </row>
    <row r="324" spans="1:6" customFormat="1" ht="18.75">
      <c r="A324" s="80" t="s">
        <v>130</v>
      </c>
      <c r="B324" s="1"/>
      <c r="C324" s="1"/>
      <c r="D324" s="240" t="str">
        <f>IFERROR(VLOOKUP(B324,'Detailed Model'!$A$6:$C$92,3,FALSE),"NOT CODED/ERROR")</f>
        <v>NOT CODED/ERROR</v>
      </c>
      <c r="E324" s="2"/>
      <c r="F324" s="1" t="e">
        <f>VLOOKUP(B324,'Detailed Model'!A306:C384,3,FALSE)</f>
        <v>#N/A</v>
      </c>
    </row>
    <row r="325" spans="1:6" customFormat="1" ht="18.75">
      <c r="A325" s="80" t="s">
        <v>130</v>
      </c>
      <c r="B325" s="1"/>
      <c r="C325" s="1"/>
      <c r="D325" s="240" t="str">
        <f>IFERROR(VLOOKUP(B325,'Detailed Model'!$A$6:$C$92,3,FALSE),"NOT CODED/ERROR")</f>
        <v>NOT CODED/ERROR</v>
      </c>
      <c r="E325" s="2"/>
      <c r="F325" s="1" t="e">
        <f>VLOOKUP(B325,'Detailed Model'!A307:C385,3,FALSE)</f>
        <v>#N/A</v>
      </c>
    </row>
    <row r="326" spans="1:6" customFormat="1" ht="18.75">
      <c r="A326" s="80" t="s">
        <v>130</v>
      </c>
      <c r="B326" s="1"/>
      <c r="C326" s="1"/>
      <c r="D326" s="240" t="str">
        <f>IFERROR(VLOOKUP(B326,'Detailed Model'!$A$6:$C$92,3,FALSE),"NOT CODED/ERROR")</f>
        <v>NOT CODED/ERROR</v>
      </c>
      <c r="E326" s="2"/>
      <c r="F326" s="1" t="e">
        <f>VLOOKUP(B326,'Detailed Model'!A308:C386,3,FALSE)</f>
        <v>#N/A</v>
      </c>
    </row>
    <row r="327" spans="1:6" customFormat="1" ht="18.75">
      <c r="A327" s="80" t="s">
        <v>130</v>
      </c>
      <c r="B327" s="1"/>
      <c r="C327" s="1"/>
      <c r="D327" s="240" t="str">
        <f>IFERROR(VLOOKUP(B327,'Detailed Model'!$A$6:$C$92,3,FALSE),"NOT CODED/ERROR")</f>
        <v>NOT CODED/ERROR</v>
      </c>
      <c r="E327" s="2"/>
      <c r="F327" s="1" t="e">
        <f>VLOOKUP(B327,'Detailed Model'!A309:C387,3,FALSE)</f>
        <v>#N/A</v>
      </c>
    </row>
    <row r="328" spans="1:6" customFormat="1" ht="18.75">
      <c r="A328" s="80" t="s">
        <v>130</v>
      </c>
      <c r="B328" s="1"/>
      <c r="C328" s="1"/>
      <c r="D328" s="240" t="str">
        <f>IFERROR(VLOOKUP(B328,'Detailed Model'!$A$6:$C$92,3,FALSE),"NOT CODED/ERROR")</f>
        <v>NOT CODED/ERROR</v>
      </c>
      <c r="E328" s="2"/>
      <c r="F328" s="1" t="e">
        <f>VLOOKUP(B328,'Detailed Model'!A310:C388,3,FALSE)</f>
        <v>#N/A</v>
      </c>
    </row>
    <row r="329" spans="1:6" customFormat="1" ht="18.75">
      <c r="A329" s="80" t="s">
        <v>130</v>
      </c>
      <c r="B329" s="1"/>
      <c r="C329" s="1"/>
      <c r="D329" s="240" t="str">
        <f>IFERROR(VLOOKUP(B329,'Detailed Model'!$A$6:$C$92,3,FALSE),"NOT CODED/ERROR")</f>
        <v>NOT CODED/ERROR</v>
      </c>
      <c r="E329" s="2"/>
      <c r="F329" s="1" t="e">
        <f>VLOOKUP(B329,'Detailed Model'!A311:C389,3,FALSE)</f>
        <v>#N/A</v>
      </c>
    </row>
    <row r="330" spans="1:6" customFormat="1" ht="18.75">
      <c r="A330" s="80" t="s">
        <v>130</v>
      </c>
      <c r="B330" s="1"/>
      <c r="C330" s="1"/>
      <c r="D330" s="240" t="str">
        <f>IFERROR(VLOOKUP(B330,'Detailed Model'!$A$6:$C$92,3,FALSE),"NOT CODED/ERROR")</f>
        <v>NOT CODED/ERROR</v>
      </c>
      <c r="E330" s="2"/>
      <c r="F330" s="1" t="e">
        <f>VLOOKUP(B330,'Detailed Model'!A312:C390,3,FALSE)</f>
        <v>#N/A</v>
      </c>
    </row>
    <row r="331" spans="1:6" customFormat="1" ht="18.75">
      <c r="A331" s="80" t="s">
        <v>130</v>
      </c>
      <c r="B331" s="1"/>
      <c r="C331" s="1"/>
      <c r="D331" s="240" t="str">
        <f>IFERROR(VLOOKUP(B331,'Detailed Model'!$A$6:$C$92,3,FALSE),"NOT CODED/ERROR")</f>
        <v>NOT CODED/ERROR</v>
      </c>
      <c r="E331" s="2"/>
      <c r="F331" s="1" t="e">
        <f>VLOOKUP(B331,'Detailed Model'!A313:C391,3,FALSE)</f>
        <v>#N/A</v>
      </c>
    </row>
    <row r="332" spans="1:6" customFormat="1" ht="18.75">
      <c r="A332" s="80" t="s">
        <v>130</v>
      </c>
      <c r="B332" s="1"/>
      <c r="C332" s="1"/>
      <c r="D332" s="240" t="str">
        <f>IFERROR(VLOOKUP(B332,'Detailed Model'!$A$6:$C$92,3,FALSE),"NOT CODED/ERROR")</f>
        <v>NOT CODED/ERROR</v>
      </c>
      <c r="E332" s="2"/>
      <c r="F332" s="1" t="e">
        <f>VLOOKUP(B332,'Detailed Model'!A314:C392,3,FALSE)</f>
        <v>#N/A</v>
      </c>
    </row>
    <row r="333" spans="1:6" customFormat="1" ht="18.75">
      <c r="A333" s="80" t="s">
        <v>130</v>
      </c>
      <c r="B333" s="1"/>
      <c r="C333" s="1"/>
      <c r="D333" s="240" t="str">
        <f>IFERROR(VLOOKUP(B333,'Detailed Model'!$A$6:$C$92,3,FALSE),"NOT CODED/ERROR")</f>
        <v>NOT CODED/ERROR</v>
      </c>
      <c r="E333" s="2"/>
      <c r="F333" s="1" t="e">
        <f>VLOOKUP(B333,'Detailed Model'!A315:C393,3,FALSE)</f>
        <v>#N/A</v>
      </c>
    </row>
    <row r="334" spans="1:6" customFormat="1" ht="18.75">
      <c r="A334" s="80" t="s">
        <v>130</v>
      </c>
      <c r="B334" s="1"/>
      <c r="C334" s="1"/>
      <c r="D334" s="240" t="str">
        <f>IFERROR(VLOOKUP(B334,'Detailed Model'!$A$6:$C$92,3,FALSE),"NOT CODED/ERROR")</f>
        <v>NOT CODED/ERROR</v>
      </c>
      <c r="E334" s="2"/>
      <c r="F334" s="1" t="e">
        <f>VLOOKUP(B334,'Detailed Model'!A316:C394,3,FALSE)</f>
        <v>#N/A</v>
      </c>
    </row>
    <row r="335" spans="1:6" customFormat="1" ht="18.75">
      <c r="A335" s="80" t="s">
        <v>130</v>
      </c>
      <c r="B335" s="1"/>
      <c r="C335" s="1"/>
      <c r="D335" s="240" t="str">
        <f>IFERROR(VLOOKUP(B335,'Detailed Model'!$A$6:$C$92,3,FALSE),"NOT CODED/ERROR")</f>
        <v>NOT CODED/ERROR</v>
      </c>
      <c r="E335" s="2"/>
      <c r="F335" s="1" t="e">
        <f>VLOOKUP(B335,'Detailed Model'!A317:C395,3,FALSE)</f>
        <v>#N/A</v>
      </c>
    </row>
    <row r="336" spans="1:6" customFormat="1" ht="18.75">
      <c r="A336" s="80" t="s">
        <v>130</v>
      </c>
      <c r="B336" s="1"/>
      <c r="C336" s="1"/>
      <c r="D336" s="240" t="str">
        <f>IFERROR(VLOOKUP(B336,'Detailed Model'!$A$6:$C$92,3,FALSE),"NOT CODED/ERROR")</f>
        <v>NOT CODED/ERROR</v>
      </c>
      <c r="E336" s="2"/>
      <c r="F336" s="1" t="e">
        <f>VLOOKUP(B336,'Detailed Model'!A318:C396,3,FALSE)</f>
        <v>#N/A</v>
      </c>
    </row>
    <row r="337" spans="1:6" customFormat="1" ht="18.75">
      <c r="A337" s="80" t="s">
        <v>130</v>
      </c>
      <c r="B337" s="1"/>
      <c r="C337" s="1"/>
      <c r="D337" s="240" t="str">
        <f>IFERROR(VLOOKUP(B337,'Detailed Model'!$A$6:$C$92,3,FALSE),"NOT CODED/ERROR")</f>
        <v>NOT CODED/ERROR</v>
      </c>
      <c r="E337" s="2"/>
      <c r="F337" s="1" t="e">
        <f>VLOOKUP(B337,'Detailed Model'!A319:C397,3,FALSE)</f>
        <v>#N/A</v>
      </c>
    </row>
    <row r="338" spans="1:6" customFormat="1" ht="18.75">
      <c r="A338" s="80" t="s">
        <v>130</v>
      </c>
      <c r="B338" s="1"/>
      <c r="C338" s="1"/>
      <c r="D338" s="240" t="str">
        <f>IFERROR(VLOOKUP(B338,'Detailed Model'!$A$6:$C$92,3,FALSE),"NOT CODED/ERROR")</f>
        <v>NOT CODED/ERROR</v>
      </c>
      <c r="E338" s="2"/>
      <c r="F338" s="1" t="e">
        <f>VLOOKUP(B338,'Detailed Model'!A320:C398,3,FALSE)</f>
        <v>#N/A</v>
      </c>
    </row>
    <row r="339" spans="1:6" customFormat="1" ht="18.75">
      <c r="A339" s="80" t="s">
        <v>130</v>
      </c>
      <c r="B339" s="1"/>
      <c r="C339" s="1"/>
      <c r="D339" s="240" t="str">
        <f>IFERROR(VLOOKUP(B339,'Detailed Model'!$A$6:$C$92,3,FALSE),"NOT CODED/ERROR")</f>
        <v>NOT CODED/ERROR</v>
      </c>
      <c r="E339" s="2"/>
      <c r="F339" s="1" t="e">
        <f>VLOOKUP(B339,'Detailed Model'!A321:C399,3,FALSE)</f>
        <v>#N/A</v>
      </c>
    </row>
    <row r="340" spans="1:6" customFormat="1" ht="18.75">
      <c r="A340" s="80" t="s">
        <v>130</v>
      </c>
      <c r="B340" s="1"/>
      <c r="C340" s="1"/>
      <c r="D340" s="240" t="str">
        <f>IFERROR(VLOOKUP(B340,'Detailed Model'!$A$6:$C$92,3,FALSE),"NOT CODED/ERROR")</f>
        <v>NOT CODED/ERROR</v>
      </c>
      <c r="E340" s="2"/>
      <c r="F340" s="1" t="e">
        <f>VLOOKUP(B340,'Detailed Model'!A322:C400,3,FALSE)</f>
        <v>#N/A</v>
      </c>
    </row>
    <row r="341" spans="1:6" customFormat="1" ht="18.75">
      <c r="A341" s="80" t="s">
        <v>130</v>
      </c>
      <c r="B341" s="1"/>
      <c r="C341" s="1"/>
      <c r="D341" s="240" t="str">
        <f>IFERROR(VLOOKUP(B341,'Detailed Model'!$A$6:$C$92,3,FALSE),"NOT CODED/ERROR")</f>
        <v>NOT CODED/ERROR</v>
      </c>
      <c r="E341" s="2"/>
      <c r="F341" s="1" t="e">
        <f>VLOOKUP(B341,'Detailed Model'!A323:C401,3,FALSE)</f>
        <v>#N/A</v>
      </c>
    </row>
    <row r="342" spans="1:6" customFormat="1" ht="18.75">
      <c r="A342" s="80" t="s">
        <v>130</v>
      </c>
      <c r="B342" s="1"/>
      <c r="C342" s="1"/>
      <c r="D342" s="240" t="str">
        <f>IFERROR(VLOOKUP(B342,'Detailed Model'!$A$6:$C$92,3,FALSE),"NOT CODED/ERROR")</f>
        <v>NOT CODED/ERROR</v>
      </c>
      <c r="E342" s="2"/>
      <c r="F342" s="1" t="e">
        <f>VLOOKUP(B342,'Detailed Model'!A324:C402,3,FALSE)</f>
        <v>#N/A</v>
      </c>
    </row>
    <row r="343" spans="1:6" customFormat="1" ht="18.75">
      <c r="A343" s="80" t="s">
        <v>130</v>
      </c>
      <c r="B343" s="1"/>
      <c r="C343" s="1"/>
      <c r="D343" s="240" t="str">
        <f>IFERROR(VLOOKUP(B343,'Detailed Model'!$A$6:$C$92,3,FALSE),"NOT CODED/ERROR")</f>
        <v>NOT CODED/ERROR</v>
      </c>
      <c r="E343" s="2"/>
      <c r="F343" s="1" t="e">
        <f>VLOOKUP(B343,'Detailed Model'!A325:C403,3,FALSE)</f>
        <v>#N/A</v>
      </c>
    </row>
    <row r="344" spans="1:6" customFormat="1" ht="18.75">
      <c r="A344" s="80" t="s">
        <v>130</v>
      </c>
      <c r="B344" s="1"/>
      <c r="C344" s="1"/>
      <c r="D344" s="240" t="str">
        <f>IFERROR(VLOOKUP(B344,'Detailed Model'!$A$6:$C$92,3,FALSE),"NOT CODED/ERROR")</f>
        <v>NOT CODED/ERROR</v>
      </c>
      <c r="E344" s="2"/>
      <c r="F344" s="1" t="e">
        <f>VLOOKUP(B344,'Detailed Model'!A326:C404,3,FALSE)</f>
        <v>#N/A</v>
      </c>
    </row>
    <row r="345" spans="1:6" customFormat="1" ht="18.75">
      <c r="A345" s="80" t="s">
        <v>130</v>
      </c>
      <c r="B345" s="1"/>
      <c r="C345" s="1"/>
      <c r="D345" s="240" t="str">
        <f>IFERROR(VLOOKUP(B345,'Detailed Model'!$A$6:$C$92,3,FALSE),"NOT CODED/ERROR")</f>
        <v>NOT CODED/ERROR</v>
      </c>
      <c r="E345" s="2"/>
      <c r="F345" s="1" t="e">
        <f>VLOOKUP(B345,'Detailed Model'!A327:C405,3,FALSE)</f>
        <v>#N/A</v>
      </c>
    </row>
    <row r="346" spans="1:6" customFormat="1" ht="18.75">
      <c r="A346" s="80" t="s">
        <v>130</v>
      </c>
      <c r="B346" s="1"/>
      <c r="C346" s="1"/>
      <c r="D346" s="240" t="str">
        <f>IFERROR(VLOOKUP(B346,'Detailed Model'!$A$6:$C$92,3,FALSE),"NOT CODED/ERROR")</f>
        <v>NOT CODED/ERROR</v>
      </c>
      <c r="E346" s="2"/>
      <c r="F346" s="1" t="e">
        <f>VLOOKUP(B346,'Detailed Model'!A328:C406,3,FALSE)</f>
        <v>#N/A</v>
      </c>
    </row>
    <row r="347" spans="1:6" customFormat="1" ht="18.75">
      <c r="A347" s="80" t="s">
        <v>130</v>
      </c>
      <c r="B347" s="1"/>
      <c r="C347" s="1"/>
      <c r="D347" s="240" t="str">
        <f>IFERROR(VLOOKUP(B347,'Detailed Model'!$A$6:$C$92,3,FALSE),"NOT CODED/ERROR")</f>
        <v>NOT CODED/ERROR</v>
      </c>
      <c r="E347" s="2"/>
      <c r="F347" s="1" t="e">
        <f>VLOOKUP(B347,'Detailed Model'!A329:C407,3,FALSE)</f>
        <v>#N/A</v>
      </c>
    </row>
    <row r="348" spans="1:6" customFormat="1" ht="18.75">
      <c r="A348" s="80" t="s">
        <v>130</v>
      </c>
      <c r="B348" s="1"/>
      <c r="C348" s="1"/>
      <c r="D348" s="240" t="str">
        <f>IFERROR(VLOOKUP(B348,'Detailed Model'!$A$6:$C$92,3,FALSE),"NOT CODED/ERROR")</f>
        <v>NOT CODED/ERROR</v>
      </c>
      <c r="E348" s="2"/>
      <c r="F348" s="1" t="e">
        <f>VLOOKUP(B348,'Detailed Model'!A330:C408,3,FALSE)</f>
        <v>#N/A</v>
      </c>
    </row>
    <row r="349" spans="1:6" customFormat="1" ht="18.75">
      <c r="A349" s="80" t="s">
        <v>130</v>
      </c>
      <c r="B349" s="1"/>
      <c r="C349" s="1"/>
      <c r="D349" s="240" t="str">
        <f>IFERROR(VLOOKUP(B349,'Detailed Model'!$A$6:$C$92,3,FALSE),"NOT CODED/ERROR")</f>
        <v>NOT CODED/ERROR</v>
      </c>
      <c r="E349" s="2"/>
      <c r="F349" s="1" t="e">
        <f>VLOOKUP(B349,'Detailed Model'!A331:C409,3,FALSE)</f>
        <v>#N/A</v>
      </c>
    </row>
    <row r="350" spans="1:6" customFormat="1" ht="18.75">
      <c r="A350" s="80" t="s">
        <v>130</v>
      </c>
      <c r="B350" s="1"/>
      <c r="C350" s="1"/>
      <c r="D350" s="240" t="str">
        <f>IFERROR(VLOOKUP(B350,'Detailed Model'!$A$6:$C$92,3,FALSE),"NOT CODED/ERROR")</f>
        <v>NOT CODED/ERROR</v>
      </c>
      <c r="E350" s="2"/>
      <c r="F350" s="1" t="e">
        <f>VLOOKUP(B350,'Detailed Model'!A332:C410,3,FALSE)</f>
        <v>#N/A</v>
      </c>
    </row>
    <row r="351" spans="1:6" customFormat="1" ht="18.75">
      <c r="A351" s="80" t="s">
        <v>130</v>
      </c>
      <c r="B351" s="1"/>
      <c r="C351" s="1"/>
      <c r="D351" s="240" t="str">
        <f>IFERROR(VLOOKUP(B351,'Detailed Model'!$A$6:$C$92,3,FALSE),"NOT CODED/ERROR")</f>
        <v>NOT CODED/ERROR</v>
      </c>
      <c r="E351" s="2"/>
      <c r="F351" s="1" t="e">
        <f>VLOOKUP(B351,'Detailed Model'!A333:C411,3,FALSE)</f>
        <v>#N/A</v>
      </c>
    </row>
    <row r="352" spans="1:6" customFormat="1" ht="18.75">
      <c r="A352" s="80" t="s">
        <v>130</v>
      </c>
      <c r="B352" s="1"/>
      <c r="C352" s="1"/>
      <c r="D352" s="240" t="str">
        <f>IFERROR(VLOOKUP(B352,'Detailed Model'!$A$6:$C$92,3,FALSE),"NOT CODED/ERROR")</f>
        <v>NOT CODED/ERROR</v>
      </c>
      <c r="E352" s="2"/>
      <c r="F352" s="1" t="e">
        <f>VLOOKUP(B352,'Detailed Model'!A334:C412,3,FALSE)</f>
        <v>#N/A</v>
      </c>
    </row>
    <row r="353" spans="1:6" customFormat="1" ht="18.75">
      <c r="A353" s="80" t="s">
        <v>130</v>
      </c>
      <c r="B353" s="1"/>
      <c r="C353" s="1"/>
      <c r="D353" s="240" t="str">
        <f>IFERROR(VLOOKUP(B353,'Detailed Model'!$A$6:$C$92,3,FALSE),"NOT CODED/ERROR")</f>
        <v>NOT CODED/ERROR</v>
      </c>
      <c r="E353" s="2"/>
      <c r="F353" s="1" t="e">
        <f>VLOOKUP(B353,'Detailed Model'!A335:C413,3,FALSE)</f>
        <v>#N/A</v>
      </c>
    </row>
    <row r="354" spans="1:6" customFormat="1" ht="18.75">
      <c r="A354" s="80" t="s">
        <v>130</v>
      </c>
      <c r="B354" s="1"/>
      <c r="C354" s="1"/>
      <c r="D354" s="240" t="str">
        <f>IFERROR(VLOOKUP(B354,'Detailed Model'!$A$6:$C$92,3,FALSE),"NOT CODED/ERROR")</f>
        <v>NOT CODED/ERROR</v>
      </c>
      <c r="E354" s="2"/>
      <c r="F354" s="1" t="e">
        <f>VLOOKUP(B354,'Detailed Model'!A336:C414,3,FALSE)</f>
        <v>#N/A</v>
      </c>
    </row>
    <row r="355" spans="1:6" customFormat="1" ht="18.75">
      <c r="A355" s="80" t="s">
        <v>130</v>
      </c>
      <c r="B355" s="1"/>
      <c r="C355" s="1"/>
      <c r="D355" s="240" t="str">
        <f>IFERROR(VLOOKUP(B355,'Detailed Model'!$A$6:$C$92,3,FALSE),"NOT CODED/ERROR")</f>
        <v>NOT CODED/ERROR</v>
      </c>
      <c r="E355" s="2"/>
      <c r="F355" s="1" t="e">
        <f>VLOOKUP(B355,'Detailed Model'!A337:C415,3,FALSE)</f>
        <v>#N/A</v>
      </c>
    </row>
    <row r="356" spans="1:6" customFormat="1" ht="18.75">
      <c r="A356" s="80" t="s">
        <v>130</v>
      </c>
      <c r="B356" s="1"/>
      <c r="C356" s="1"/>
      <c r="D356" s="240" t="str">
        <f>IFERROR(VLOOKUP(B356,'Detailed Model'!$A$6:$C$92,3,FALSE),"NOT CODED/ERROR")</f>
        <v>NOT CODED/ERROR</v>
      </c>
      <c r="E356" s="2"/>
      <c r="F356" s="1" t="e">
        <f>VLOOKUP(B356,'Detailed Model'!A338:C416,3,FALSE)</f>
        <v>#N/A</v>
      </c>
    </row>
    <row r="357" spans="1:6" customFormat="1" ht="18.75">
      <c r="A357" s="80" t="s">
        <v>130</v>
      </c>
      <c r="B357" s="1"/>
      <c r="C357" s="1"/>
      <c r="D357" s="240" t="str">
        <f>IFERROR(VLOOKUP(B357,'Detailed Model'!$A$6:$C$92,3,FALSE),"NOT CODED/ERROR")</f>
        <v>NOT CODED/ERROR</v>
      </c>
      <c r="E357" s="2"/>
      <c r="F357" s="1" t="e">
        <f>VLOOKUP(B357,'Detailed Model'!A339:C417,3,FALSE)</f>
        <v>#N/A</v>
      </c>
    </row>
    <row r="358" spans="1:6" customFormat="1" ht="18.75">
      <c r="A358" s="80" t="s">
        <v>130</v>
      </c>
      <c r="B358" s="1"/>
      <c r="C358" s="1"/>
      <c r="D358" s="240" t="str">
        <f>IFERROR(VLOOKUP(B358,'Detailed Model'!$A$6:$C$92,3,FALSE),"NOT CODED/ERROR")</f>
        <v>NOT CODED/ERROR</v>
      </c>
      <c r="E358" s="2"/>
      <c r="F358" s="1" t="e">
        <f>VLOOKUP(B358,'Detailed Model'!A340:C418,3,FALSE)</f>
        <v>#N/A</v>
      </c>
    </row>
    <row r="359" spans="1:6" customFormat="1" ht="18.75">
      <c r="A359" s="80" t="s">
        <v>130</v>
      </c>
      <c r="B359" s="1"/>
      <c r="C359" s="1"/>
      <c r="D359" s="240" t="str">
        <f>IFERROR(VLOOKUP(B359,'Detailed Model'!$A$6:$C$92,3,FALSE),"NOT CODED/ERROR")</f>
        <v>NOT CODED/ERROR</v>
      </c>
      <c r="E359" s="2"/>
      <c r="F359" s="1" t="e">
        <f>VLOOKUP(B359,'Detailed Model'!A341:C419,3,FALSE)</f>
        <v>#N/A</v>
      </c>
    </row>
    <row r="360" spans="1:6" customFormat="1" ht="18.75">
      <c r="A360" s="80" t="s">
        <v>130</v>
      </c>
      <c r="B360" s="1"/>
      <c r="C360" s="1"/>
      <c r="D360" s="240" t="str">
        <f>IFERROR(VLOOKUP(B360,'Detailed Model'!$A$6:$C$92,3,FALSE),"NOT CODED/ERROR")</f>
        <v>NOT CODED/ERROR</v>
      </c>
      <c r="E360" s="2"/>
      <c r="F360" s="1" t="e">
        <f>VLOOKUP(B360,'Detailed Model'!A342:C420,3,FALSE)</f>
        <v>#N/A</v>
      </c>
    </row>
    <row r="361" spans="1:6" customFormat="1" ht="18.75">
      <c r="A361" s="80" t="s">
        <v>130</v>
      </c>
      <c r="B361" s="1"/>
      <c r="C361" s="1"/>
      <c r="D361" s="240" t="str">
        <f>IFERROR(VLOOKUP(B361,'Detailed Model'!$A$6:$C$92,3,FALSE),"NOT CODED/ERROR")</f>
        <v>NOT CODED/ERROR</v>
      </c>
      <c r="E361" s="2"/>
      <c r="F361" s="1" t="e">
        <f>VLOOKUP(B361,'Detailed Model'!A343:C421,3,FALSE)</f>
        <v>#N/A</v>
      </c>
    </row>
    <row r="362" spans="1:6" customFormat="1" ht="18.75">
      <c r="A362" s="80" t="s">
        <v>130</v>
      </c>
      <c r="B362" s="1"/>
      <c r="C362" s="1"/>
      <c r="D362" s="240" t="str">
        <f>IFERROR(VLOOKUP(B362,'Detailed Model'!$A$6:$C$92,3,FALSE),"NOT CODED/ERROR")</f>
        <v>NOT CODED/ERROR</v>
      </c>
      <c r="E362" s="2"/>
      <c r="F362" s="1" t="e">
        <f>VLOOKUP(B362,'Detailed Model'!A344:C422,3,FALSE)</f>
        <v>#N/A</v>
      </c>
    </row>
    <row r="363" spans="1:6" customFormat="1" ht="18.75">
      <c r="A363" s="80" t="s">
        <v>130</v>
      </c>
      <c r="B363" s="1"/>
      <c r="C363" s="1"/>
      <c r="D363" s="240" t="str">
        <f>IFERROR(VLOOKUP(B363,'Detailed Model'!$A$6:$C$92,3,FALSE),"NOT CODED/ERROR")</f>
        <v>NOT CODED/ERROR</v>
      </c>
      <c r="E363" s="2"/>
      <c r="F363" s="1" t="e">
        <f>VLOOKUP(B363,'Detailed Model'!A345:C423,3,FALSE)</f>
        <v>#N/A</v>
      </c>
    </row>
    <row r="364" spans="1:6" customFormat="1" ht="18.75">
      <c r="A364" s="80" t="s">
        <v>130</v>
      </c>
      <c r="B364" s="1"/>
      <c r="C364" s="1"/>
      <c r="D364" s="240" t="str">
        <f>IFERROR(VLOOKUP(B364,'Detailed Model'!$A$6:$C$92,3,FALSE),"NOT CODED/ERROR")</f>
        <v>NOT CODED/ERROR</v>
      </c>
      <c r="E364" s="2"/>
      <c r="F364" s="1" t="e">
        <f>VLOOKUP(B364,'Detailed Model'!A346:C424,3,FALSE)</f>
        <v>#N/A</v>
      </c>
    </row>
    <row r="365" spans="1:6" customFormat="1" ht="18.75">
      <c r="A365" s="80" t="s">
        <v>130</v>
      </c>
      <c r="B365" s="1"/>
      <c r="C365" s="1"/>
      <c r="D365" s="240" t="str">
        <f>IFERROR(VLOOKUP(B365,'Detailed Model'!$A$6:$C$92,3,FALSE),"NOT CODED/ERROR")</f>
        <v>NOT CODED/ERROR</v>
      </c>
      <c r="E365" s="2"/>
      <c r="F365" s="1" t="e">
        <f>VLOOKUP(B365,'Detailed Model'!A347:C425,3,FALSE)</f>
        <v>#N/A</v>
      </c>
    </row>
    <row r="366" spans="1:6" customFormat="1" ht="18.75">
      <c r="A366" s="80" t="s">
        <v>130</v>
      </c>
      <c r="B366" s="1"/>
      <c r="C366" s="1"/>
      <c r="D366" s="240" t="str">
        <f>IFERROR(VLOOKUP(B366,'Detailed Model'!$A$6:$C$92,3,FALSE),"NOT CODED/ERROR")</f>
        <v>NOT CODED/ERROR</v>
      </c>
      <c r="E366" s="2"/>
      <c r="F366" s="1" t="e">
        <f>VLOOKUP(B366,'Detailed Model'!A348:C426,3,FALSE)</f>
        <v>#N/A</v>
      </c>
    </row>
    <row r="367" spans="1:6" customFormat="1" ht="18.75">
      <c r="A367" s="80" t="s">
        <v>130</v>
      </c>
      <c r="B367" s="1"/>
      <c r="C367" s="1"/>
      <c r="D367" s="240" t="str">
        <f>IFERROR(VLOOKUP(B367,'Detailed Model'!$A$6:$C$92,3,FALSE),"NOT CODED/ERROR")</f>
        <v>NOT CODED/ERROR</v>
      </c>
      <c r="E367" s="2"/>
      <c r="F367" s="1" t="e">
        <f>VLOOKUP(B367,'Detailed Model'!A349:C427,3,FALSE)</f>
        <v>#N/A</v>
      </c>
    </row>
    <row r="368" spans="1:6" customFormat="1" ht="18.75">
      <c r="A368" s="80" t="s">
        <v>130</v>
      </c>
      <c r="B368" s="1"/>
      <c r="C368" s="1"/>
      <c r="D368" s="240" t="str">
        <f>IFERROR(VLOOKUP(B368,'Detailed Model'!$A$6:$C$92,3,FALSE),"NOT CODED/ERROR")</f>
        <v>NOT CODED/ERROR</v>
      </c>
      <c r="E368" s="2"/>
      <c r="F368" s="1" t="e">
        <f>VLOOKUP(B368,'Detailed Model'!A350:C428,3,FALSE)</f>
        <v>#N/A</v>
      </c>
    </row>
    <row r="369" spans="1:6" customFormat="1" ht="18.75">
      <c r="A369" s="80" t="s">
        <v>130</v>
      </c>
      <c r="B369" s="1"/>
      <c r="C369" s="1"/>
      <c r="D369" s="240" t="str">
        <f>IFERROR(VLOOKUP(B369,'Detailed Model'!$A$6:$C$92,3,FALSE),"NOT CODED/ERROR")</f>
        <v>NOT CODED/ERROR</v>
      </c>
      <c r="E369" s="2"/>
      <c r="F369" s="1" t="e">
        <f>VLOOKUP(B369,'Detailed Model'!A351:C429,3,FALSE)</f>
        <v>#N/A</v>
      </c>
    </row>
    <row r="370" spans="1:6" customFormat="1" ht="18.75">
      <c r="A370" s="80" t="s">
        <v>130</v>
      </c>
      <c r="B370" s="1"/>
      <c r="C370" s="1"/>
      <c r="D370" s="240" t="str">
        <f>IFERROR(VLOOKUP(B370,'Detailed Model'!$A$6:$C$92,3,FALSE),"NOT CODED/ERROR")</f>
        <v>NOT CODED/ERROR</v>
      </c>
      <c r="E370" s="2"/>
      <c r="F370" s="1" t="e">
        <f>VLOOKUP(B370,'Detailed Model'!A352:C430,3,FALSE)</f>
        <v>#N/A</v>
      </c>
    </row>
    <row r="371" spans="1:6" customFormat="1" ht="18.75">
      <c r="A371" s="80" t="s">
        <v>130</v>
      </c>
      <c r="B371" s="1"/>
      <c r="C371" s="1"/>
      <c r="D371" s="240" t="str">
        <f>IFERROR(VLOOKUP(B371,'Detailed Model'!$A$6:$C$92,3,FALSE),"NOT CODED/ERROR")</f>
        <v>NOT CODED/ERROR</v>
      </c>
      <c r="E371" s="2"/>
      <c r="F371" s="1" t="e">
        <f>VLOOKUP(B371,'Detailed Model'!A353:C431,3,FALSE)</f>
        <v>#N/A</v>
      </c>
    </row>
    <row r="372" spans="1:6" customFormat="1" ht="18.75">
      <c r="A372" s="80" t="s">
        <v>130</v>
      </c>
      <c r="B372" s="1"/>
      <c r="C372" s="1"/>
      <c r="D372" s="240" t="str">
        <f>IFERROR(VLOOKUP(B372,'Detailed Model'!$A$6:$C$92,3,FALSE),"NOT CODED/ERROR")</f>
        <v>NOT CODED/ERROR</v>
      </c>
      <c r="E372" s="2"/>
      <c r="F372" s="1" t="e">
        <f>VLOOKUP(B372,'Detailed Model'!A354:C432,3,FALSE)</f>
        <v>#N/A</v>
      </c>
    </row>
    <row r="373" spans="1:6" customFormat="1" ht="18.75">
      <c r="A373" s="80" t="s">
        <v>130</v>
      </c>
      <c r="B373" s="1"/>
      <c r="C373" s="1"/>
      <c r="D373" s="240" t="str">
        <f>IFERROR(VLOOKUP(B373,'Detailed Model'!$A$6:$C$92,3,FALSE),"NOT CODED/ERROR")</f>
        <v>NOT CODED/ERROR</v>
      </c>
      <c r="E373" s="2"/>
      <c r="F373" s="1" t="e">
        <f>VLOOKUP(B373,'Detailed Model'!A355:C433,3,FALSE)</f>
        <v>#N/A</v>
      </c>
    </row>
    <row r="374" spans="1:6" customFormat="1" ht="18.75">
      <c r="A374" s="80" t="s">
        <v>130</v>
      </c>
      <c r="B374" s="1"/>
      <c r="C374" s="1"/>
      <c r="D374" s="240" t="str">
        <f>IFERROR(VLOOKUP(B374,'Detailed Model'!$A$6:$C$92,3,FALSE),"NOT CODED/ERROR")</f>
        <v>NOT CODED/ERROR</v>
      </c>
      <c r="E374" s="2"/>
      <c r="F374" s="1" t="e">
        <f>VLOOKUP(B374,'Detailed Model'!A356:C434,3,FALSE)</f>
        <v>#N/A</v>
      </c>
    </row>
    <row r="375" spans="1:6" customFormat="1" ht="18.75">
      <c r="A375" s="80" t="s">
        <v>130</v>
      </c>
      <c r="B375" s="1"/>
      <c r="C375" s="1"/>
      <c r="D375" s="240" t="str">
        <f>IFERROR(VLOOKUP(B375,'Detailed Model'!$A$6:$C$92,3,FALSE),"NOT CODED/ERROR")</f>
        <v>NOT CODED/ERROR</v>
      </c>
      <c r="E375" s="2"/>
      <c r="F375" s="1" t="e">
        <f>VLOOKUP(B375,'Detailed Model'!A357:C435,3,FALSE)</f>
        <v>#N/A</v>
      </c>
    </row>
    <row r="376" spans="1:6" customFormat="1" ht="18.75">
      <c r="A376" s="80" t="s">
        <v>130</v>
      </c>
      <c r="B376" s="1"/>
      <c r="C376" s="1"/>
      <c r="D376" s="240" t="str">
        <f>IFERROR(VLOOKUP(B376,'Detailed Model'!$A$6:$C$92,3,FALSE),"NOT CODED/ERROR")</f>
        <v>NOT CODED/ERROR</v>
      </c>
      <c r="E376" s="2"/>
      <c r="F376" s="1" t="e">
        <f>VLOOKUP(B376,'Detailed Model'!A358:C436,3,FALSE)</f>
        <v>#N/A</v>
      </c>
    </row>
    <row r="377" spans="1:6" customFormat="1" ht="18.75">
      <c r="A377" s="80" t="s">
        <v>130</v>
      </c>
      <c r="B377" s="1"/>
      <c r="C377" s="1"/>
      <c r="D377" s="240" t="str">
        <f>IFERROR(VLOOKUP(B377,'Detailed Model'!$A$6:$C$92,3,FALSE),"NOT CODED/ERROR")</f>
        <v>NOT CODED/ERROR</v>
      </c>
      <c r="E377" s="2"/>
      <c r="F377" s="1" t="e">
        <f>VLOOKUP(B377,'Detailed Model'!A359:C437,3,FALSE)</f>
        <v>#N/A</v>
      </c>
    </row>
    <row r="378" spans="1:6" customFormat="1" ht="18.75">
      <c r="A378" s="80" t="s">
        <v>130</v>
      </c>
      <c r="B378" s="1"/>
      <c r="C378" s="1"/>
      <c r="D378" s="240" t="str">
        <f>IFERROR(VLOOKUP(B378,'Detailed Model'!$A$6:$C$92,3,FALSE),"NOT CODED/ERROR")</f>
        <v>NOT CODED/ERROR</v>
      </c>
      <c r="E378" s="2"/>
      <c r="F378" s="1" t="e">
        <f>VLOOKUP(B378,'Detailed Model'!A360:C438,3,FALSE)</f>
        <v>#N/A</v>
      </c>
    </row>
    <row r="379" spans="1:6" customFormat="1" ht="18.75">
      <c r="A379" s="80" t="s">
        <v>130</v>
      </c>
      <c r="B379" s="1"/>
      <c r="C379" s="1"/>
      <c r="D379" s="240" t="str">
        <f>IFERROR(VLOOKUP(B379,'Detailed Model'!$A$6:$C$92,3,FALSE),"NOT CODED/ERROR")</f>
        <v>NOT CODED/ERROR</v>
      </c>
      <c r="E379" s="2"/>
      <c r="F379" s="1" t="e">
        <f>VLOOKUP(B379,'Detailed Model'!A361:C439,3,FALSE)</f>
        <v>#N/A</v>
      </c>
    </row>
    <row r="380" spans="1:6" customFormat="1" ht="18.75">
      <c r="A380" s="80" t="s">
        <v>130</v>
      </c>
      <c r="B380" s="1"/>
      <c r="C380" s="1"/>
      <c r="D380" s="240" t="str">
        <f>IFERROR(VLOOKUP(B380,'Detailed Model'!$A$6:$C$92,3,FALSE),"NOT CODED/ERROR")</f>
        <v>NOT CODED/ERROR</v>
      </c>
      <c r="E380" s="2"/>
      <c r="F380" s="1" t="e">
        <f>VLOOKUP(B380,'Detailed Model'!A362:C440,3,FALSE)</f>
        <v>#N/A</v>
      </c>
    </row>
    <row r="381" spans="1:6" customFormat="1" ht="18.75">
      <c r="A381" s="80" t="s">
        <v>130</v>
      </c>
      <c r="B381" s="1"/>
      <c r="C381" s="1"/>
      <c r="D381" s="240" t="str">
        <f>IFERROR(VLOOKUP(B381,'Detailed Model'!$A$6:$C$92,3,FALSE),"NOT CODED/ERROR")</f>
        <v>NOT CODED/ERROR</v>
      </c>
      <c r="E381" s="2"/>
      <c r="F381" s="1" t="e">
        <f>VLOOKUP(B381,'Detailed Model'!A363:C441,3,FALSE)</f>
        <v>#N/A</v>
      </c>
    </row>
    <row r="382" spans="1:6" customFormat="1" ht="18.75">
      <c r="A382" s="80" t="s">
        <v>130</v>
      </c>
      <c r="B382" s="1"/>
      <c r="C382" s="1"/>
      <c r="D382" s="240" t="str">
        <f>IFERROR(VLOOKUP(B382,'Detailed Model'!$A$6:$C$92,3,FALSE),"NOT CODED/ERROR")</f>
        <v>NOT CODED/ERROR</v>
      </c>
      <c r="E382" s="2"/>
      <c r="F382" s="1" t="e">
        <f>VLOOKUP(B382,'Detailed Model'!A364:C442,3,FALSE)</f>
        <v>#N/A</v>
      </c>
    </row>
    <row r="383" spans="1:6" customFormat="1" ht="18.75">
      <c r="A383" s="80" t="s">
        <v>130</v>
      </c>
      <c r="B383" s="1"/>
      <c r="C383" s="1"/>
      <c r="D383" s="240" t="str">
        <f>IFERROR(VLOOKUP(B383,'Detailed Model'!$A$6:$C$92,3,FALSE),"NOT CODED/ERROR")</f>
        <v>NOT CODED/ERROR</v>
      </c>
      <c r="E383" s="2"/>
      <c r="F383" s="1" t="e">
        <f>VLOOKUP(B383,'Detailed Model'!A365:C443,3,FALSE)</f>
        <v>#N/A</v>
      </c>
    </row>
    <row r="384" spans="1:6" customFormat="1" ht="18.75">
      <c r="A384" s="80" t="s">
        <v>130</v>
      </c>
      <c r="B384" s="1"/>
      <c r="C384" s="1"/>
      <c r="D384" s="240" t="str">
        <f>IFERROR(VLOOKUP(B384,'Detailed Model'!$A$6:$C$92,3,FALSE),"NOT CODED/ERROR")</f>
        <v>NOT CODED/ERROR</v>
      </c>
      <c r="E384" s="2"/>
      <c r="F384" s="1" t="e">
        <f>VLOOKUP(B384,'Detailed Model'!A366:C444,3,FALSE)</f>
        <v>#N/A</v>
      </c>
    </row>
    <row r="385" spans="1:6" customFormat="1" ht="18.75">
      <c r="A385" s="80" t="s">
        <v>130</v>
      </c>
      <c r="B385" s="1"/>
      <c r="C385" s="1"/>
      <c r="D385" s="240" t="str">
        <f>IFERROR(VLOOKUP(B385,'Detailed Model'!$A$6:$C$92,3,FALSE),"NOT CODED/ERROR")</f>
        <v>NOT CODED/ERROR</v>
      </c>
      <c r="E385" s="2"/>
      <c r="F385" s="1" t="e">
        <f>VLOOKUP(B385,'Detailed Model'!A367:C445,3,FALSE)</f>
        <v>#N/A</v>
      </c>
    </row>
    <row r="386" spans="1:6" customFormat="1" ht="18.75">
      <c r="A386" s="80" t="s">
        <v>130</v>
      </c>
      <c r="B386" s="1"/>
      <c r="C386" s="1"/>
      <c r="D386" s="240" t="str">
        <f>IFERROR(VLOOKUP(B386,'Detailed Model'!$A$6:$C$92,3,FALSE),"NOT CODED/ERROR")</f>
        <v>NOT CODED/ERROR</v>
      </c>
      <c r="E386" s="2"/>
      <c r="F386" s="1" t="e">
        <f>VLOOKUP(B386,'Detailed Model'!A368:C446,3,FALSE)</f>
        <v>#N/A</v>
      </c>
    </row>
    <row r="387" spans="1:6" customFormat="1" ht="18.75">
      <c r="A387" s="80" t="s">
        <v>130</v>
      </c>
      <c r="B387" s="1"/>
      <c r="C387" s="1"/>
      <c r="D387" s="240" t="str">
        <f>IFERROR(VLOOKUP(B387,'Detailed Model'!$A$6:$C$92,3,FALSE),"NOT CODED/ERROR")</f>
        <v>NOT CODED/ERROR</v>
      </c>
      <c r="E387" s="2"/>
      <c r="F387" s="1" t="e">
        <f>VLOOKUP(B387,'Detailed Model'!A369:C447,3,FALSE)</f>
        <v>#N/A</v>
      </c>
    </row>
    <row r="388" spans="1:6" customFormat="1" ht="18.75">
      <c r="A388" s="80" t="s">
        <v>130</v>
      </c>
      <c r="B388" s="1"/>
      <c r="C388" s="1"/>
      <c r="D388" s="240" t="str">
        <f>IFERROR(VLOOKUP(B388,'Detailed Model'!$A$6:$C$92,3,FALSE),"NOT CODED/ERROR")</f>
        <v>NOT CODED/ERROR</v>
      </c>
      <c r="E388" s="2"/>
      <c r="F388" s="1" t="e">
        <f>VLOOKUP(B388,'Detailed Model'!A370:C448,3,FALSE)</f>
        <v>#N/A</v>
      </c>
    </row>
    <row r="389" spans="1:6" customFormat="1" ht="18.75">
      <c r="A389" s="80" t="s">
        <v>130</v>
      </c>
      <c r="B389" s="1"/>
      <c r="C389" s="1"/>
      <c r="D389" s="240" t="str">
        <f>IFERROR(VLOOKUP(B389,'Detailed Model'!$A$6:$C$92,3,FALSE),"NOT CODED/ERROR")</f>
        <v>NOT CODED/ERROR</v>
      </c>
      <c r="E389" s="2"/>
      <c r="F389" s="1" t="e">
        <f>VLOOKUP(B389,'Detailed Model'!A371:C449,3,FALSE)</f>
        <v>#N/A</v>
      </c>
    </row>
    <row r="390" spans="1:6" customFormat="1" ht="18.75">
      <c r="A390" s="80" t="s">
        <v>130</v>
      </c>
      <c r="B390" s="1"/>
      <c r="C390" s="1"/>
      <c r="D390" s="240" t="str">
        <f>IFERROR(VLOOKUP(B390,'Detailed Model'!$A$6:$C$92,3,FALSE),"NOT CODED/ERROR")</f>
        <v>NOT CODED/ERROR</v>
      </c>
      <c r="E390" s="2"/>
      <c r="F390" s="1" t="e">
        <f>VLOOKUP(B390,'Detailed Model'!A372:C450,3,FALSE)</f>
        <v>#N/A</v>
      </c>
    </row>
    <row r="391" spans="1:6" customFormat="1" ht="18.75">
      <c r="A391" s="80" t="s">
        <v>130</v>
      </c>
      <c r="B391" s="1"/>
      <c r="C391" s="1"/>
      <c r="D391" s="240" t="str">
        <f>IFERROR(VLOOKUP(B391,'Detailed Model'!$A$6:$C$92,3,FALSE),"NOT CODED/ERROR")</f>
        <v>NOT CODED/ERROR</v>
      </c>
      <c r="E391" s="2"/>
      <c r="F391" s="1" t="e">
        <f>VLOOKUP(B391,'Detailed Model'!A373:C451,3,FALSE)</f>
        <v>#N/A</v>
      </c>
    </row>
    <row r="392" spans="1:6" customFormat="1" ht="18.75">
      <c r="A392" s="80" t="s">
        <v>130</v>
      </c>
      <c r="B392" s="1"/>
      <c r="C392" s="1"/>
      <c r="D392" s="240" t="str">
        <f>IFERROR(VLOOKUP(B392,'Detailed Model'!$A$6:$C$92,3,FALSE),"NOT CODED/ERROR")</f>
        <v>NOT CODED/ERROR</v>
      </c>
      <c r="E392" s="2"/>
      <c r="F392" s="1" t="e">
        <f>VLOOKUP(B392,'Detailed Model'!A374:C452,3,FALSE)</f>
        <v>#N/A</v>
      </c>
    </row>
    <row r="393" spans="1:6" customFormat="1" ht="18.75">
      <c r="A393" s="80" t="s">
        <v>130</v>
      </c>
      <c r="B393" s="1"/>
      <c r="C393" s="1"/>
      <c r="D393" s="240" t="str">
        <f>IFERROR(VLOOKUP(B393,'Detailed Model'!$A$6:$C$92,3,FALSE),"NOT CODED/ERROR")</f>
        <v>NOT CODED/ERROR</v>
      </c>
      <c r="E393" s="2"/>
      <c r="F393" s="1" t="e">
        <f>VLOOKUP(B393,'Detailed Model'!A375:C453,3,FALSE)</f>
        <v>#N/A</v>
      </c>
    </row>
    <row r="394" spans="1:6" customFormat="1" ht="18.75">
      <c r="A394" s="80" t="s">
        <v>130</v>
      </c>
      <c r="B394" s="1"/>
      <c r="C394" s="1"/>
      <c r="D394" s="240" t="str">
        <f>IFERROR(VLOOKUP(B394,'Detailed Model'!$A$6:$C$92,3,FALSE),"NOT CODED/ERROR")</f>
        <v>NOT CODED/ERROR</v>
      </c>
      <c r="E394" s="2"/>
      <c r="F394" s="1" t="e">
        <f>VLOOKUP(B394,'Detailed Model'!A376:C454,3,FALSE)</f>
        <v>#N/A</v>
      </c>
    </row>
    <row r="395" spans="1:6" customFormat="1" ht="18.75">
      <c r="A395" s="80" t="s">
        <v>130</v>
      </c>
      <c r="B395" s="1"/>
      <c r="C395" s="1"/>
      <c r="D395" s="240" t="str">
        <f>IFERROR(VLOOKUP(B395,'Detailed Model'!$A$6:$C$92,3,FALSE),"NOT CODED/ERROR")</f>
        <v>NOT CODED/ERROR</v>
      </c>
      <c r="E395" s="2"/>
      <c r="F395" s="1" t="e">
        <f>VLOOKUP(B395,'Detailed Model'!A377:C455,3,FALSE)</f>
        <v>#N/A</v>
      </c>
    </row>
    <row r="396" spans="1:6" customFormat="1" ht="18.75">
      <c r="A396" s="80" t="s">
        <v>130</v>
      </c>
      <c r="B396" s="1"/>
      <c r="C396" s="1"/>
      <c r="D396" s="240" t="str">
        <f>IFERROR(VLOOKUP(B396,'Detailed Model'!$A$6:$C$92,3,FALSE),"NOT CODED/ERROR")</f>
        <v>NOT CODED/ERROR</v>
      </c>
      <c r="E396" s="2"/>
      <c r="F396" s="1" t="e">
        <f>VLOOKUP(B396,'Detailed Model'!A378:C456,3,FALSE)</f>
        <v>#N/A</v>
      </c>
    </row>
    <row r="397" spans="1:6" customFormat="1" ht="18.75">
      <c r="A397" s="80" t="s">
        <v>130</v>
      </c>
      <c r="B397" s="1"/>
      <c r="C397" s="1"/>
      <c r="D397" s="240" t="str">
        <f>IFERROR(VLOOKUP(B397,'Detailed Model'!$A$6:$C$92,3,FALSE),"NOT CODED/ERROR")</f>
        <v>NOT CODED/ERROR</v>
      </c>
      <c r="E397" s="2"/>
      <c r="F397" s="1" t="e">
        <f>VLOOKUP(B397,'Detailed Model'!A379:C457,3,FALSE)</f>
        <v>#N/A</v>
      </c>
    </row>
    <row r="398" spans="1:6" customFormat="1" ht="18.75">
      <c r="A398" s="80" t="s">
        <v>130</v>
      </c>
      <c r="B398" s="1"/>
      <c r="C398" s="1"/>
      <c r="D398" s="240" t="str">
        <f>IFERROR(VLOOKUP(B398,'Detailed Model'!$A$6:$C$92,3,FALSE),"NOT CODED/ERROR")</f>
        <v>NOT CODED/ERROR</v>
      </c>
      <c r="E398" s="2"/>
      <c r="F398" s="1" t="e">
        <f>VLOOKUP(B398,'Detailed Model'!A380:C458,3,FALSE)</f>
        <v>#N/A</v>
      </c>
    </row>
    <row r="399" spans="1:6" customFormat="1" ht="18.75">
      <c r="A399" s="80" t="s">
        <v>130</v>
      </c>
      <c r="B399" s="1"/>
      <c r="C399" s="1"/>
      <c r="D399" s="240" t="str">
        <f>IFERROR(VLOOKUP(B399,'Detailed Model'!$A$6:$C$92,3,FALSE),"NOT CODED/ERROR")</f>
        <v>NOT CODED/ERROR</v>
      </c>
      <c r="E399" s="2"/>
      <c r="F399" s="1" t="e">
        <f>VLOOKUP(B399,'Detailed Model'!A381:C459,3,FALSE)</f>
        <v>#N/A</v>
      </c>
    </row>
    <row r="400" spans="1:6" customFormat="1" ht="18.75">
      <c r="A400" s="80" t="s">
        <v>130</v>
      </c>
      <c r="B400" s="1"/>
      <c r="C400" s="1"/>
      <c r="D400" s="240" t="str">
        <f>IFERROR(VLOOKUP(B400,'Detailed Model'!$A$6:$C$92,3,FALSE),"NOT CODED/ERROR")</f>
        <v>NOT CODED/ERROR</v>
      </c>
      <c r="E400" s="2"/>
      <c r="F400" s="1" t="e">
        <f>VLOOKUP(B400,'Detailed Model'!A382:C460,3,FALSE)</f>
        <v>#N/A</v>
      </c>
    </row>
    <row r="401" spans="1:6" customFormat="1" ht="18.75">
      <c r="A401" s="80" t="s">
        <v>130</v>
      </c>
      <c r="B401" s="1"/>
      <c r="C401" s="1"/>
      <c r="D401" s="240" t="str">
        <f>IFERROR(VLOOKUP(B401,'Detailed Model'!$A$6:$C$92,3,FALSE),"NOT CODED/ERROR")</f>
        <v>NOT CODED/ERROR</v>
      </c>
      <c r="E401" s="2"/>
      <c r="F401" s="1" t="e">
        <f>VLOOKUP(B401,'Detailed Model'!A383:C461,3,FALSE)</f>
        <v>#N/A</v>
      </c>
    </row>
    <row r="402" spans="1:6" customFormat="1" ht="18.75">
      <c r="A402" s="80" t="s">
        <v>130</v>
      </c>
      <c r="B402" s="1"/>
      <c r="C402" s="1"/>
      <c r="D402" s="240" t="str">
        <f>IFERROR(VLOOKUP(B402,'Detailed Model'!$A$6:$C$92,3,FALSE),"NOT CODED/ERROR")</f>
        <v>NOT CODED/ERROR</v>
      </c>
      <c r="E402" s="2"/>
      <c r="F402" s="1" t="e">
        <f>VLOOKUP(B402,'Detailed Model'!A384:C462,3,FALSE)</f>
        <v>#N/A</v>
      </c>
    </row>
    <row r="403" spans="1:6" customFormat="1" ht="18.75">
      <c r="A403" s="80" t="s">
        <v>130</v>
      </c>
      <c r="B403" s="1"/>
      <c r="C403" s="1"/>
      <c r="D403" s="240" t="str">
        <f>IFERROR(VLOOKUP(B403,'Detailed Model'!$A$6:$C$92,3,FALSE),"NOT CODED/ERROR")</f>
        <v>NOT CODED/ERROR</v>
      </c>
      <c r="E403" s="2"/>
      <c r="F403" s="1" t="e">
        <f>VLOOKUP(B403,'Detailed Model'!A385:C463,3,FALSE)</f>
        <v>#N/A</v>
      </c>
    </row>
    <row r="404" spans="1:6" customFormat="1" ht="18.75">
      <c r="A404" s="80" t="s">
        <v>130</v>
      </c>
      <c r="B404" s="1"/>
      <c r="C404" s="1"/>
      <c r="D404" s="240" t="str">
        <f>IFERROR(VLOOKUP(B404,'Detailed Model'!$A$6:$C$92,3,FALSE),"NOT CODED/ERROR")</f>
        <v>NOT CODED/ERROR</v>
      </c>
      <c r="E404" s="2"/>
      <c r="F404" s="1" t="e">
        <f>VLOOKUP(B404,'Detailed Model'!A386:C464,3,FALSE)</f>
        <v>#N/A</v>
      </c>
    </row>
    <row r="405" spans="1:6" customFormat="1">
      <c r="A405" s="80" t="s">
        <v>130</v>
      </c>
      <c r="B405" s="1"/>
      <c r="C405" s="1"/>
      <c r="D405" s="1"/>
      <c r="E405" s="2"/>
      <c r="F405" s="1" t="e">
        <f>VLOOKUP(B405,'Detailed Model'!A387:C465,3,FALSE)</f>
        <v>#N/A</v>
      </c>
    </row>
    <row r="406" spans="1:6" customFormat="1">
      <c r="A406" s="80" t="s">
        <v>130</v>
      </c>
      <c r="B406" s="1"/>
      <c r="C406" s="1"/>
      <c r="D406" s="1"/>
      <c r="E406" s="2"/>
      <c r="F406" s="1" t="e">
        <f>VLOOKUP(B406,'Detailed Model'!A388:C466,3,FALSE)</f>
        <v>#N/A</v>
      </c>
    </row>
    <row r="407" spans="1:6" customFormat="1">
      <c r="A407" s="80" t="s">
        <v>130</v>
      </c>
      <c r="B407" s="1"/>
      <c r="C407" s="1"/>
      <c r="D407" s="1"/>
      <c r="E407" s="2"/>
      <c r="F407" s="1" t="e">
        <f>VLOOKUP(B407,'Detailed Model'!A389:C467,3,FALSE)</f>
        <v>#N/A</v>
      </c>
    </row>
    <row r="408" spans="1:6" customFormat="1">
      <c r="A408" s="80" t="s">
        <v>130</v>
      </c>
      <c r="B408" s="1"/>
      <c r="C408" s="1"/>
      <c r="D408" s="1"/>
      <c r="E408" s="2"/>
      <c r="F408" s="1" t="e">
        <f>VLOOKUP(B408,'Detailed Model'!A390:C468,3,FALSE)</f>
        <v>#N/A</v>
      </c>
    </row>
    <row r="409" spans="1:6" customFormat="1">
      <c r="A409" s="80" t="s">
        <v>130</v>
      </c>
      <c r="B409" s="1"/>
      <c r="C409" s="1"/>
      <c r="D409" s="1"/>
      <c r="E409" s="2"/>
      <c r="F409" s="1" t="e">
        <f>VLOOKUP(B409,'Detailed Model'!A391:C469,3,FALSE)</f>
        <v>#N/A</v>
      </c>
    </row>
    <row r="410" spans="1:6" customFormat="1">
      <c r="A410" s="80" t="s">
        <v>130</v>
      </c>
      <c r="B410" s="1"/>
      <c r="C410" s="1"/>
      <c r="D410" s="1"/>
      <c r="E410" s="2"/>
      <c r="F410" s="1" t="e">
        <f>VLOOKUP(B410,'Detailed Model'!A392:C470,3,FALSE)</f>
        <v>#N/A</v>
      </c>
    </row>
    <row r="411" spans="1:6" customFormat="1">
      <c r="A411" s="80" t="s">
        <v>130</v>
      </c>
      <c r="B411" s="1"/>
      <c r="C411" s="1"/>
      <c r="D411" s="1"/>
      <c r="E411" s="2"/>
      <c r="F411" s="1" t="e">
        <f>VLOOKUP(B411,'Detailed Model'!A393:C471,3,FALSE)</f>
        <v>#N/A</v>
      </c>
    </row>
    <row r="412" spans="1:6" customFormat="1">
      <c r="A412" s="80" t="s">
        <v>130</v>
      </c>
      <c r="B412" s="1"/>
      <c r="C412" s="1"/>
      <c r="D412" s="1"/>
      <c r="E412" s="2"/>
      <c r="F412" s="1" t="e">
        <f>VLOOKUP(B412,'Detailed Model'!A394:C472,3,FALSE)</f>
        <v>#N/A</v>
      </c>
    </row>
    <row r="413" spans="1:6" customFormat="1">
      <c r="A413" s="80" t="s">
        <v>130</v>
      </c>
      <c r="B413" s="1"/>
      <c r="C413" s="1"/>
      <c r="D413" s="1"/>
      <c r="E413" s="2"/>
      <c r="F413" s="1" t="e">
        <f>VLOOKUP(B413,'Detailed Model'!A395:C473,3,FALSE)</f>
        <v>#N/A</v>
      </c>
    </row>
    <row r="414" spans="1:6" customFormat="1">
      <c r="A414" s="80" t="s">
        <v>130</v>
      </c>
      <c r="B414" s="1"/>
      <c r="C414" s="1"/>
      <c r="D414" s="1"/>
      <c r="E414" s="2"/>
      <c r="F414" s="1" t="e">
        <f>VLOOKUP(B414,'Detailed Model'!A396:C474,3,FALSE)</f>
        <v>#N/A</v>
      </c>
    </row>
    <row r="415" spans="1:6" customFormat="1">
      <c r="A415" s="80" t="s">
        <v>130</v>
      </c>
      <c r="B415" s="1"/>
      <c r="C415" s="1"/>
      <c r="D415" s="1"/>
      <c r="E415" s="2"/>
      <c r="F415" s="1" t="e">
        <f>VLOOKUP(B415,'Detailed Model'!A397:C475,3,FALSE)</f>
        <v>#N/A</v>
      </c>
    </row>
    <row r="416" spans="1:6" customFormat="1">
      <c r="A416" s="80" t="s">
        <v>130</v>
      </c>
      <c r="B416" s="1"/>
      <c r="C416" s="1"/>
      <c r="D416" s="1"/>
      <c r="E416" s="2"/>
      <c r="F416" s="1" t="e">
        <f>VLOOKUP(B416,'Detailed Model'!A398:C476,3,FALSE)</f>
        <v>#N/A</v>
      </c>
    </row>
    <row r="417" spans="1:6" customFormat="1">
      <c r="A417" s="80" t="s">
        <v>130</v>
      </c>
      <c r="B417" s="1"/>
      <c r="C417" s="1"/>
      <c r="D417" s="1"/>
      <c r="E417" s="2"/>
      <c r="F417" s="1" t="e">
        <f>VLOOKUP(B417,'Detailed Model'!A399:C477,3,FALSE)</f>
        <v>#N/A</v>
      </c>
    </row>
    <row r="418" spans="1:6" customFormat="1">
      <c r="A418" s="80" t="s">
        <v>130</v>
      </c>
      <c r="B418" s="1"/>
      <c r="C418" s="1"/>
      <c r="D418" s="1"/>
      <c r="E418" s="2"/>
      <c r="F418" s="1" t="e">
        <f>VLOOKUP(B418,'Detailed Model'!A400:C478,3,FALSE)</f>
        <v>#N/A</v>
      </c>
    </row>
    <row r="419" spans="1:6" customFormat="1">
      <c r="A419" s="80" t="s">
        <v>130</v>
      </c>
      <c r="B419" s="1"/>
      <c r="C419" s="1"/>
      <c r="D419" s="1"/>
      <c r="E419" s="2"/>
      <c r="F419" s="1" t="e">
        <f>VLOOKUP(B419,'Detailed Model'!A401:C479,3,FALSE)</f>
        <v>#N/A</v>
      </c>
    </row>
    <row r="420" spans="1:6" customFormat="1">
      <c r="A420" s="80" t="s">
        <v>130</v>
      </c>
      <c r="B420" s="1"/>
      <c r="C420" s="1"/>
      <c r="D420" s="1"/>
      <c r="E420" s="2"/>
      <c r="F420" s="1" t="e">
        <f>VLOOKUP(B420,'Detailed Model'!A402:C480,3,FALSE)</f>
        <v>#N/A</v>
      </c>
    </row>
    <row r="421" spans="1:6" customFormat="1">
      <c r="A421" s="80" t="s">
        <v>130</v>
      </c>
      <c r="B421" s="1"/>
      <c r="C421" s="1"/>
      <c r="D421" s="1"/>
      <c r="E421" s="2"/>
      <c r="F421" s="1" t="e">
        <f>VLOOKUP(B421,'Detailed Model'!A403:C481,3,FALSE)</f>
        <v>#N/A</v>
      </c>
    </row>
    <row r="422" spans="1:6" customFormat="1">
      <c r="A422" s="80" t="s">
        <v>130</v>
      </c>
      <c r="B422" s="1"/>
      <c r="C422" s="1"/>
      <c r="D422" s="1"/>
      <c r="E422" s="2"/>
      <c r="F422" s="1" t="e">
        <f>VLOOKUP(B422,'Detailed Model'!A404:C482,3,FALSE)</f>
        <v>#N/A</v>
      </c>
    </row>
    <row r="423" spans="1:6" customFormat="1">
      <c r="A423" s="80" t="s">
        <v>130</v>
      </c>
      <c r="B423" s="1"/>
      <c r="C423" s="1"/>
      <c r="D423" s="1"/>
      <c r="E423" s="2"/>
      <c r="F423" s="1" t="e">
        <f>VLOOKUP(B423,'Detailed Model'!A405:C483,3,FALSE)</f>
        <v>#N/A</v>
      </c>
    </row>
    <row r="424" spans="1:6" customFormat="1">
      <c r="A424" s="80" t="s">
        <v>130</v>
      </c>
      <c r="B424" s="1"/>
      <c r="C424" s="1"/>
      <c r="D424" s="1"/>
      <c r="E424" s="2"/>
      <c r="F424" s="1" t="e">
        <f>VLOOKUP(B424,'Detailed Model'!A406:C484,3,FALSE)</f>
        <v>#N/A</v>
      </c>
    </row>
    <row r="425" spans="1:6" customFormat="1">
      <c r="A425" s="80" t="s">
        <v>130</v>
      </c>
      <c r="B425" s="1"/>
      <c r="C425" s="1"/>
      <c r="D425" s="1"/>
      <c r="E425" s="2"/>
      <c r="F425" s="1" t="e">
        <f>VLOOKUP(B425,'Detailed Model'!A407:C485,3,FALSE)</f>
        <v>#N/A</v>
      </c>
    </row>
    <row r="426" spans="1:6" customFormat="1">
      <c r="A426" s="80" t="s">
        <v>130</v>
      </c>
      <c r="B426" s="1"/>
      <c r="C426" s="1"/>
      <c r="D426" s="1"/>
      <c r="E426" s="2"/>
      <c r="F426" s="1" t="e">
        <f>VLOOKUP(B426,'Detailed Model'!A408:C486,3,FALSE)</f>
        <v>#N/A</v>
      </c>
    </row>
    <row r="427" spans="1:6" customFormat="1">
      <c r="A427" s="80" t="s">
        <v>130</v>
      </c>
      <c r="B427" s="1"/>
      <c r="C427" s="1"/>
      <c r="D427" s="1"/>
      <c r="E427" s="2"/>
      <c r="F427" s="1" t="e">
        <f>VLOOKUP(B427,'Detailed Model'!A409:C487,3,FALSE)</f>
        <v>#N/A</v>
      </c>
    </row>
    <row r="428" spans="1:6" customFormat="1">
      <c r="A428" s="80" t="s">
        <v>130</v>
      </c>
      <c r="B428" s="1"/>
      <c r="C428" s="1"/>
      <c r="D428" s="1"/>
      <c r="E428" s="2"/>
      <c r="F428" s="1" t="e">
        <f>VLOOKUP(B428,'Detailed Model'!A410:C488,3,FALSE)</f>
        <v>#N/A</v>
      </c>
    </row>
    <row r="429" spans="1:6" customFormat="1">
      <c r="A429" s="80" t="s">
        <v>130</v>
      </c>
      <c r="B429" s="1"/>
      <c r="C429" s="1"/>
      <c r="D429" s="1"/>
      <c r="E429" s="2"/>
      <c r="F429" s="1" t="e">
        <f>VLOOKUP(B429,'Detailed Model'!A411:C489,3,FALSE)</f>
        <v>#N/A</v>
      </c>
    </row>
    <row r="430" spans="1:6" customFormat="1">
      <c r="A430" s="80" t="s">
        <v>130</v>
      </c>
      <c r="B430" s="1"/>
      <c r="C430" s="1"/>
      <c r="D430" s="1"/>
      <c r="E430" s="2"/>
      <c r="F430" s="1" t="e">
        <f>VLOOKUP(B430,'Detailed Model'!A412:C490,3,FALSE)</f>
        <v>#N/A</v>
      </c>
    </row>
    <row r="431" spans="1:6" customFormat="1">
      <c r="A431" s="80" t="s">
        <v>130</v>
      </c>
      <c r="B431" s="1"/>
      <c r="C431" s="1"/>
      <c r="D431" s="1"/>
      <c r="E431" s="2"/>
      <c r="F431" s="1" t="e">
        <f>VLOOKUP(B431,'Detailed Model'!A413:C491,3,FALSE)</f>
        <v>#N/A</v>
      </c>
    </row>
    <row r="432" spans="1:6" customFormat="1">
      <c r="A432" s="80" t="s">
        <v>130</v>
      </c>
      <c r="B432" s="1"/>
      <c r="C432" s="1"/>
      <c r="D432" s="1"/>
      <c r="E432" s="2"/>
      <c r="F432" s="1" t="e">
        <f>VLOOKUP(B432,'Detailed Model'!A414:C492,3,FALSE)</f>
        <v>#N/A</v>
      </c>
    </row>
    <row r="433" spans="1:6" customFormat="1">
      <c r="A433" s="80" t="s">
        <v>130</v>
      </c>
      <c r="B433" s="1"/>
      <c r="C433" s="1"/>
      <c r="D433" s="1"/>
      <c r="E433" s="2"/>
      <c r="F433" s="1" t="e">
        <f>VLOOKUP(B433,'Detailed Model'!A415:C493,3,FALSE)</f>
        <v>#N/A</v>
      </c>
    </row>
    <row r="434" spans="1:6" customFormat="1">
      <c r="A434" s="80" t="s">
        <v>130</v>
      </c>
      <c r="B434" s="1"/>
      <c r="C434" s="1"/>
      <c r="D434" s="1"/>
      <c r="E434" s="2"/>
      <c r="F434" s="1" t="e">
        <f>VLOOKUP(B434,'Detailed Model'!A416:C494,3,FALSE)</f>
        <v>#N/A</v>
      </c>
    </row>
    <row r="435" spans="1:6" customFormat="1">
      <c r="A435" s="80" t="s">
        <v>130</v>
      </c>
      <c r="B435" s="1"/>
      <c r="C435" s="1"/>
      <c r="D435" s="1"/>
      <c r="E435" s="2"/>
      <c r="F435" s="1" t="e">
        <f>VLOOKUP(B435,'Detailed Model'!A417:C495,3,FALSE)</f>
        <v>#N/A</v>
      </c>
    </row>
    <row r="436" spans="1:6" customFormat="1">
      <c r="A436" s="80" t="s">
        <v>130</v>
      </c>
      <c r="B436" s="1"/>
      <c r="C436" s="1"/>
      <c r="D436" s="1"/>
      <c r="E436" s="2"/>
      <c r="F436" s="1" t="e">
        <f>VLOOKUP(B436,'Detailed Model'!A418:C496,3,FALSE)</f>
        <v>#N/A</v>
      </c>
    </row>
    <row r="437" spans="1:6" customFormat="1">
      <c r="A437" s="80" t="s">
        <v>130</v>
      </c>
      <c r="B437" s="1"/>
      <c r="C437" s="1"/>
      <c r="D437" s="1"/>
      <c r="E437" s="2"/>
      <c r="F437" s="1" t="e">
        <f>VLOOKUP(B437,'Detailed Model'!A419:C497,3,FALSE)</f>
        <v>#N/A</v>
      </c>
    </row>
    <row r="438" spans="1:6" customFormat="1">
      <c r="A438" s="80" t="s">
        <v>130</v>
      </c>
      <c r="B438" s="1"/>
      <c r="C438" s="1"/>
      <c r="D438" s="1"/>
      <c r="E438" s="2"/>
      <c r="F438" s="1" t="e">
        <f>VLOOKUP(B438,'Detailed Model'!A420:C498,3,FALSE)</f>
        <v>#N/A</v>
      </c>
    </row>
    <row r="439" spans="1:6" customFormat="1">
      <c r="A439" s="80" t="s">
        <v>130</v>
      </c>
      <c r="B439" s="1"/>
      <c r="C439" s="1"/>
      <c r="D439" s="1"/>
      <c r="E439" s="2"/>
      <c r="F439" s="1" t="e">
        <f>VLOOKUP(B439,'Detailed Model'!A421:C499,3,FALSE)</f>
        <v>#N/A</v>
      </c>
    </row>
    <row r="440" spans="1:6" customFormat="1">
      <c r="A440" s="80" t="s">
        <v>130</v>
      </c>
      <c r="B440" s="1"/>
      <c r="C440" s="1"/>
      <c r="D440" s="1"/>
      <c r="E440" s="2"/>
      <c r="F440" s="1" t="e">
        <f>VLOOKUP(B440,'Detailed Model'!A422:C500,3,FALSE)</f>
        <v>#N/A</v>
      </c>
    </row>
    <row r="441" spans="1:6" customFormat="1">
      <c r="A441" s="80" t="s">
        <v>130</v>
      </c>
      <c r="B441" s="1"/>
      <c r="C441" s="1"/>
      <c r="D441" s="1"/>
      <c r="E441" s="2"/>
      <c r="F441" s="1" t="e">
        <f>VLOOKUP(B441,'Detailed Model'!A423:C501,3,FALSE)</f>
        <v>#N/A</v>
      </c>
    </row>
    <row r="442" spans="1:6" customFormat="1">
      <c r="A442" s="80" t="s">
        <v>130</v>
      </c>
      <c r="B442" s="1"/>
      <c r="C442" s="1"/>
      <c r="D442" s="1"/>
      <c r="E442" s="2"/>
      <c r="F442" s="1" t="e">
        <f>VLOOKUP(B442,'Detailed Model'!A424:C502,3,FALSE)</f>
        <v>#N/A</v>
      </c>
    </row>
    <row r="443" spans="1:6" customFormat="1">
      <c r="A443" s="80" t="s">
        <v>130</v>
      </c>
      <c r="B443" s="1"/>
      <c r="C443" s="1"/>
      <c r="D443" s="1"/>
      <c r="E443" s="2"/>
      <c r="F443" s="1" t="e">
        <f>VLOOKUP(B443,'Detailed Model'!A425:C503,3,FALSE)</f>
        <v>#N/A</v>
      </c>
    </row>
    <row r="444" spans="1:6" customFormat="1">
      <c r="A444" s="80" t="s">
        <v>130</v>
      </c>
      <c r="B444" s="1"/>
      <c r="C444" s="1"/>
      <c r="D444" s="1"/>
      <c r="E444" s="2"/>
      <c r="F444" s="1" t="e">
        <f>VLOOKUP(B444,'Detailed Model'!A426:C504,3,FALSE)</f>
        <v>#N/A</v>
      </c>
    </row>
    <row r="445" spans="1:6" customFormat="1">
      <c r="A445" s="80" t="s">
        <v>130</v>
      </c>
      <c r="B445" s="1"/>
      <c r="C445" s="1"/>
      <c r="D445" s="1"/>
      <c r="E445" s="2"/>
      <c r="F445" s="1" t="e">
        <f>VLOOKUP(B445,'Detailed Model'!A427:C505,3,FALSE)</f>
        <v>#N/A</v>
      </c>
    </row>
    <row r="446" spans="1:6" customFormat="1">
      <c r="A446" s="80" t="s">
        <v>130</v>
      </c>
      <c r="B446" s="1"/>
      <c r="C446" s="1"/>
      <c r="D446" s="1"/>
      <c r="E446" s="2"/>
      <c r="F446" s="1" t="e">
        <f>VLOOKUP(B446,'Detailed Model'!A428:C506,3,FALSE)</f>
        <v>#N/A</v>
      </c>
    </row>
    <row r="447" spans="1:6" customFormat="1">
      <c r="A447" s="80" t="s">
        <v>130</v>
      </c>
      <c r="B447" s="1"/>
      <c r="C447" s="1"/>
      <c r="D447" s="1"/>
      <c r="E447" s="2"/>
      <c r="F447" s="1" t="e">
        <f>VLOOKUP(B447,'Detailed Model'!A429:C507,3,FALSE)</f>
        <v>#N/A</v>
      </c>
    </row>
    <row r="448" spans="1:6" customFormat="1">
      <c r="A448" s="80" t="s">
        <v>130</v>
      </c>
      <c r="B448" s="1"/>
      <c r="C448" s="1"/>
      <c r="D448" s="1"/>
      <c r="E448" s="2"/>
      <c r="F448" s="1" t="e">
        <f>VLOOKUP(B448,'Detailed Model'!A430:C508,3,FALSE)</f>
        <v>#N/A</v>
      </c>
    </row>
    <row r="449" spans="1:6" customFormat="1">
      <c r="A449" s="80" t="s">
        <v>130</v>
      </c>
      <c r="B449" s="1"/>
      <c r="C449" s="1"/>
      <c r="D449" s="1"/>
      <c r="E449" s="2"/>
      <c r="F449" s="1" t="e">
        <f>VLOOKUP(B449,'Detailed Model'!A431:C509,3,FALSE)</f>
        <v>#N/A</v>
      </c>
    </row>
    <row r="450" spans="1:6" customFormat="1">
      <c r="A450" s="80" t="s">
        <v>130</v>
      </c>
      <c r="B450" s="1"/>
      <c r="C450" s="1"/>
      <c r="D450" s="1"/>
      <c r="E450" s="2"/>
      <c r="F450" s="1" t="e">
        <f>VLOOKUP(B450,'Detailed Model'!A432:C510,3,FALSE)</f>
        <v>#N/A</v>
      </c>
    </row>
    <row r="451" spans="1:6" customFormat="1">
      <c r="A451" s="80" t="s">
        <v>130</v>
      </c>
      <c r="B451" s="1"/>
      <c r="C451" s="1"/>
      <c r="D451" s="1"/>
      <c r="E451" s="2"/>
      <c r="F451" s="1" t="e">
        <f>VLOOKUP(B451,'Detailed Model'!A433:C511,3,FALSE)</f>
        <v>#N/A</v>
      </c>
    </row>
    <row r="452" spans="1:6" customFormat="1">
      <c r="A452" s="80" t="s">
        <v>130</v>
      </c>
      <c r="B452" s="1"/>
      <c r="C452" s="1"/>
      <c r="D452" s="1"/>
      <c r="E452" s="2"/>
      <c r="F452" s="1" t="e">
        <f>VLOOKUP(B452,'Detailed Model'!A434:C512,3,FALSE)</f>
        <v>#N/A</v>
      </c>
    </row>
    <row r="453" spans="1:6" customFormat="1">
      <c r="A453" s="80" t="s">
        <v>130</v>
      </c>
      <c r="B453" s="1"/>
      <c r="C453" s="1"/>
      <c r="D453" s="1"/>
      <c r="E453" s="2"/>
      <c r="F453" s="1" t="e">
        <f>VLOOKUP(B453,'Detailed Model'!A435:C513,3,FALSE)</f>
        <v>#N/A</v>
      </c>
    </row>
    <row r="454" spans="1:6" customFormat="1">
      <c r="A454" s="80" t="s">
        <v>130</v>
      </c>
      <c r="B454" s="1"/>
      <c r="C454" s="1"/>
      <c r="D454" s="1"/>
      <c r="E454" s="2"/>
      <c r="F454" s="1" t="e">
        <f>VLOOKUP(B454,'Detailed Model'!A436:C514,3,FALSE)</f>
        <v>#N/A</v>
      </c>
    </row>
    <row r="455" spans="1:6" customFormat="1">
      <c r="A455" s="80" t="s">
        <v>130</v>
      </c>
      <c r="B455" s="1"/>
      <c r="C455" s="1"/>
      <c r="D455" s="1"/>
      <c r="E455" s="2"/>
      <c r="F455" s="1" t="e">
        <f>VLOOKUP(B455,'Detailed Model'!A437:C515,3,FALSE)</f>
        <v>#N/A</v>
      </c>
    </row>
    <row r="456" spans="1:6" customFormat="1">
      <c r="A456" s="80" t="s">
        <v>130</v>
      </c>
      <c r="B456" s="1"/>
      <c r="C456" s="1"/>
      <c r="D456" s="1"/>
      <c r="E456" s="2"/>
      <c r="F456" s="1" t="e">
        <f>VLOOKUP(B456,'Detailed Model'!A438:C516,3,FALSE)</f>
        <v>#N/A</v>
      </c>
    </row>
    <row r="457" spans="1:6" customFormat="1">
      <c r="A457" s="80" t="s">
        <v>130</v>
      </c>
      <c r="B457" s="1"/>
      <c r="C457" s="1"/>
      <c r="D457" s="1"/>
      <c r="E457" s="2"/>
      <c r="F457" s="1" t="e">
        <f>VLOOKUP(B457,'Detailed Model'!A439:C517,3,FALSE)</f>
        <v>#N/A</v>
      </c>
    </row>
    <row r="458" spans="1:6" customFormat="1">
      <c r="A458" s="80" t="s">
        <v>130</v>
      </c>
      <c r="B458" s="1"/>
      <c r="C458" s="1"/>
      <c r="D458" s="1"/>
      <c r="E458" s="2"/>
      <c r="F458" s="1" t="e">
        <f>VLOOKUP(B458,'Detailed Model'!A440:C518,3,FALSE)</f>
        <v>#N/A</v>
      </c>
    </row>
    <row r="459" spans="1:6" customFormat="1">
      <c r="A459" s="80" t="s">
        <v>130</v>
      </c>
      <c r="B459" s="1"/>
      <c r="C459" s="1"/>
      <c r="D459" s="1"/>
      <c r="E459" s="2"/>
      <c r="F459" s="1" t="e">
        <f>VLOOKUP(B459,'Detailed Model'!A441:C519,3,FALSE)</f>
        <v>#N/A</v>
      </c>
    </row>
    <row r="460" spans="1:6" customFormat="1">
      <c r="A460" s="80" t="s">
        <v>130</v>
      </c>
      <c r="B460" s="1"/>
      <c r="C460" s="1"/>
      <c r="D460" s="1"/>
      <c r="E460" s="2"/>
      <c r="F460" s="1" t="e">
        <f>VLOOKUP(B460,'Detailed Model'!A442:C520,3,FALSE)</f>
        <v>#N/A</v>
      </c>
    </row>
    <row r="461" spans="1:6" customFormat="1">
      <c r="A461" s="80" t="s">
        <v>130</v>
      </c>
      <c r="B461" s="1"/>
      <c r="C461" s="1"/>
      <c r="D461" s="1"/>
      <c r="E461" s="2"/>
      <c r="F461" s="1" t="e">
        <f>VLOOKUP(B461,'Detailed Model'!A443:C521,3,FALSE)</f>
        <v>#N/A</v>
      </c>
    </row>
    <row r="462" spans="1:6" customFormat="1">
      <c r="A462" s="80" t="s">
        <v>130</v>
      </c>
      <c r="B462" s="1"/>
      <c r="C462" s="1"/>
      <c r="D462" s="1"/>
      <c r="E462" s="2"/>
      <c r="F462" s="1" t="e">
        <f>VLOOKUP(B462,'Detailed Model'!A444:C522,3,FALSE)</f>
        <v>#N/A</v>
      </c>
    </row>
    <row r="463" spans="1:6" customFormat="1">
      <c r="A463" s="80" t="s">
        <v>130</v>
      </c>
      <c r="B463" s="1"/>
      <c r="C463" s="1"/>
      <c r="D463" s="1"/>
      <c r="E463" s="2"/>
      <c r="F463" s="1" t="e">
        <f>VLOOKUP(B463,'Detailed Model'!A445:C523,3,FALSE)</f>
        <v>#N/A</v>
      </c>
    </row>
    <row r="464" spans="1:6" customFormat="1">
      <c r="A464" s="80" t="s">
        <v>130</v>
      </c>
      <c r="B464" s="1"/>
      <c r="C464" s="1"/>
      <c r="D464" s="1"/>
      <c r="E464" s="2"/>
      <c r="F464" s="1" t="e">
        <f>VLOOKUP(B464,'Detailed Model'!A446:C524,3,FALSE)</f>
        <v>#N/A</v>
      </c>
    </row>
    <row r="465" spans="1:6" customFormat="1">
      <c r="A465" s="80" t="s">
        <v>130</v>
      </c>
      <c r="B465" s="1"/>
      <c r="C465" s="1"/>
      <c r="D465" s="1"/>
      <c r="E465" s="2"/>
      <c r="F465" s="1" t="e">
        <f>VLOOKUP(B465,'Detailed Model'!A447:C525,3,FALSE)</f>
        <v>#N/A</v>
      </c>
    </row>
    <row r="466" spans="1:6" customFormat="1">
      <c r="A466" s="80" t="s">
        <v>130</v>
      </c>
      <c r="B466" s="1"/>
      <c r="C466" s="1"/>
      <c r="D466" s="1"/>
      <c r="E466" s="2"/>
      <c r="F466" s="1" t="e">
        <f>VLOOKUP(B466,'Detailed Model'!A448:C526,3,FALSE)</f>
        <v>#N/A</v>
      </c>
    </row>
    <row r="467" spans="1:6" customFormat="1">
      <c r="A467" s="80" t="s">
        <v>130</v>
      </c>
      <c r="B467" s="1"/>
      <c r="C467" s="1"/>
      <c r="D467" s="1"/>
      <c r="E467" s="2"/>
      <c r="F467" s="1" t="e">
        <f>VLOOKUP(B467,'Detailed Model'!A449:C527,3,FALSE)</f>
        <v>#N/A</v>
      </c>
    </row>
    <row r="468" spans="1:6" customFormat="1">
      <c r="A468" s="80" t="s">
        <v>130</v>
      </c>
      <c r="B468" s="1"/>
      <c r="C468" s="1"/>
      <c r="D468" s="1"/>
      <c r="E468" s="2"/>
      <c r="F468" s="1" t="e">
        <f>VLOOKUP(B468,'Detailed Model'!A450:C528,3,FALSE)</f>
        <v>#N/A</v>
      </c>
    </row>
    <row r="469" spans="1:6" customFormat="1">
      <c r="A469" s="80" t="s">
        <v>130</v>
      </c>
      <c r="B469" s="1"/>
      <c r="C469" s="1"/>
      <c r="D469" s="1"/>
      <c r="E469" s="2"/>
      <c r="F469" s="1" t="e">
        <f>VLOOKUP(B469,'Detailed Model'!A451:C529,3,FALSE)</f>
        <v>#N/A</v>
      </c>
    </row>
    <row r="470" spans="1:6" customFormat="1">
      <c r="A470" s="80" t="s">
        <v>130</v>
      </c>
      <c r="B470" s="1"/>
      <c r="C470" s="1"/>
      <c r="D470" s="1"/>
      <c r="E470" s="2"/>
      <c r="F470" s="1" t="e">
        <f>VLOOKUP(B470,'Detailed Model'!A452:C530,3,FALSE)</f>
        <v>#N/A</v>
      </c>
    </row>
    <row r="471" spans="1:6" customFormat="1">
      <c r="A471" s="80" t="s">
        <v>130</v>
      </c>
      <c r="B471" s="1"/>
      <c r="C471" s="1"/>
      <c r="D471" s="1"/>
      <c r="E471" s="2"/>
      <c r="F471" s="1" t="e">
        <f>VLOOKUP(B471,'Detailed Model'!A453:C531,3,FALSE)</f>
        <v>#N/A</v>
      </c>
    </row>
    <row r="472" spans="1:6" customFormat="1">
      <c r="A472" s="80" t="s">
        <v>130</v>
      </c>
      <c r="B472" s="1"/>
      <c r="C472" s="1"/>
      <c r="D472" s="1"/>
      <c r="E472" s="2"/>
      <c r="F472" s="1" t="e">
        <f>VLOOKUP(B472,'Detailed Model'!A454:C532,3,FALSE)</f>
        <v>#N/A</v>
      </c>
    </row>
    <row r="473" spans="1:6" customFormat="1">
      <c r="A473" s="80" t="s">
        <v>130</v>
      </c>
      <c r="B473" s="1"/>
      <c r="C473" s="1"/>
      <c r="D473" s="1"/>
      <c r="E473" s="2"/>
      <c r="F473" s="1" t="e">
        <f>VLOOKUP(B473,'Detailed Model'!A455:C533,3,FALSE)</f>
        <v>#N/A</v>
      </c>
    </row>
    <row r="474" spans="1:6" customFormat="1">
      <c r="A474" s="80" t="s">
        <v>130</v>
      </c>
      <c r="B474" s="1"/>
      <c r="C474" s="1"/>
      <c r="D474" s="1"/>
      <c r="E474" s="2"/>
      <c r="F474" s="1" t="e">
        <f>VLOOKUP(B474,'Detailed Model'!A456:C534,3,FALSE)</f>
        <v>#N/A</v>
      </c>
    </row>
    <row r="475" spans="1:6" customFormat="1">
      <c r="A475" s="80" t="s">
        <v>130</v>
      </c>
      <c r="B475" s="1"/>
      <c r="C475" s="1"/>
      <c r="D475" s="1"/>
      <c r="E475" s="2"/>
      <c r="F475" s="1" t="e">
        <f>VLOOKUP(B475,'Detailed Model'!A457:C535,3,FALSE)</f>
        <v>#N/A</v>
      </c>
    </row>
    <row r="476" spans="1:6" customFormat="1">
      <c r="A476" s="80" t="s">
        <v>130</v>
      </c>
      <c r="B476" s="1"/>
      <c r="C476" s="1"/>
      <c r="D476" s="1"/>
      <c r="E476" s="2"/>
      <c r="F476" s="1" t="e">
        <f>VLOOKUP(B476,'Detailed Model'!A458:C536,3,FALSE)</f>
        <v>#N/A</v>
      </c>
    </row>
    <row r="477" spans="1:6" customFormat="1">
      <c r="A477" s="80" t="s">
        <v>130</v>
      </c>
      <c r="B477" s="1"/>
      <c r="C477" s="1"/>
      <c r="D477" s="1"/>
      <c r="E477" s="2"/>
      <c r="F477" s="1" t="e">
        <f>VLOOKUP(B477,'Detailed Model'!A459:C537,3,FALSE)</f>
        <v>#N/A</v>
      </c>
    </row>
    <row r="478" spans="1:6" customFormat="1">
      <c r="A478" s="80" t="s">
        <v>130</v>
      </c>
      <c r="B478" s="1"/>
      <c r="C478" s="1"/>
      <c r="D478" s="1"/>
      <c r="E478" s="2"/>
      <c r="F478" s="1" t="e">
        <f>VLOOKUP(B478,'Detailed Model'!A460:C538,3,FALSE)</f>
        <v>#N/A</v>
      </c>
    </row>
    <row r="479" spans="1:6" customFormat="1">
      <c r="A479" s="80" t="s">
        <v>130</v>
      </c>
      <c r="B479" s="1"/>
      <c r="C479" s="1"/>
      <c r="D479" s="1"/>
      <c r="E479" s="2"/>
      <c r="F479" s="1" t="e">
        <f>VLOOKUP(B479,'Detailed Model'!A461:C539,3,FALSE)</f>
        <v>#N/A</v>
      </c>
    </row>
    <row r="480" spans="1:6" customFormat="1">
      <c r="A480" s="80" t="s">
        <v>130</v>
      </c>
      <c r="B480" s="1"/>
      <c r="C480" s="1"/>
      <c r="D480" s="1"/>
      <c r="E480" s="2"/>
      <c r="F480" s="1" t="e">
        <f>VLOOKUP(B480,'Detailed Model'!A462:C540,3,FALSE)</f>
        <v>#N/A</v>
      </c>
    </row>
    <row r="481" spans="1:6" customFormat="1">
      <c r="A481" s="80" t="s">
        <v>130</v>
      </c>
      <c r="B481" s="1"/>
      <c r="C481" s="1"/>
      <c r="D481" s="1"/>
      <c r="E481" s="2"/>
      <c r="F481" s="1" t="e">
        <f>VLOOKUP(B481,'Detailed Model'!A463:C541,3,FALSE)</f>
        <v>#N/A</v>
      </c>
    </row>
    <row r="482" spans="1:6" customFormat="1">
      <c r="A482" s="80" t="s">
        <v>130</v>
      </c>
      <c r="B482" s="1"/>
      <c r="C482" s="1"/>
      <c r="D482" s="1"/>
      <c r="E482" s="2"/>
      <c r="F482" s="1" t="e">
        <f>VLOOKUP(B482,'Detailed Model'!A464:C542,3,FALSE)</f>
        <v>#N/A</v>
      </c>
    </row>
    <row r="483" spans="1:6" customFormat="1">
      <c r="A483" s="80" t="s">
        <v>130</v>
      </c>
      <c r="B483" s="1"/>
      <c r="C483" s="1"/>
      <c r="D483" s="1"/>
      <c r="E483" s="2"/>
      <c r="F483" s="1" t="e">
        <f>VLOOKUP(B483,'Detailed Model'!A465:C543,3,FALSE)</f>
        <v>#N/A</v>
      </c>
    </row>
    <row r="484" spans="1:6" customFormat="1">
      <c r="A484" s="80" t="s">
        <v>130</v>
      </c>
      <c r="B484" s="1"/>
      <c r="C484" s="1"/>
      <c r="D484" s="1"/>
      <c r="E484" s="2"/>
      <c r="F484" s="1" t="e">
        <f>VLOOKUP(B484,'Detailed Model'!A466:C544,3,FALSE)</f>
        <v>#N/A</v>
      </c>
    </row>
    <row r="485" spans="1:6" customFormat="1">
      <c r="A485" s="80" t="s">
        <v>130</v>
      </c>
      <c r="B485" s="1"/>
      <c r="C485" s="1"/>
      <c r="D485" s="1"/>
      <c r="E485" s="2"/>
      <c r="F485" s="1" t="e">
        <f>VLOOKUP(B485,'Detailed Model'!A467:C545,3,FALSE)</f>
        <v>#N/A</v>
      </c>
    </row>
    <row r="486" spans="1:6" customFormat="1">
      <c r="A486" s="80" t="s">
        <v>130</v>
      </c>
      <c r="B486" s="1"/>
      <c r="C486" s="1"/>
      <c r="D486" s="1"/>
      <c r="E486" s="2"/>
      <c r="F486" s="1" t="e">
        <f>VLOOKUP(B486,'Detailed Model'!A468:C546,3,FALSE)</f>
        <v>#N/A</v>
      </c>
    </row>
    <row r="487" spans="1:6" customFormat="1">
      <c r="A487" s="80" t="s">
        <v>130</v>
      </c>
      <c r="B487" s="1"/>
      <c r="C487" s="1"/>
      <c r="D487" s="1"/>
      <c r="E487" s="2"/>
      <c r="F487" s="1" t="e">
        <f>VLOOKUP(B487,'Detailed Model'!A469:C547,3,FALSE)</f>
        <v>#N/A</v>
      </c>
    </row>
    <row r="488" spans="1:6" customFormat="1">
      <c r="A488" s="80" t="s">
        <v>130</v>
      </c>
      <c r="B488" s="1"/>
      <c r="C488" s="1"/>
      <c r="D488" s="1"/>
      <c r="E488" s="2"/>
      <c r="F488" s="1" t="e">
        <f>VLOOKUP(B488,'Detailed Model'!A470:C548,3,FALSE)</f>
        <v>#N/A</v>
      </c>
    </row>
    <row r="489" spans="1:6" customFormat="1">
      <c r="A489" s="80" t="s">
        <v>130</v>
      </c>
      <c r="B489" s="1"/>
      <c r="C489" s="1"/>
      <c r="D489" s="1"/>
      <c r="E489" s="2"/>
      <c r="F489" s="1" t="e">
        <f>VLOOKUP(B489,'Detailed Model'!A471:C549,3,FALSE)</f>
        <v>#N/A</v>
      </c>
    </row>
    <row r="490" spans="1:6" customFormat="1">
      <c r="A490" s="80" t="s">
        <v>130</v>
      </c>
      <c r="B490" s="1"/>
      <c r="C490" s="1"/>
      <c r="D490" s="1"/>
      <c r="E490" s="2"/>
      <c r="F490" s="1" t="e">
        <f>VLOOKUP(B490,'Detailed Model'!A472:C550,3,FALSE)</f>
        <v>#N/A</v>
      </c>
    </row>
    <row r="491" spans="1:6" customFormat="1">
      <c r="A491" s="80" t="s">
        <v>130</v>
      </c>
      <c r="B491" s="1"/>
      <c r="C491" s="1"/>
      <c r="D491" s="1"/>
      <c r="E491" s="2"/>
      <c r="F491" s="1" t="e">
        <f>VLOOKUP(B491,'Detailed Model'!A473:C551,3,FALSE)</f>
        <v>#N/A</v>
      </c>
    </row>
    <row r="492" spans="1:6" customFormat="1">
      <c r="A492" s="80" t="s">
        <v>130</v>
      </c>
      <c r="B492" s="1"/>
      <c r="C492" s="1"/>
      <c r="D492" s="1"/>
      <c r="E492" s="2"/>
      <c r="F492" s="1" t="e">
        <f>VLOOKUP(B492,'Detailed Model'!A474:C552,3,FALSE)</f>
        <v>#N/A</v>
      </c>
    </row>
    <row r="493" spans="1:6" customFormat="1">
      <c r="A493" s="80" t="s">
        <v>130</v>
      </c>
      <c r="B493" s="1"/>
      <c r="C493" s="1"/>
      <c r="D493" s="1"/>
      <c r="E493" s="2"/>
      <c r="F493" s="1" t="e">
        <f>VLOOKUP(B493,'Detailed Model'!A475:C553,3,FALSE)</f>
        <v>#N/A</v>
      </c>
    </row>
    <row r="494" spans="1:6" customFormat="1">
      <c r="A494" s="80" t="s">
        <v>130</v>
      </c>
      <c r="B494" s="1"/>
      <c r="C494" s="1"/>
      <c r="D494" s="1"/>
      <c r="E494" s="2"/>
      <c r="F494" s="1" t="e">
        <f>VLOOKUP(B494,'Detailed Model'!A476:C554,3,FALSE)</f>
        <v>#N/A</v>
      </c>
    </row>
    <row r="495" spans="1:6" customFormat="1">
      <c r="A495" s="80" t="s">
        <v>130</v>
      </c>
      <c r="B495" s="1"/>
      <c r="C495" s="1"/>
      <c r="D495" s="1"/>
      <c r="E495" s="2"/>
      <c r="F495" s="1" t="e">
        <f>VLOOKUP(B495,'Detailed Model'!A477:C555,3,FALSE)</f>
        <v>#N/A</v>
      </c>
    </row>
    <row r="496" spans="1:6" customFormat="1">
      <c r="A496" s="80" t="s">
        <v>130</v>
      </c>
      <c r="B496" s="1"/>
      <c r="C496" s="1"/>
      <c r="D496" s="1"/>
      <c r="E496" s="2"/>
      <c r="F496" s="1" t="e">
        <f>VLOOKUP(B496,'Detailed Model'!A478:C556,3,FALSE)</f>
        <v>#N/A</v>
      </c>
    </row>
    <row r="497" spans="1:7">
      <c r="A497" s="80" t="s">
        <v>130</v>
      </c>
      <c r="E497" s="2"/>
      <c r="F497" s="1" t="e">
        <f>VLOOKUP(B497,'Detailed Model'!A479:C557,3,FALSE)</f>
        <v>#N/A</v>
      </c>
      <c r="G497" s="91"/>
    </row>
    <row r="498" spans="1:7">
      <c r="A498" s="80" t="s">
        <v>130</v>
      </c>
      <c r="E498" s="2"/>
      <c r="F498" s="1" t="e">
        <f>VLOOKUP(B498,'Detailed Model'!A480:C558,3,FALSE)</f>
        <v>#N/A</v>
      </c>
      <c r="G498" s="91"/>
    </row>
    <row r="499" spans="1:7">
      <c r="A499" s="80" t="s">
        <v>130</v>
      </c>
      <c r="E499" s="2"/>
      <c r="F499" s="1" t="e">
        <f>VLOOKUP(B499,'Detailed Model'!A481:C559,3,FALSE)</f>
        <v>#N/A</v>
      </c>
      <c r="G499" s="91"/>
    </row>
    <row r="500" spans="1:7">
      <c r="A500" s="80" t="s">
        <v>130</v>
      </c>
      <c r="E500" s="2"/>
      <c r="F500" s="1" t="e">
        <f>VLOOKUP(B500,'Detailed Model'!A482:C560,3,FALSE)</f>
        <v>#N/A</v>
      </c>
      <c r="G500" s="91"/>
    </row>
    <row r="501" spans="1:7">
      <c r="A501" s="80" t="s">
        <v>130</v>
      </c>
      <c r="E501" s="2"/>
      <c r="F501" s="1" t="e">
        <f>VLOOKUP(B501,'Detailed Model'!A483:C561,3,FALSE)</f>
        <v>#N/A</v>
      </c>
      <c r="G501" s="91"/>
    </row>
    <row r="502" spans="1:7">
      <c r="A502" s="80" t="s">
        <v>130</v>
      </c>
      <c r="E502" s="2"/>
      <c r="F502" s="1" t="e">
        <f>VLOOKUP(B502,'Detailed Model'!A484:C562,3,FALSE)</f>
        <v>#N/A</v>
      </c>
      <c r="G502" s="91"/>
    </row>
    <row r="503" spans="1:7">
      <c r="A503" s="80" t="s">
        <v>130</v>
      </c>
      <c r="E503" s="2"/>
      <c r="F503" s="1" t="e">
        <f>VLOOKUP(B503,'Detailed Model'!A485:C563,3,FALSE)</f>
        <v>#N/A</v>
      </c>
      <c r="G503" s="91"/>
    </row>
    <row r="504" spans="1:7">
      <c r="A504" s="80" t="s">
        <v>130</v>
      </c>
      <c r="E504" s="2"/>
      <c r="F504" s="1" t="e">
        <f>VLOOKUP(B504,'Detailed Model'!A486:C564,3,FALSE)</f>
        <v>#N/A</v>
      </c>
      <c r="G504" s="91"/>
    </row>
    <row r="505" spans="1:7">
      <c r="A505" s="80" t="s">
        <v>130</v>
      </c>
      <c r="E505" s="2"/>
      <c r="G505" s="91"/>
    </row>
    <row r="506" spans="1:7">
      <c r="A506" s="80" t="s">
        <v>130</v>
      </c>
      <c r="E506" s="2"/>
      <c r="G506" s="91"/>
    </row>
    <row r="507" spans="1:7">
      <c r="A507" s="80" t="s">
        <v>130</v>
      </c>
      <c r="E507" s="2"/>
      <c r="G507" s="91"/>
    </row>
    <row r="508" spans="1:7">
      <c r="A508" s="80" t="s">
        <v>130</v>
      </c>
      <c r="E508" s="2"/>
      <c r="G508" s="91"/>
    </row>
    <row r="509" spans="1:7">
      <c r="A509" s="80" t="s">
        <v>130</v>
      </c>
      <c r="E509" s="2"/>
      <c r="G509" s="91"/>
    </row>
    <row r="510" spans="1:7">
      <c r="A510" s="80" t="s">
        <v>130</v>
      </c>
      <c r="E510" s="2"/>
      <c r="G510" s="91"/>
    </row>
    <row r="511" spans="1:7">
      <c r="A511" s="80" t="s">
        <v>130</v>
      </c>
      <c r="E511" s="2"/>
      <c r="G511" s="91"/>
    </row>
    <row r="512" spans="1:7">
      <c r="A512" s="80" t="s">
        <v>130</v>
      </c>
      <c r="E512" s="2"/>
      <c r="G512" s="91"/>
    </row>
    <row r="513" spans="1:7">
      <c r="A513" s="80" t="s">
        <v>130</v>
      </c>
      <c r="E513" s="2"/>
      <c r="G513" s="91"/>
    </row>
    <row r="514" spans="1:7">
      <c r="A514" s="80" t="s">
        <v>130</v>
      </c>
      <c r="E514" s="2"/>
      <c r="G514" s="91"/>
    </row>
    <row r="515" spans="1:7">
      <c r="A515" s="80" t="s">
        <v>130</v>
      </c>
      <c r="E515" s="2"/>
      <c r="G515" s="91"/>
    </row>
    <row r="516" spans="1:7">
      <c r="A516" s="80" t="s">
        <v>130</v>
      </c>
      <c r="E516" s="2"/>
      <c r="G516" s="91"/>
    </row>
    <row r="517" spans="1:7">
      <c r="A517" s="80" t="s">
        <v>130</v>
      </c>
      <c r="E517" s="2"/>
      <c r="G517" s="91"/>
    </row>
    <row r="518" spans="1:7">
      <c r="A518" s="80" t="s">
        <v>130</v>
      </c>
      <c r="E518" s="2"/>
      <c r="G518" s="91"/>
    </row>
    <row r="519" spans="1:7">
      <c r="A519" s="80" t="s">
        <v>130</v>
      </c>
      <c r="E519" s="2"/>
      <c r="G519" s="91"/>
    </row>
    <row r="520" spans="1:7">
      <c r="A520" s="80" t="s">
        <v>130</v>
      </c>
      <c r="E520" s="2"/>
      <c r="G520" s="91"/>
    </row>
    <row r="521" spans="1:7">
      <c r="A521" s="80" t="s">
        <v>130</v>
      </c>
      <c r="E521" s="2"/>
      <c r="G521" s="91"/>
    </row>
    <row r="522" spans="1:7">
      <c r="A522" s="80" t="s">
        <v>130</v>
      </c>
      <c r="E522" s="2"/>
      <c r="G522" s="91"/>
    </row>
    <row r="523" spans="1:7">
      <c r="A523" s="80" t="s">
        <v>130</v>
      </c>
      <c r="E523" s="2"/>
      <c r="G523" s="91"/>
    </row>
    <row r="524" spans="1:7">
      <c r="A524" s="80" t="s">
        <v>130</v>
      </c>
      <c r="E524" s="2"/>
      <c r="G524" s="91"/>
    </row>
    <row r="525" spans="1:7">
      <c r="A525" s="80" t="s">
        <v>130</v>
      </c>
      <c r="E525" s="2"/>
      <c r="G525" s="91"/>
    </row>
    <row r="526" spans="1:7">
      <c r="A526" s="80" t="s">
        <v>130</v>
      </c>
      <c r="E526" s="2"/>
      <c r="G526" s="91"/>
    </row>
    <row r="527" spans="1:7">
      <c r="A527" s="80" t="s">
        <v>130</v>
      </c>
      <c r="E527" s="2"/>
      <c r="G527" s="91"/>
    </row>
    <row r="528" spans="1:7">
      <c r="A528" s="80" t="s">
        <v>130</v>
      </c>
      <c r="E528" s="2"/>
      <c r="G528" s="91"/>
    </row>
    <row r="529" spans="1:7">
      <c r="A529" s="80" t="s">
        <v>130</v>
      </c>
      <c r="E529" s="2"/>
      <c r="G529" s="91"/>
    </row>
    <row r="530" spans="1:7">
      <c r="A530" s="80" t="s">
        <v>130</v>
      </c>
      <c r="E530" s="2"/>
      <c r="G530" s="91"/>
    </row>
    <row r="531" spans="1:7">
      <c r="A531" s="80" t="s">
        <v>130</v>
      </c>
      <c r="E531" s="2"/>
      <c r="G531" s="91"/>
    </row>
    <row r="532" spans="1:7">
      <c r="A532" s="80" t="s">
        <v>130</v>
      </c>
      <c r="E532" s="2"/>
      <c r="G532" s="91"/>
    </row>
    <row r="533" spans="1:7">
      <c r="A533" s="80" t="s">
        <v>130</v>
      </c>
      <c r="E533" s="2"/>
      <c r="G533" s="91"/>
    </row>
    <row r="534" spans="1:7">
      <c r="A534" s="80" t="s">
        <v>130</v>
      </c>
      <c r="E534" s="2"/>
      <c r="G534" s="91"/>
    </row>
    <row r="535" spans="1:7">
      <c r="A535" s="80" t="s">
        <v>130</v>
      </c>
      <c r="E535" s="2"/>
      <c r="G535" s="91"/>
    </row>
    <row r="536" spans="1:7">
      <c r="A536" s="80" t="s">
        <v>130</v>
      </c>
      <c r="E536" s="2"/>
      <c r="G536" s="91"/>
    </row>
    <row r="537" spans="1:7">
      <c r="A537" s="80" t="s">
        <v>130</v>
      </c>
      <c r="E537" s="2"/>
      <c r="G537" s="91"/>
    </row>
    <row r="538" spans="1:7">
      <c r="A538" s="80" t="s">
        <v>130</v>
      </c>
      <c r="E538" s="2"/>
      <c r="G538" s="91"/>
    </row>
    <row r="539" spans="1:7">
      <c r="A539" s="80" t="s">
        <v>130</v>
      </c>
      <c r="E539" s="2"/>
      <c r="G539" s="91"/>
    </row>
    <row r="540" spans="1:7">
      <c r="A540" s="80" t="s">
        <v>130</v>
      </c>
      <c r="E540" s="2"/>
      <c r="G540" s="91"/>
    </row>
    <row r="541" spans="1:7">
      <c r="A541" s="80" t="s">
        <v>130</v>
      </c>
      <c r="E541" s="2"/>
      <c r="G541" s="91"/>
    </row>
    <row r="542" spans="1:7">
      <c r="A542" s="80" t="s">
        <v>130</v>
      </c>
      <c r="E542" s="2"/>
      <c r="G542" s="91"/>
    </row>
    <row r="543" spans="1:7">
      <c r="A543" s="80" t="s">
        <v>130</v>
      </c>
      <c r="E543" s="2"/>
      <c r="G543" s="91"/>
    </row>
    <row r="544" spans="1:7">
      <c r="A544" s="80" t="s">
        <v>130</v>
      </c>
      <c r="E544" s="2"/>
      <c r="G544" s="91"/>
    </row>
    <row r="545" spans="1:7">
      <c r="A545" s="80" t="s">
        <v>130</v>
      </c>
      <c r="E545" s="2"/>
      <c r="G545" s="91"/>
    </row>
    <row r="546" spans="1:7">
      <c r="A546" s="80" t="s">
        <v>130</v>
      </c>
      <c r="E546" s="2"/>
      <c r="G546" s="91"/>
    </row>
    <row r="547" spans="1:7">
      <c r="A547" s="80" t="s">
        <v>130</v>
      </c>
      <c r="E547" s="2"/>
      <c r="G547" s="91"/>
    </row>
    <row r="548" spans="1:7">
      <c r="A548" s="80" t="s">
        <v>130</v>
      </c>
      <c r="E548" s="2"/>
      <c r="G548" s="91"/>
    </row>
    <row r="549" spans="1:7">
      <c r="A549" s="80" t="s">
        <v>130</v>
      </c>
      <c r="E549" s="2"/>
      <c r="G549" s="91"/>
    </row>
    <row r="550" spans="1:7">
      <c r="A550" s="80" t="s">
        <v>130</v>
      </c>
      <c r="E550" s="2"/>
      <c r="G550" s="91"/>
    </row>
    <row r="551" spans="1:7">
      <c r="A551" s="80" t="s">
        <v>130</v>
      </c>
      <c r="E551" s="2"/>
      <c r="G551" s="91"/>
    </row>
    <row r="552" spans="1:7">
      <c r="A552" s="80" t="s">
        <v>130</v>
      </c>
      <c r="E552" s="2"/>
      <c r="G552" s="91"/>
    </row>
    <row r="553" spans="1:7">
      <c r="A553" s="80" t="s">
        <v>130</v>
      </c>
      <c r="E553" s="2"/>
      <c r="G553" s="91"/>
    </row>
    <row r="554" spans="1:7">
      <c r="A554" s="80" t="s">
        <v>130</v>
      </c>
      <c r="E554" s="2"/>
      <c r="G554" s="91"/>
    </row>
    <row r="555" spans="1:7">
      <c r="A555" s="80" t="s">
        <v>130</v>
      </c>
      <c r="E555" s="2"/>
      <c r="G555" s="91"/>
    </row>
    <row r="556" spans="1:7">
      <c r="A556" s="80" t="s">
        <v>130</v>
      </c>
      <c r="E556" s="2"/>
      <c r="G556" s="91"/>
    </row>
    <row r="557" spans="1:7">
      <c r="A557" s="80" t="s">
        <v>130</v>
      </c>
      <c r="E557" s="2"/>
      <c r="G557" s="91"/>
    </row>
    <row r="558" spans="1:7">
      <c r="A558" s="80" t="s">
        <v>130</v>
      </c>
      <c r="E558" s="2"/>
      <c r="G558" s="91"/>
    </row>
    <row r="559" spans="1:7">
      <c r="A559" s="80" t="s">
        <v>130</v>
      </c>
      <c r="E559" s="2"/>
      <c r="G559" s="91"/>
    </row>
    <row r="560" spans="1:7">
      <c r="A560" s="80" t="s">
        <v>130</v>
      </c>
      <c r="E560" s="2"/>
      <c r="G560" s="91"/>
    </row>
    <row r="561" spans="1:7">
      <c r="A561" s="80" t="s">
        <v>130</v>
      </c>
      <c r="E561" s="2"/>
      <c r="G561" s="91"/>
    </row>
    <row r="562" spans="1:7">
      <c r="A562" s="80" t="s">
        <v>130</v>
      </c>
      <c r="E562" s="2"/>
      <c r="G562" s="91"/>
    </row>
    <row r="563" spans="1:7">
      <c r="A563" s="80" t="s">
        <v>130</v>
      </c>
      <c r="E563" s="2"/>
      <c r="G563" s="91"/>
    </row>
    <row r="564" spans="1:7">
      <c r="A564" s="80" t="s">
        <v>130</v>
      </c>
      <c r="E564" s="2"/>
      <c r="G564" s="91"/>
    </row>
    <row r="565" spans="1:7">
      <c r="A565" s="80" t="s">
        <v>130</v>
      </c>
      <c r="E565" s="2"/>
      <c r="G565" s="91"/>
    </row>
    <row r="566" spans="1:7">
      <c r="A566" s="80" t="s">
        <v>130</v>
      </c>
      <c r="E566" s="2"/>
      <c r="G566" s="91"/>
    </row>
    <row r="567" spans="1:7">
      <c r="A567" s="80" t="s">
        <v>130</v>
      </c>
      <c r="E567" s="2"/>
      <c r="G567" s="91"/>
    </row>
    <row r="568" spans="1:7">
      <c r="A568" s="80" t="s">
        <v>130</v>
      </c>
      <c r="E568" s="2"/>
      <c r="G568" s="91"/>
    </row>
    <row r="569" spans="1:7">
      <c r="A569" s="80" t="s">
        <v>130</v>
      </c>
      <c r="E569" s="2"/>
      <c r="G569" s="91"/>
    </row>
    <row r="570" spans="1:7">
      <c r="A570" s="80" t="s">
        <v>130</v>
      </c>
      <c r="E570" s="2"/>
      <c r="G570" s="91"/>
    </row>
    <row r="571" spans="1:7">
      <c r="A571" s="80" t="s">
        <v>130</v>
      </c>
      <c r="E571" s="2"/>
      <c r="G571" s="91"/>
    </row>
    <row r="572" spans="1:7">
      <c r="A572" s="80" t="s">
        <v>130</v>
      </c>
      <c r="E572" s="2"/>
      <c r="G572" s="91"/>
    </row>
    <row r="573" spans="1:7">
      <c r="A573" s="80" t="s">
        <v>130</v>
      </c>
      <c r="E573" s="2"/>
      <c r="G573" s="91"/>
    </row>
    <row r="574" spans="1:7">
      <c r="A574" s="80" t="s">
        <v>130</v>
      </c>
      <c r="E574" s="2"/>
      <c r="G574" s="91"/>
    </row>
    <row r="575" spans="1:7">
      <c r="A575" s="5" t="str">
        <f t="shared" ref="A575:A606" si="4">IFERROR(TRIM(VLOOKUP(UPPER(D573),TABLE_LOOKUPS,2,FALSE)),IF(ROW()&gt;2,A574,""))</f>
        <v>EXPENSES</v>
      </c>
      <c r="E575" s="2"/>
      <c r="G575" s="91"/>
    </row>
    <row r="576" spans="1:7">
      <c r="A576" s="5" t="str">
        <f t="shared" si="4"/>
        <v>EXPENSES</v>
      </c>
      <c r="E576" s="2"/>
      <c r="G576" s="91"/>
    </row>
    <row r="577" spans="1:7">
      <c r="A577" s="5" t="str">
        <f t="shared" si="4"/>
        <v>EXPENSES</v>
      </c>
      <c r="E577" s="2"/>
      <c r="G577" s="91"/>
    </row>
    <row r="578" spans="1:7">
      <c r="A578" s="5" t="str">
        <f t="shared" si="4"/>
        <v>EXPENSES</v>
      </c>
      <c r="E578" s="2"/>
      <c r="G578" s="91"/>
    </row>
    <row r="579" spans="1:7">
      <c r="A579" s="5" t="str">
        <f t="shared" si="4"/>
        <v>EXPENSES</v>
      </c>
      <c r="E579" s="2"/>
      <c r="G579" s="91"/>
    </row>
    <row r="580" spans="1:7">
      <c r="A580" s="5" t="str">
        <f t="shared" si="4"/>
        <v>EXPENSES</v>
      </c>
      <c r="E580" s="2"/>
      <c r="G580" s="91"/>
    </row>
    <row r="581" spans="1:7">
      <c r="A581" s="5" t="str">
        <f t="shared" si="4"/>
        <v>EXPENSES</v>
      </c>
      <c r="E581" s="2"/>
      <c r="G581" s="91"/>
    </row>
    <row r="582" spans="1:7">
      <c r="A582" s="5" t="str">
        <f t="shared" si="4"/>
        <v>EXPENSES</v>
      </c>
      <c r="E582" s="2"/>
      <c r="G582" s="91"/>
    </row>
    <row r="583" spans="1:7">
      <c r="A583" s="5" t="str">
        <f t="shared" si="4"/>
        <v>EXPENSES</v>
      </c>
      <c r="E583" s="2"/>
      <c r="G583" s="91"/>
    </row>
    <row r="584" spans="1:7">
      <c r="A584" s="5" t="str">
        <f t="shared" si="4"/>
        <v>EXPENSES</v>
      </c>
      <c r="E584" s="2"/>
      <c r="G584" s="91"/>
    </row>
    <row r="585" spans="1:7">
      <c r="A585" s="5" t="str">
        <f t="shared" si="4"/>
        <v>EXPENSES</v>
      </c>
      <c r="E585" s="2"/>
      <c r="G585" s="91"/>
    </row>
    <row r="586" spans="1:7">
      <c r="A586" s="5" t="str">
        <f t="shared" si="4"/>
        <v>EXPENSES</v>
      </c>
      <c r="E586" s="2"/>
      <c r="G586" s="91"/>
    </row>
    <row r="587" spans="1:7">
      <c r="A587" s="5" t="str">
        <f t="shared" si="4"/>
        <v>EXPENSES</v>
      </c>
      <c r="E587" s="2"/>
      <c r="G587" s="91"/>
    </row>
    <row r="588" spans="1:7">
      <c r="A588" s="5" t="str">
        <f t="shared" si="4"/>
        <v>EXPENSES</v>
      </c>
      <c r="E588" s="2"/>
      <c r="G588" s="91"/>
    </row>
    <row r="589" spans="1:7">
      <c r="A589" s="5" t="str">
        <f t="shared" si="4"/>
        <v>EXPENSES</v>
      </c>
      <c r="E589" s="2"/>
      <c r="G589" s="91"/>
    </row>
    <row r="590" spans="1:7">
      <c r="A590" s="5" t="str">
        <f t="shared" si="4"/>
        <v>EXPENSES</v>
      </c>
      <c r="E590" s="2"/>
      <c r="G590" s="91"/>
    </row>
    <row r="591" spans="1:7">
      <c r="A591" s="5" t="str">
        <f t="shared" si="4"/>
        <v>EXPENSES</v>
      </c>
      <c r="E591" s="2"/>
      <c r="G591" s="91"/>
    </row>
    <row r="592" spans="1:7">
      <c r="A592" s="5" t="str">
        <f t="shared" si="4"/>
        <v>EXPENSES</v>
      </c>
      <c r="E592" s="2"/>
      <c r="G592" s="91"/>
    </row>
    <row r="593" spans="1:7">
      <c r="A593" s="5" t="str">
        <f t="shared" si="4"/>
        <v>EXPENSES</v>
      </c>
      <c r="E593" s="2"/>
      <c r="G593" s="91"/>
    </row>
    <row r="594" spans="1:7">
      <c r="A594" s="5" t="str">
        <f t="shared" si="4"/>
        <v>EXPENSES</v>
      </c>
      <c r="E594" s="2"/>
      <c r="G594" s="91"/>
    </row>
    <row r="595" spans="1:7">
      <c r="A595" s="5" t="str">
        <f t="shared" si="4"/>
        <v>EXPENSES</v>
      </c>
      <c r="E595" s="2"/>
      <c r="G595" s="91"/>
    </row>
    <row r="596" spans="1:7">
      <c r="A596" s="5" t="str">
        <f t="shared" si="4"/>
        <v>EXPENSES</v>
      </c>
      <c r="E596" s="2"/>
      <c r="G596" s="91"/>
    </row>
    <row r="597" spans="1:7">
      <c r="A597" s="5" t="str">
        <f t="shared" si="4"/>
        <v>EXPENSES</v>
      </c>
      <c r="E597" s="2"/>
      <c r="G597" s="91"/>
    </row>
    <row r="598" spans="1:7">
      <c r="A598" s="5" t="str">
        <f t="shared" si="4"/>
        <v>EXPENSES</v>
      </c>
      <c r="E598" s="2"/>
      <c r="G598" s="91"/>
    </row>
    <row r="599" spans="1:7">
      <c r="A599" s="5" t="str">
        <f t="shared" si="4"/>
        <v>EXPENSES</v>
      </c>
      <c r="E599" s="2"/>
      <c r="G599" s="91"/>
    </row>
    <row r="600" spans="1:7">
      <c r="A600" s="5" t="str">
        <f t="shared" si="4"/>
        <v>EXPENSES</v>
      </c>
      <c r="E600" s="2"/>
      <c r="G600" s="91"/>
    </row>
    <row r="601" spans="1:7">
      <c r="A601" s="5" t="str">
        <f t="shared" si="4"/>
        <v>EXPENSES</v>
      </c>
      <c r="E601" s="2"/>
      <c r="G601" s="91"/>
    </row>
    <row r="602" spans="1:7">
      <c r="A602" s="5" t="str">
        <f t="shared" si="4"/>
        <v>EXPENSES</v>
      </c>
      <c r="E602" s="2"/>
      <c r="G602" s="91"/>
    </row>
    <row r="603" spans="1:7">
      <c r="A603" s="5" t="str">
        <f t="shared" si="4"/>
        <v>EXPENSES</v>
      </c>
      <c r="E603" s="2"/>
      <c r="G603" s="91"/>
    </row>
    <row r="604" spans="1:7">
      <c r="A604" s="5" t="str">
        <f t="shared" si="4"/>
        <v>EXPENSES</v>
      </c>
      <c r="E604" s="2"/>
      <c r="G604" s="91"/>
    </row>
    <row r="605" spans="1:7">
      <c r="A605" s="5" t="str">
        <f t="shared" si="4"/>
        <v>EXPENSES</v>
      </c>
      <c r="E605" s="2"/>
      <c r="G605" s="91"/>
    </row>
    <row r="606" spans="1:7">
      <c r="A606" s="5" t="str">
        <f t="shared" si="4"/>
        <v>EXPENSES</v>
      </c>
      <c r="E606" s="2"/>
      <c r="G606" s="91"/>
    </row>
    <row r="607" spans="1:7">
      <c r="A607" s="5" t="str">
        <f t="shared" ref="A607:A638" si="5">IFERROR(TRIM(VLOOKUP(UPPER(D605),TABLE_LOOKUPS,2,FALSE)),IF(ROW()&gt;2,A606,""))</f>
        <v>EXPENSES</v>
      </c>
      <c r="E607" s="2"/>
      <c r="G607" s="91"/>
    </row>
    <row r="608" spans="1:7">
      <c r="A608" s="5" t="str">
        <f t="shared" si="5"/>
        <v>EXPENSES</v>
      </c>
      <c r="E608" s="2"/>
      <c r="G608" s="91"/>
    </row>
    <row r="609" spans="1:7">
      <c r="A609" s="5" t="str">
        <f t="shared" si="5"/>
        <v>EXPENSES</v>
      </c>
      <c r="E609" s="2"/>
      <c r="G609" s="91"/>
    </row>
    <row r="610" spans="1:7">
      <c r="A610" s="5" t="str">
        <f t="shared" si="5"/>
        <v>EXPENSES</v>
      </c>
      <c r="E610" s="2"/>
      <c r="G610" s="91"/>
    </row>
    <row r="611" spans="1:7">
      <c r="A611" s="5" t="str">
        <f t="shared" si="5"/>
        <v>EXPENSES</v>
      </c>
      <c r="E611" s="2"/>
      <c r="G611" s="91"/>
    </row>
    <row r="612" spans="1:7">
      <c r="A612" s="5" t="str">
        <f t="shared" si="5"/>
        <v>EXPENSES</v>
      </c>
      <c r="E612" s="2"/>
      <c r="G612" s="91"/>
    </row>
    <row r="613" spans="1:7">
      <c r="A613" s="5" t="str">
        <f t="shared" si="5"/>
        <v>EXPENSES</v>
      </c>
      <c r="E613" s="2"/>
      <c r="G613" s="91"/>
    </row>
    <row r="614" spans="1:7">
      <c r="A614" s="5" t="str">
        <f t="shared" si="5"/>
        <v>EXPENSES</v>
      </c>
      <c r="E614" s="2"/>
      <c r="G614" s="91"/>
    </row>
    <row r="615" spans="1:7">
      <c r="A615" s="5" t="str">
        <f t="shared" si="5"/>
        <v>EXPENSES</v>
      </c>
      <c r="E615" s="2"/>
      <c r="G615" s="91"/>
    </row>
    <row r="616" spans="1:7">
      <c r="A616" s="5" t="str">
        <f t="shared" si="5"/>
        <v>EXPENSES</v>
      </c>
      <c r="E616" s="2"/>
      <c r="G616" s="91"/>
    </row>
    <row r="617" spans="1:7">
      <c r="A617" s="5" t="str">
        <f t="shared" si="5"/>
        <v>EXPENSES</v>
      </c>
      <c r="E617" s="2"/>
      <c r="G617" s="91"/>
    </row>
    <row r="618" spans="1:7">
      <c r="A618" s="5" t="str">
        <f t="shared" si="5"/>
        <v>EXPENSES</v>
      </c>
      <c r="E618" s="2"/>
      <c r="G618" s="91"/>
    </row>
    <row r="619" spans="1:7">
      <c r="A619" s="5" t="str">
        <f t="shared" si="5"/>
        <v>EXPENSES</v>
      </c>
      <c r="E619" s="2"/>
      <c r="G619" s="91"/>
    </row>
    <row r="620" spans="1:7">
      <c r="A620" s="5" t="str">
        <f t="shared" si="5"/>
        <v>EXPENSES</v>
      </c>
      <c r="E620" s="2"/>
      <c r="G620" s="91"/>
    </row>
    <row r="621" spans="1:7">
      <c r="A621" s="5" t="str">
        <f t="shared" si="5"/>
        <v>EXPENSES</v>
      </c>
      <c r="E621" s="2"/>
      <c r="G621" s="91"/>
    </row>
    <row r="622" spans="1:7">
      <c r="A622" s="5" t="str">
        <f t="shared" si="5"/>
        <v>EXPENSES</v>
      </c>
      <c r="E622" s="2"/>
      <c r="G622" s="91"/>
    </row>
    <row r="623" spans="1:7">
      <c r="A623" s="5" t="str">
        <f t="shared" si="5"/>
        <v>EXPENSES</v>
      </c>
      <c r="E623" s="2"/>
      <c r="G623" s="91"/>
    </row>
    <row r="624" spans="1:7">
      <c r="A624" s="5" t="str">
        <f t="shared" si="5"/>
        <v>EXPENSES</v>
      </c>
      <c r="E624" s="2"/>
      <c r="G624" s="91"/>
    </row>
    <row r="625" spans="1:7">
      <c r="A625" s="5" t="str">
        <f t="shared" si="5"/>
        <v>EXPENSES</v>
      </c>
      <c r="E625" s="2"/>
      <c r="G625" s="91"/>
    </row>
    <row r="626" spans="1:7">
      <c r="A626" s="5" t="str">
        <f t="shared" si="5"/>
        <v>EXPENSES</v>
      </c>
      <c r="E626" s="2"/>
      <c r="G626" s="91"/>
    </row>
    <row r="627" spans="1:7">
      <c r="A627" s="5" t="str">
        <f t="shared" si="5"/>
        <v>EXPENSES</v>
      </c>
      <c r="E627" s="2"/>
      <c r="G627" s="91"/>
    </row>
    <row r="628" spans="1:7">
      <c r="A628" s="5" t="str">
        <f t="shared" si="5"/>
        <v>EXPENSES</v>
      </c>
      <c r="E628" s="2"/>
      <c r="G628" s="91"/>
    </row>
    <row r="629" spans="1:7">
      <c r="A629" s="5" t="str">
        <f t="shared" si="5"/>
        <v>EXPENSES</v>
      </c>
      <c r="E629" s="2"/>
      <c r="G629" s="91"/>
    </row>
    <row r="630" spans="1:7">
      <c r="A630" s="5" t="str">
        <f t="shared" si="5"/>
        <v>EXPENSES</v>
      </c>
      <c r="E630" s="2"/>
      <c r="G630" s="91"/>
    </row>
    <row r="631" spans="1:7">
      <c r="A631" s="5" t="str">
        <f t="shared" si="5"/>
        <v>EXPENSES</v>
      </c>
      <c r="E631" s="2"/>
      <c r="G631" s="91"/>
    </row>
    <row r="632" spans="1:7">
      <c r="A632" s="5" t="str">
        <f t="shared" si="5"/>
        <v>EXPENSES</v>
      </c>
      <c r="E632" s="2"/>
      <c r="G632" s="91"/>
    </row>
    <row r="633" spans="1:7">
      <c r="A633" s="5" t="str">
        <f t="shared" si="5"/>
        <v>EXPENSES</v>
      </c>
      <c r="E633" s="2"/>
      <c r="G633" s="91"/>
    </row>
    <row r="634" spans="1:7">
      <c r="A634" s="5" t="str">
        <f t="shared" si="5"/>
        <v>EXPENSES</v>
      </c>
      <c r="E634" s="2"/>
      <c r="G634" s="91"/>
    </row>
    <row r="635" spans="1:7">
      <c r="A635" s="5" t="str">
        <f t="shared" si="5"/>
        <v>EXPENSES</v>
      </c>
      <c r="E635" s="2"/>
      <c r="G635" s="91"/>
    </row>
    <row r="636" spans="1:7">
      <c r="A636" s="5" t="str">
        <f t="shared" si="5"/>
        <v>EXPENSES</v>
      </c>
      <c r="E636" s="2"/>
      <c r="G636" s="91"/>
    </row>
    <row r="637" spans="1:7">
      <c r="A637" s="5" t="str">
        <f t="shared" si="5"/>
        <v>EXPENSES</v>
      </c>
      <c r="E637" s="2"/>
      <c r="G637" s="91"/>
    </row>
    <row r="638" spans="1:7">
      <c r="A638" s="5" t="str">
        <f t="shared" si="5"/>
        <v>EXPENSES</v>
      </c>
      <c r="E638" s="2"/>
      <c r="G638" s="91"/>
    </row>
    <row r="639" spans="1:7">
      <c r="A639" s="5" t="str">
        <f t="shared" ref="A639:A657" si="6">IFERROR(TRIM(VLOOKUP(UPPER(D637),TABLE_LOOKUPS,2,FALSE)),IF(ROW()&gt;2,A638,""))</f>
        <v>EXPENSES</v>
      </c>
      <c r="E639" s="2"/>
      <c r="G639" s="91"/>
    </row>
    <row r="640" spans="1:7">
      <c r="A640" s="5" t="str">
        <f t="shared" si="6"/>
        <v>EXPENSES</v>
      </c>
      <c r="E640" s="2"/>
      <c r="G640" s="91"/>
    </row>
    <row r="641" spans="1:7">
      <c r="A641" s="5" t="str">
        <f t="shared" si="6"/>
        <v>EXPENSES</v>
      </c>
      <c r="E641" s="2"/>
      <c r="G641" s="91"/>
    </row>
    <row r="642" spans="1:7">
      <c r="A642" s="5" t="str">
        <f t="shared" si="6"/>
        <v>EXPENSES</v>
      </c>
      <c r="E642" s="2"/>
      <c r="G642" s="91"/>
    </row>
    <row r="643" spans="1:7">
      <c r="A643" s="5" t="str">
        <f t="shared" si="6"/>
        <v>EXPENSES</v>
      </c>
      <c r="E643" s="2"/>
      <c r="G643" s="91"/>
    </row>
    <row r="644" spans="1:7">
      <c r="A644" s="5" t="str">
        <f t="shared" si="6"/>
        <v>EXPENSES</v>
      </c>
      <c r="E644" s="2"/>
      <c r="G644" s="91"/>
    </row>
    <row r="645" spans="1:7">
      <c r="A645" s="5" t="str">
        <f t="shared" si="6"/>
        <v>EXPENSES</v>
      </c>
      <c r="E645" s="2"/>
      <c r="G645" s="91"/>
    </row>
    <row r="646" spans="1:7">
      <c r="A646" s="5" t="str">
        <f t="shared" si="6"/>
        <v>EXPENSES</v>
      </c>
      <c r="E646" s="2"/>
      <c r="G646" s="91"/>
    </row>
    <row r="647" spans="1:7">
      <c r="A647" s="5" t="str">
        <f t="shared" si="6"/>
        <v>EXPENSES</v>
      </c>
      <c r="E647" s="2"/>
      <c r="G647" s="91"/>
    </row>
    <row r="648" spans="1:7">
      <c r="A648" s="5" t="str">
        <f t="shared" si="6"/>
        <v>EXPENSES</v>
      </c>
      <c r="E648" s="2"/>
      <c r="G648" s="91"/>
    </row>
    <row r="649" spans="1:7">
      <c r="A649" s="5" t="str">
        <f t="shared" si="6"/>
        <v>EXPENSES</v>
      </c>
      <c r="E649" s="2"/>
      <c r="G649" s="91"/>
    </row>
    <row r="650" spans="1:7">
      <c r="A650" s="5" t="str">
        <f t="shared" si="6"/>
        <v>EXPENSES</v>
      </c>
      <c r="E650" s="2"/>
      <c r="G650" s="91"/>
    </row>
    <row r="651" spans="1:7">
      <c r="A651" s="5" t="str">
        <f t="shared" si="6"/>
        <v>EXPENSES</v>
      </c>
      <c r="E651" s="2"/>
      <c r="G651" s="91"/>
    </row>
    <row r="652" spans="1:7">
      <c r="A652" s="5" t="str">
        <f t="shared" si="6"/>
        <v>EXPENSES</v>
      </c>
      <c r="E652" s="2"/>
      <c r="G652" s="91"/>
    </row>
    <row r="653" spans="1:7">
      <c r="A653" s="5" t="str">
        <f t="shared" si="6"/>
        <v>EXPENSES</v>
      </c>
      <c r="E653" s="2"/>
      <c r="G653" s="91"/>
    </row>
    <row r="654" spans="1:7">
      <c r="A654" s="5" t="str">
        <f t="shared" si="6"/>
        <v>EXPENSES</v>
      </c>
      <c r="E654" s="2"/>
      <c r="G654" s="91"/>
    </row>
    <row r="655" spans="1:7">
      <c r="A655" s="5" t="str">
        <f t="shared" si="6"/>
        <v>EXPENSES</v>
      </c>
      <c r="E655" s="2"/>
    </row>
    <row r="656" spans="1:7">
      <c r="A656" s="5" t="str">
        <f t="shared" si="6"/>
        <v>EXPENSES</v>
      </c>
      <c r="E656" s="2"/>
      <c r="G656" s="91"/>
    </row>
    <row r="657" spans="1:5">
      <c r="A657" s="5" t="str">
        <f t="shared" si="6"/>
        <v>EXPENSES</v>
      </c>
      <c r="E657" s="2"/>
    </row>
  </sheetData>
  <conditionalFormatting sqref="B1:B1048576">
    <cfRule type="cellIs" dxfId="4" priority="1" operator="equal">
      <formula>330</formula>
    </cfRule>
    <cfRule type="cellIs" dxfId="3" priority="2" operator="equal">
      <formula>320</formula>
    </cfRule>
    <cfRule type="cellIs" dxfId="2" priority="3" operator="equal">
      <formula>230</formula>
    </cfRule>
  </conditionalFormatting>
  <conditionalFormatting sqref="D1:D1048576">
    <cfRule type="containsText" dxfId="1" priority="4" stopIfTrue="1" operator="containsText" text="NOT CODED">
      <formula>NOT(ISERROR(SEARCH("NOT CODED",D1)))</formula>
    </cfRule>
  </conditionalFormatting>
  <conditionalFormatting sqref="G1:G1048576">
    <cfRule type="containsText" dxfId="0" priority="5" operator="containsText" text="total">
      <formula>NOT(ISERROR(SEARCH("total",G1)))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workbookViewId="0">
      <selection activeCell="C8" sqref="C8:D8"/>
    </sheetView>
  </sheetViews>
  <sheetFormatPr defaultColWidth="11" defaultRowHeight="15" outlineLevelRow="1"/>
  <cols>
    <col min="1" max="1" width="3.44140625" customWidth="1"/>
    <col min="2" max="2" width="56.88671875" customWidth="1"/>
    <col min="11" max="11" width="5" customWidth="1"/>
    <col min="12" max="12" width="10.109375" customWidth="1"/>
    <col min="13" max="13" width="7" customWidth="1"/>
  </cols>
  <sheetData>
    <row r="3" spans="2:13" ht="15.95" customHeight="1">
      <c r="B3" s="354" t="s">
        <v>16</v>
      </c>
      <c r="C3" s="355"/>
      <c r="D3" s="355"/>
      <c r="E3" s="355"/>
      <c r="F3" s="355"/>
      <c r="G3" s="355"/>
      <c r="H3" s="355"/>
      <c r="I3" s="355"/>
      <c r="J3" s="356"/>
      <c r="L3" s="340" t="s">
        <v>17</v>
      </c>
      <c r="M3" s="341"/>
    </row>
    <row r="4" spans="2:13" ht="15.95" customHeight="1">
      <c r="B4" s="357"/>
      <c r="C4" s="358"/>
      <c r="D4" s="358"/>
      <c r="E4" s="358"/>
      <c r="F4" s="358"/>
      <c r="G4" s="358"/>
      <c r="H4" s="358"/>
      <c r="I4" s="358"/>
      <c r="J4" s="359"/>
      <c r="L4" s="129" t="s">
        <v>18</v>
      </c>
      <c r="M4" s="127">
        <f>IFERROR((E6-C6+1),0)</f>
        <v>0</v>
      </c>
    </row>
    <row r="5" spans="2:13" ht="20.25">
      <c r="B5" s="285"/>
      <c r="C5" s="342" t="s">
        <v>19</v>
      </c>
      <c r="D5" s="342"/>
      <c r="E5" s="342" t="s">
        <v>20</v>
      </c>
      <c r="F5" s="342"/>
      <c r="G5" s="284"/>
      <c r="H5" s="284"/>
      <c r="I5" s="284"/>
      <c r="J5" s="286"/>
      <c r="L5" s="129" t="s">
        <v>21</v>
      </c>
      <c r="M5" s="127">
        <f>IFERROR((ROUND((E$6-C$6+15)/30.5,0)),0)</f>
        <v>0</v>
      </c>
    </row>
    <row r="6" spans="2:13" ht="18">
      <c r="B6" s="265"/>
      <c r="C6" s="360" t="s">
        <v>22</v>
      </c>
      <c r="D6" s="360"/>
      <c r="E6" s="360" t="s">
        <v>22</v>
      </c>
      <c r="F6" s="360"/>
      <c r="G6" s="361" t="s">
        <v>23</v>
      </c>
      <c r="H6" s="361"/>
      <c r="I6" s="361" t="s">
        <v>24</v>
      </c>
      <c r="J6" s="362"/>
    </row>
    <row r="7" spans="2:13" ht="18">
      <c r="B7" s="267" t="s">
        <v>25</v>
      </c>
      <c r="C7" s="331"/>
      <c r="D7" s="331"/>
      <c r="E7" s="331"/>
      <c r="F7" s="331"/>
      <c r="G7" s="331"/>
      <c r="H7" s="331"/>
      <c r="I7" s="331"/>
      <c r="J7" s="346"/>
    </row>
    <row r="8" spans="2:13" ht="18">
      <c r="B8" s="268" t="s">
        <v>26</v>
      </c>
      <c r="C8" s="363"/>
      <c r="D8" s="363"/>
      <c r="E8" s="331">
        <f>'Detailed Model'!M32</f>
        <v>0</v>
      </c>
      <c r="F8" s="331"/>
      <c r="G8" s="333">
        <f>IFERROR((E8-C8)/C8,0)</f>
        <v>0</v>
      </c>
      <c r="H8" s="333"/>
      <c r="I8" s="331">
        <f>E8-C8</f>
        <v>0</v>
      </c>
      <c r="J8" s="346"/>
    </row>
    <row r="9" spans="2:13" ht="18">
      <c r="B9" s="268" t="s">
        <v>27</v>
      </c>
      <c r="C9" s="332"/>
      <c r="D9" s="332"/>
      <c r="E9" s="332">
        <f>'Detailed Model'!M36</f>
        <v>0</v>
      </c>
      <c r="F9" s="332"/>
      <c r="G9" s="333">
        <f>IFERROR(((E9*100)-(C9*100))/(C9*100),0)</f>
        <v>0</v>
      </c>
      <c r="H9" s="333"/>
      <c r="I9" s="347">
        <f>E9-C9</f>
        <v>0</v>
      </c>
      <c r="J9" s="346"/>
    </row>
    <row r="10" spans="2:13" ht="18">
      <c r="B10" s="268" t="s">
        <v>4</v>
      </c>
      <c r="C10" s="330"/>
      <c r="D10" s="330"/>
      <c r="E10" s="330">
        <f>'Detailed Model'!M68</f>
        <v>0</v>
      </c>
      <c r="F10" s="330"/>
      <c r="G10" s="333">
        <f t="shared" ref="G10:G16" si="0">IFERROR((E10-C10)/C10,0)</f>
        <v>0</v>
      </c>
      <c r="H10" s="333"/>
      <c r="I10" s="334">
        <f>E10-C10</f>
        <v>0</v>
      </c>
      <c r="J10" s="335"/>
    </row>
    <row r="11" spans="2:13" ht="18.75" outlineLevel="1">
      <c r="B11" s="288" t="s">
        <v>28</v>
      </c>
      <c r="C11" s="330"/>
      <c r="D11" s="330"/>
      <c r="E11" s="330">
        <f>'Detailed Model'!N47</f>
        <v>0</v>
      </c>
      <c r="F11" s="330"/>
      <c r="G11" s="333">
        <f t="shared" ref="G11" si="1">IFERROR((E11-C11)/C11,0)</f>
        <v>0</v>
      </c>
      <c r="H11" s="333"/>
      <c r="I11" s="334">
        <f>E11-C11</f>
        <v>0</v>
      </c>
      <c r="J11" s="335"/>
    </row>
    <row r="12" spans="2:13" ht="18">
      <c r="B12" s="268" t="s">
        <v>5</v>
      </c>
      <c r="C12" s="330"/>
      <c r="D12" s="330"/>
      <c r="E12" s="330">
        <f>'Detailed Model'!M88+'Detailed Model'!M91</f>
        <v>0</v>
      </c>
      <c r="F12" s="330"/>
      <c r="G12" s="333">
        <f t="shared" si="0"/>
        <v>0</v>
      </c>
      <c r="H12" s="333"/>
      <c r="I12" s="334">
        <f>E12-C12</f>
        <v>0</v>
      </c>
      <c r="J12" s="335"/>
    </row>
    <row r="13" spans="2:13" ht="18.75" outlineLevel="1">
      <c r="B13" s="288" t="s">
        <v>29</v>
      </c>
      <c r="C13" s="330"/>
      <c r="D13" s="330"/>
      <c r="E13" s="330">
        <f>'Detailed Model'!M72</f>
        <v>0</v>
      </c>
      <c r="F13" s="330"/>
      <c r="G13" s="333">
        <f t="shared" si="0"/>
        <v>0</v>
      </c>
      <c r="H13" s="333"/>
      <c r="I13" s="334">
        <f t="shared" ref="I13:I15" si="2">E13-C13</f>
        <v>0</v>
      </c>
      <c r="J13" s="335"/>
    </row>
    <row r="14" spans="2:13" ht="18.75" outlineLevel="1">
      <c r="B14" s="288" t="s">
        <v>30</v>
      </c>
      <c r="C14" s="330"/>
      <c r="D14" s="330"/>
      <c r="E14" s="330">
        <f>'Detailed Model'!M73</f>
        <v>0</v>
      </c>
      <c r="F14" s="330"/>
      <c r="G14" s="333">
        <f t="shared" si="0"/>
        <v>0</v>
      </c>
      <c r="H14" s="333"/>
      <c r="I14" s="334">
        <f t="shared" si="2"/>
        <v>0</v>
      </c>
      <c r="J14" s="335"/>
    </row>
    <row r="15" spans="2:13" ht="18.75" outlineLevel="1">
      <c r="B15" s="288" t="s">
        <v>31</v>
      </c>
      <c r="C15" s="330"/>
      <c r="D15" s="330"/>
      <c r="E15" s="330">
        <f>'Detailed Model'!M77</f>
        <v>0</v>
      </c>
      <c r="F15" s="330"/>
      <c r="G15" s="333">
        <f t="shared" si="0"/>
        <v>0</v>
      </c>
      <c r="H15" s="333"/>
      <c r="I15" s="334">
        <f t="shared" si="2"/>
        <v>0</v>
      </c>
      <c r="J15" s="335"/>
    </row>
    <row r="16" spans="2:13" ht="18">
      <c r="B16" s="266" t="s">
        <v>15</v>
      </c>
      <c r="C16" s="330">
        <f>C10-C12</f>
        <v>0</v>
      </c>
      <c r="D16" s="330"/>
      <c r="E16" s="330">
        <f>E10-E12</f>
        <v>0</v>
      </c>
      <c r="F16" s="330"/>
      <c r="G16" s="333">
        <f t="shared" si="0"/>
        <v>0</v>
      </c>
      <c r="H16" s="333"/>
      <c r="I16" s="343">
        <f>E16-C16</f>
        <v>0</v>
      </c>
      <c r="J16" s="344"/>
    </row>
    <row r="17" spans="2:10" ht="18">
      <c r="B17" s="274" t="s">
        <v>6</v>
      </c>
      <c r="C17" s="345">
        <f>IFERROR((C16/C10),0)</f>
        <v>0</v>
      </c>
      <c r="D17" s="345"/>
      <c r="E17" s="345">
        <f>IFERROR((E16/E10),0)</f>
        <v>0</v>
      </c>
      <c r="F17" s="345"/>
      <c r="G17" s="353"/>
      <c r="H17" s="353"/>
      <c r="I17" s="351">
        <f>IFERROR((E17-C17),0)</f>
        <v>0</v>
      </c>
      <c r="J17" s="352"/>
    </row>
    <row r="18" spans="2:10" ht="18">
      <c r="B18" s="265"/>
      <c r="C18" s="331"/>
      <c r="D18" s="331"/>
      <c r="E18" s="331"/>
      <c r="F18" s="331"/>
      <c r="G18" s="331"/>
      <c r="H18" s="331"/>
      <c r="I18" s="348"/>
      <c r="J18" s="349"/>
    </row>
    <row r="19" spans="2:10" ht="18">
      <c r="B19" s="267" t="s">
        <v>32</v>
      </c>
      <c r="C19" s="331"/>
      <c r="D19" s="331"/>
      <c r="E19" s="331"/>
      <c r="F19" s="331"/>
      <c r="G19" s="331"/>
      <c r="H19" s="331"/>
      <c r="I19" s="348"/>
      <c r="J19" s="349"/>
    </row>
    <row r="20" spans="2:10" ht="18">
      <c r="B20" s="268" t="s">
        <v>26</v>
      </c>
      <c r="C20" s="331"/>
      <c r="D20" s="331"/>
      <c r="E20" s="331">
        <f>'Detailed Model'!Q32</f>
        <v>0</v>
      </c>
      <c r="F20" s="331"/>
      <c r="G20" s="333">
        <f>IFERROR((E20-C20)/C20,0)</f>
        <v>0</v>
      </c>
      <c r="H20" s="333"/>
      <c r="I20" s="331">
        <f>E20-C20</f>
        <v>0</v>
      </c>
      <c r="J20" s="346"/>
    </row>
    <row r="21" spans="2:10" ht="18">
      <c r="B21" s="268" t="s">
        <v>27</v>
      </c>
      <c r="C21" s="332"/>
      <c r="D21" s="332"/>
      <c r="E21" s="332">
        <f>'Detailed Model'!Q36</f>
        <v>0</v>
      </c>
      <c r="F21" s="332"/>
      <c r="G21" s="333">
        <f>IFERROR(((E21*100)-(C21*100))/(C21*100),0)</f>
        <v>0</v>
      </c>
      <c r="H21" s="333"/>
      <c r="I21" s="347">
        <f>E21-C21</f>
        <v>0</v>
      </c>
      <c r="J21" s="346"/>
    </row>
    <row r="22" spans="2:10" ht="18">
      <c r="B22" s="268" t="s">
        <v>4</v>
      </c>
      <c r="C22" s="330"/>
      <c r="D22" s="330"/>
      <c r="E22" s="330">
        <f>'Detailed Model'!Q68</f>
        <v>0</v>
      </c>
      <c r="F22" s="330"/>
      <c r="G22" s="333">
        <f t="shared" ref="G22:G28" si="3">IFERROR((E22-C22)/C22,0)</f>
        <v>0</v>
      </c>
      <c r="H22" s="333"/>
      <c r="I22" s="334">
        <f>E22-C22</f>
        <v>0</v>
      </c>
      <c r="J22" s="335"/>
    </row>
    <row r="23" spans="2:10" ht="18.75" outlineLevel="1">
      <c r="B23" s="288" t="s">
        <v>28</v>
      </c>
      <c r="C23" s="330"/>
      <c r="D23" s="330"/>
      <c r="E23" s="330">
        <f>'Detailed Model'!R47</f>
        <v>0</v>
      </c>
      <c r="F23" s="330"/>
      <c r="G23" s="333">
        <f t="shared" ref="G23" si="4">IFERROR((E23-C23)/C23,0)</f>
        <v>0</v>
      </c>
      <c r="H23" s="333"/>
      <c r="I23" s="334">
        <f>E23-C23</f>
        <v>0</v>
      </c>
      <c r="J23" s="335"/>
    </row>
    <row r="24" spans="2:10" ht="18">
      <c r="B24" s="268" t="s">
        <v>5</v>
      </c>
      <c r="C24" s="330"/>
      <c r="D24" s="330"/>
      <c r="E24" s="330">
        <f>'Detailed Model'!Q88+'Detailed Model'!Q91</f>
        <v>0</v>
      </c>
      <c r="F24" s="330"/>
      <c r="G24" s="333">
        <f t="shared" si="3"/>
        <v>0</v>
      </c>
      <c r="H24" s="333"/>
      <c r="I24" s="334">
        <f>E24-C24</f>
        <v>0</v>
      </c>
      <c r="J24" s="335"/>
    </row>
    <row r="25" spans="2:10" ht="18.75" outlineLevel="1">
      <c r="B25" s="288" t="s">
        <v>29</v>
      </c>
      <c r="C25" s="330"/>
      <c r="D25" s="330"/>
      <c r="E25" s="330">
        <f>'Detailed Model'!Q72</f>
        <v>0</v>
      </c>
      <c r="F25" s="330"/>
      <c r="G25" s="333">
        <f t="shared" si="3"/>
        <v>0</v>
      </c>
      <c r="H25" s="333"/>
      <c r="I25" s="334">
        <f t="shared" ref="I25:I27" si="5">E25-C25</f>
        <v>0</v>
      </c>
      <c r="J25" s="335"/>
    </row>
    <row r="26" spans="2:10" ht="18.75" outlineLevel="1">
      <c r="B26" s="288" t="s">
        <v>30</v>
      </c>
      <c r="C26" s="330"/>
      <c r="D26" s="330"/>
      <c r="E26" s="330">
        <f>'Detailed Model'!Q73</f>
        <v>0</v>
      </c>
      <c r="F26" s="330"/>
      <c r="G26" s="333">
        <f t="shared" si="3"/>
        <v>0</v>
      </c>
      <c r="H26" s="333"/>
      <c r="I26" s="334">
        <f t="shared" si="5"/>
        <v>0</v>
      </c>
      <c r="J26" s="335"/>
    </row>
    <row r="27" spans="2:10" ht="18.75" outlineLevel="1">
      <c r="B27" s="288" t="s">
        <v>31</v>
      </c>
      <c r="C27" s="330"/>
      <c r="D27" s="330"/>
      <c r="E27" s="330">
        <f>'Detailed Model'!Q77</f>
        <v>0</v>
      </c>
      <c r="F27" s="330"/>
      <c r="G27" s="333">
        <f t="shared" si="3"/>
        <v>0</v>
      </c>
      <c r="H27" s="333"/>
      <c r="I27" s="334">
        <f t="shared" si="5"/>
        <v>0</v>
      </c>
      <c r="J27" s="335"/>
    </row>
    <row r="28" spans="2:10" ht="18">
      <c r="B28" s="266" t="s">
        <v>15</v>
      </c>
      <c r="C28" s="330">
        <f>C22-C24</f>
        <v>0</v>
      </c>
      <c r="D28" s="330"/>
      <c r="E28" s="330">
        <f>E22-E24</f>
        <v>0</v>
      </c>
      <c r="F28" s="330"/>
      <c r="G28" s="333">
        <f t="shared" si="3"/>
        <v>0</v>
      </c>
      <c r="H28" s="333"/>
      <c r="I28" s="343">
        <f>E28-C28</f>
        <v>0</v>
      </c>
      <c r="J28" s="344"/>
    </row>
    <row r="29" spans="2:10" ht="18">
      <c r="B29" s="274" t="s">
        <v>6</v>
      </c>
      <c r="C29" s="345">
        <f>IFERROR((C28/C22),0)</f>
        <v>0</v>
      </c>
      <c r="D29" s="345"/>
      <c r="E29" s="345">
        <f>IFERROR((E28/E22),0)</f>
        <v>0</v>
      </c>
      <c r="F29" s="345"/>
      <c r="G29" s="350"/>
      <c r="H29" s="350"/>
      <c r="I29" s="351">
        <f>IFERROR((E29-C29),0)</f>
        <v>0</v>
      </c>
      <c r="J29" s="352"/>
    </row>
    <row r="30" spans="2:10" ht="18">
      <c r="B30" s="271"/>
      <c r="C30" s="336"/>
      <c r="D30" s="336"/>
      <c r="E30" s="337"/>
      <c r="F30" s="337"/>
      <c r="G30" s="338"/>
      <c r="H30" s="338"/>
      <c r="I30" s="338"/>
      <c r="J30" s="339"/>
    </row>
    <row r="31" spans="2:10" ht="18">
      <c r="B31" s="277"/>
      <c r="C31" s="269"/>
      <c r="D31" s="269"/>
      <c r="E31" s="270"/>
      <c r="F31" s="270"/>
    </row>
    <row r="32" spans="2:10" ht="16.5">
      <c r="B32" s="278" t="s">
        <v>33</v>
      </c>
      <c r="C32" s="279"/>
      <c r="D32" s="279"/>
      <c r="E32" s="279"/>
      <c r="F32" s="279"/>
      <c r="G32" s="280"/>
    </row>
    <row r="33" spans="2:7">
      <c r="B33" s="281"/>
      <c r="G33" s="282"/>
    </row>
    <row r="34" spans="2:7">
      <c r="B34" s="281"/>
      <c r="G34" s="282"/>
    </row>
    <row r="35" spans="2:7">
      <c r="B35" s="281"/>
      <c r="G35" s="282"/>
    </row>
    <row r="36" spans="2:7">
      <c r="B36" s="281"/>
      <c r="G36" s="282"/>
    </row>
    <row r="37" spans="2:7">
      <c r="B37" s="283"/>
      <c r="C37" s="275"/>
      <c r="D37" s="275"/>
      <c r="E37" s="275"/>
      <c r="F37" s="275"/>
      <c r="G37" s="276"/>
    </row>
    <row r="39" spans="2:7">
      <c r="B39" s="287" t="s">
        <v>34</v>
      </c>
    </row>
    <row r="40" spans="2:7">
      <c r="B40" t="s">
        <v>35</v>
      </c>
    </row>
    <row r="41" spans="2:7">
      <c r="B41" t="s">
        <v>36</v>
      </c>
    </row>
    <row r="42" spans="2:7">
      <c r="B42" t="s">
        <v>37</v>
      </c>
    </row>
    <row r="44" spans="2:7">
      <c r="B44" s="287" t="s">
        <v>38</v>
      </c>
    </row>
    <row r="45" spans="2:7">
      <c r="B45" s="289" t="s">
        <v>39</v>
      </c>
    </row>
    <row r="47" spans="2:7">
      <c r="B47" s="287" t="s">
        <v>40</v>
      </c>
    </row>
    <row r="48" spans="2:7">
      <c r="B48" t="s">
        <v>41</v>
      </c>
    </row>
  </sheetData>
  <mergeCells count="104">
    <mergeCell ref="C7:D7"/>
    <mergeCell ref="E7:F7"/>
    <mergeCell ref="G7:H7"/>
    <mergeCell ref="I7:J7"/>
    <mergeCell ref="C11:D11"/>
    <mergeCell ref="E11:F11"/>
    <mergeCell ref="G11:H11"/>
    <mergeCell ref="I11:J11"/>
    <mergeCell ref="B3:J4"/>
    <mergeCell ref="C6:D6"/>
    <mergeCell ref="E6:F6"/>
    <mergeCell ref="G6:H6"/>
    <mergeCell ref="I6:J6"/>
    <mergeCell ref="C8:D8"/>
    <mergeCell ref="C9:D9"/>
    <mergeCell ref="E16:F16"/>
    <mergeCell ref="G16:H16"/>
    <mergeCell ref="I16:J16"/>
    <mergeCell ref="C17:D17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G29:H29"/>
    <mergeCell ref="I29:J29"/>
    <mergeCell ref="C22:D22"/>
    <mergeCell ref="E22:F22"/>
    <mergeCell ref="G22:H22"/>
    <mergeCell ref="I22:J22"/>
    <mergeCell ref="C24:D24"/>
    <mergeCell ref="E24:F24"/>
    <mergeCell ref="G24:H24"/>
    <mergeCell ref="I24:J24"/>
    <mergeCell ref="C23:D23"/>
    <mergeCell ref="E23:F23"/>
    <mergeCell ref="G23:H23"/>
    <mergeCell ref="I23:J23"/>
    <mergeCell ref="G20:H20"/>
    <mergeCell ref="G21:H21"/>
    <mergeCell ref="I20:J20"/>
    <mergeCell ref="I21:J21"/>
    <mergeCell ref="E25:F25"/>
    <mergeCell ref="E21:F21"/>
    <mergeCell ref="E27:F27"/>
    <mergeCell ref="C30:D30"/>
    <mergeCell ref="E30:F30"/>
    <mergeCell ref="G30:H30"/>
    <mergeCell ref="I30:J30"/>
    <mergeCell ref="L3:M3"/>
    <mergeCell ref="C5:D5"/>
    <mergeCell ref="E5:F5"/>
    <mergeCell ref="E8:F8"/>
    <mergeCell ref="E9:F9"/>
    <mergeCell ref="E20:F20"/>
    <mergeCell ref="C28:D28"/>
    <mergeCell ref="E28:F28"/>
    <mergeCell ref="G28:H28"/>
    <mergeCell ref="I28:J28"/>
    <mergeCell ref="C29:D29"/>
    <mergeCell ref="E29:F29"/>
    <mergeCell ref="G8:H8"/>
    <mergeCell ref="I8:J8"/>
    <mergeCell ref="I9:J9"/>
    <mergeCell ref="G9:H9"/>
    <mergeCell ref="E13:F13"/>
    <mergeCell ref="E10:F10"/>
    <mergeCell ref="G10:H10"/>
    <mergeCell ref="I10:J10"/>
    <mergeCell ref="E12:F12"/>
    <mergeCell ref="G12:H12"/>
    <mergeCell ref="I12:J12"/>
    <mergeCell ref="E15:F15"/>
    <mergeCell ref="G13:H13"/>
    <mergeCell ref="G14:H14"/>
    <mergeCell ref="G15:H15"/>
    <mergeCell ref="I13:J13"/>
    <mergeCell ref="I14:J14"/>
    <mergeCell ref="I15:J15"/>
    <mergeCell ref="E14:F14"/>
    <mergeCell ref="G25:H25"/>
    <mergeCell ref="G26:H26"/>
    <mergeCell ref="G27:H27"/>
    <mergeCell ref="I25:J25"/>
    <mergeCell ref="I26:J26"/>
    <mergeCell ref="I27:J27"/>
    <mergeCell ref="E26:F26"/>
    <mergeCell ref="C25:D25"/>
    <mergeCell ref="C26:D26"/>
    <mergeCell ref="C27:D27"/>
    <mergeCell ref="C13:D13"/>
    <mergeCell ref="C14:D14"/>
    <mergeCell ref="C15:D15"/>
    <mergeCell ref="C20:D20"/>
    <mergeCell ref="C21:D21"/>
    <mergeCell ref="C18:D18"/>
    <mergeCell ref="C16:D16"/>
    <mergeCell ref="C10:D10"/>
    <mergeCell ref="C12:D12"/>
    <mergeCell ref="C19:D19"/>
  </mergeCells>
  <pageMargins left="0.7" right="0.7" top="0.75" bottom="0.75" header="0.3" footer="0.3"/>
  <ignoredErrors>
    <ignoredError sqref="G9 G2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"/>
  <sheetViews>
    <sheetView showGridLines="0" zoomScale="90" zoomScaleNormal="90" workbookViewId="0"/>
  </sheetViews>
  <sheetFormatPr defaultColWidth="8.88671875" defaultRowHeight="15"/>
  <cols>
    <col min="2" max="2" width="19.44140625" bestFit="1" customWidth="1"/>
    <col min="3" max="3" width="21.6640625" bestFit="1" customWidth="1"/>
    <col min="4" max="4" width="21.109375" bestFit="1" customWidth="1"/>
    <col min="5" max="5" width="16.6640625" bestFit="1" customWidth="1"/>
    <col min="6" max="6" width="16.44140625" bestFit="1" customWidth="1"/>
    <col min="7" max="7" width="10.6640625" bestFit="1" customWidth="1"/>
    <col min="8" max="8" width="9.6640625" bestFit="1" customWidth="1"/>
    <col min="9" max="9" width="9.109375" bestFit="1" customWidth="1"/>
    <col min="10" max="10" width="10.109375" bestFit="1" customWidth="1"/>
    <col min="11" max="11" width="10" bestFit="1" customWidth="1"/>
    <col min="12" max="12" width="9.88671875" bestFit="1" customWidth="1"/>
    <col min="13" max="13" width="10.33203125" bestFit="1" customWidth="1"/>
    <col min="14" max="14" width="10" bestFit="1" customWidth="1"/>
    <col min="15" max="15" width="9.44140625" bestFit="1" customWidth="1"/>
    <col min="16" max="16" width="10" bestFit="1" customWidth="1"/>
    <col min="17" max="17" width="10.109375" bestFit="1" customWidth="1"/>
    <col min="18" max="18" width="10" bestFit="1" customWidth="1"/>
    <col min="19" max="19" width="10.6640625" bestFit="1" customWidth="1"/>
    <col min="20" max="20" width="9.6640625" bestFit="1" customWidth="1"/>
    <col min="21" max="21" width="9.109375" bestFit="1" customWidth="1"/>
    <col min="22" max="22" width="10.109375" bestFit="1" customWidth="1"/>
    <col min="23" max="23" width="10" bestFit="1" customWidth="1"/>
    <col min="24" max="24" width="9.88671875" bestFit="1" customWidth="1"/>
    <col min="25" max="25" width="10.33203125" bestFit="1" customWidth="1"/>
    <col min="26" max="26" width="10" bestFit="1" customWidth="1"/>
    <col min="27" max="27" width="9.44140625" bestFit="1" customWidth="1"/>
    <col min="28" max="28" width="10" bestFit="1" customWidth="1"/>
    <col min="29" max="29" width="10.109375" bestFit="1" customWidth="1"/>
    <col min="30" max="30" width="10" bestFit="1" customWidth="1"/>
    <col min="31" max="31" width="10.6640625" bestFit="1" customWidth="1"/>
    <col min="32" max="32" width="9.6640625" bestFit="1" customWidth="1"/>
    <col min="33" max="33" width="9.109375" bestFit="1" customWidth="1"/>
    <col min="34" max="34" width="10.109375" bestFit="1" customWidth="1"/>
    <col min="35" max="36" width="10" bestFit="1" customWidth="1"/>
  </cols>
  <sheetData>
    <row r="2" ht="15" customHeight="1"/>
    <row r="187" ht="15.95" customHeight="1"/>
    <row r="188" ht="15.95" customHeight="1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workbookViewId="0"/>
  </sheetViews>
  <sheetFormatPr defaultColWidth="8.88671875" defaultRowHeight="15"/>
  <cols>
    <col min="1" max="16384" width="8.88671875" style="290"/>
  </cols>
  <sheetData>
    <row r="1" spans="1:1">
      <c r="A1" s="318" t="s">
        <v>131</v>
      </c>
    </row>
    <row r="2" spans="1:1">
      <c r="A2" s="319" t="s">
        <v>132</v>
      </c>
    </row>
    <row r="3" spans="1:1">
      <c r="A3" s="319"/>
    </row>
    <row r="4" spans="1:1">
      <c r="A4" s="318" t="s">
        <v>149</v>
      </c>
    </row>
    <row r="5" spans="1:1">
      <c r="A5" s="318" t="s">
        <v>150</v>
      </c>
    </row>
    <row r="6" spans="1:1">
      <c r="A6" s="318" t="s">
        <v>151</v>
      </c>
    </row>
    <row r="7" spans="1:1">
      <c r="A7" s="318" t="s">
        <v>152</v>
      </c>
    </row>
    <row r="8" spans="1:1">
      <c r="A8" s="318" t="s">
        <v>153</v>
      </c>
    </row>
    <row r="9" spans="1:1">
      <c r="A9" s="318" t="s">
        <v>154</v>
      </c>
    </row>
    <row r="10" spans="1:1">
      <c r="A10" s="318" t="s">
        <v>155</v>
      </c>
    </row>
    <row r="11" spans="1:1">
      <c r="A11" s="318"/>
    </row>
    <row r="12" spans="1:1">
      <c r="A12" s="318" t="s">
        <v>148</v>
      </c>
    </row>
    <row r="13" spans="1:1">
      <c r="A13" s="29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Detailed Model</vt:lpstr>
      <vt:lpstr>Asset Codes</vt:lpstr>
      <vt:lpstr>Trend Analysis</vt:lpstr>
      <vt:lpstr>KPI's &amp; Charts</vt:lpstr>
      <vt:lpstr>Master Request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Jeegar</cp:lastModifiedBy>
  <cp:revision/>
  <dcterms:created xsi:type="dcterms:W3CDTF">2018-10-01T20:25:50Z</dcterms:created>
  <dcterms:modified xsi:type="dcterms:W3CDTF">2025-07-17T13:08:57Z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" linkTarget="Prop_Size">
    <vt:lpwstr>#REF!</vt:lpwstr>
  </property>
</Properties>
</file>