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shboard\HR_Analytics\"/>
    </mc:Choice>
  </mc:AlternateContent>
  <bookViews>
    <workbookView xWindow="0" yWindow="0" windowWidth="23040" windowHeight="8892" activeTab="4"/>
  </bookViews>
  <sheets>
    <sheet name="KPI" sheetId="8" r:id="rId1"/>
    <sheet name="Rating" sheetId="9" r:id="rId2"/>
    <sheet name="Gender" sheetId="11" r:id="rId3"/>
    <sheet name="Data" sheetId="1" r:id="rId4"/>
    <sheet name="Dashboard" sheetId="4" r:id="rId5"/>
  </sheets>
  <definedNames>
    <definedName name="Slicer_Education_Field">#N/A</definedName>
    <definedName name="Slicer_Education_Field1">#N/A</definedName>
    <definedName name="Slicer_Gender">#N/A</definedName>
    <definedName name="Slicer_Gender1">#N/A</definedName>
    <definedName name="Slicer_Gender2">#N/A</definedName>
  </definedNames>
  <calcPr calcId="15251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uri="GoogleSheetsCustomDataVersion2">
      <go:sheetsCustomData xmlns:go="http://customooxmlschemas.google.com/" r:id="rId12" roundtripDataChecksum="0W7NtiAel2xy0cZdwUBcRsMoEuXg6pzXui43o1bypBA="/>
    </ext>
  </extLst>
</workbook>
</file>

<file path=xl/calcChain.xml><?xml version="1.0" encoding="utf-8"?>
<calcChain xmlns="http://schemas.openxmlformats.org/spreadsheetml/2006/main">
  <c r="C9" i="8" l="1"/>
  <c r="B9" i="8"/>
  <c r="A9" i="8"/>
  <c r="B6" i="9"/>
  <c r="B10" i="11"/>
  <c r="B11" i="11"/>
  <c r="C11" i="11" l="1"/>
  <c r="C10" i="11"/>
  <c r="B7" i="9"/>
  <c r="C7" i="9" s="1"/>
  <c r="C6" i="9"/>
  <c r="E9" i="8"/>
  <c r="D9" i="8"/>
</calcChain>
</file>

<file path=xl/sharedStrings.xml><?xml version="1.0" encoding="utf-8"?>
<sst xmlns="http://schemas.openxmlformats.org/spreadsheetml/2006/main" count="19172" uniqueCount="1568">
  <si>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</si>
  <si>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</si>
  <si>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</si>
  <si>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</si>
  <si>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</si>
  <si>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</si>
  <si>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</si>
  <si>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</si>
  <si>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</si>
  <si>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</si>
  <si>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</si>
  <si>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</si>
  <si>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</si>
  <si>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</si>
  <si>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</si>
  <si>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</si>
  <si>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</si>
  <si>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</si>
  <si>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</si>
  <si>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</si>
  <si>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</si>
  <si>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</si>
  <si>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</si>
  <si>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</si>
  <si>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</si>
  <si>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</si>
  <si>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</si>
  <si>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</si>
  <si>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</si>
  <si>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</si>
  <si>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</si>
  <si>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</si>
  <si>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</si>
  <si>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</si>
  <si>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</si>
  <si>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</si>
  <si>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</si>
  <si>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</si>
  <si>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</si>
  <si>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</si>
  <si>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</si>
  <si>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</si>
  <si>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</si>
  <si>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</si>
  <si>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</si>
  <si>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</si>
  <si>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</si>
  <si>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</si>
  <si>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</si>
  <si>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</si>
  <si>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</si>
  <si>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</si>
  <si>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</si>
  <si>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</si>
  <si>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</si>
  <si>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</si>
  <si>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</si>
  <si>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</si>
  <si>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</si>
  <si>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</si>
  <si>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</si>
  <si>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</si>
  <si>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</si>
  <si>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</si>
  <si>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</si>
  <si>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</si>
  <si>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</si>
  <si>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</si>
  <si>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</si>
  <si>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</si>
  <si>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</si>
  <si>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</si>
  <si>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</si>
  <si>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</si>
  <si>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</si>
  <si>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</si>
  <si>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</si>
  <si>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</si>
  <si>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</si>
  <si>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</si>
  <si>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</si>
  <si>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</si>
  <si>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</si>
  <si>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</si>
  <si>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</si>
  <si>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</si>
  <si>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</si>
  <si>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</si>
  <si>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</si>
  <si>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</si>
  <si>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</si>
  <si>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</si>
  <si>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</si>
  <si>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</si>
  <si>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</si>
  <si>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</si>
  <si>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</si>
  <si>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</si>
  <si>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</si>
  <si>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</si>
  <si>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</si>
  <si>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</si>
  <si>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</si>
  <si>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</si>
  <si>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</si>
  <si>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</si>
  <si>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</si>
  <si>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</si>
  <si>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</si>
  <si>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</si>
  <si>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</si>
  <si>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</si>
  <si>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</si>
  <si>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</si>
  <si>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</si>
  <si>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</si>
  <si>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</si>
  <si>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</si>
  <si>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</si>
  <si>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</si>
  <si>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</si>
  <si>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</si>
  <si>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</si>
  <si>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</si>
  <si>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</si>
  <si>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</si>
  <si>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</si>
  <si>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</si>
  <si>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</si>
  <si>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</si>
  <si>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</si>
  <si>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</si>
  <si>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</si>
  <si>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</si>
  <si>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</si>
  <si>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</si>
  <si>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</si>
  <si>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</si>
  <si>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</si>
  <si>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</si>
  <si>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</si>
  <si>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</si>
  <si>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</si>
  <si>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</si>
  <si>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</si>
  <si>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</si>
  <si>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</si>
  <si>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</si>
  <si>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</si>
  <si>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</si>
  <si>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</si>
  <si>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</si>
  <si>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</si>
  <si>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</si>
  <si>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</si>
  <si>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</si>
  <si>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</si>
  <si>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</si>
  <si>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</si>
  <si>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</si>
  <si>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</si>
  <si>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</si>
  <si>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</si>
  <si>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</si>
  <si>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</si>
  <si>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</si>
  <si>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</si>
  <si>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</si>
  <si>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</si>
  <si>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</si>
  <si>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</si>
  <si>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</si>
  <si>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</si>
  <si>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</si>
  <si>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</si>
  <si>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</si>
  <si>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</si>
  <si>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</si>
  <si>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</si>
  <si>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</si>
  <si>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</si>
  <si>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</si>
  <si>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</si>
  <si>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</si>
  <si>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</si>
  <si>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</si>
  <si>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</si>
  <si>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</si>
  <si>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</si>
  <si>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</si>
  <si>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</si>
  <si>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</si>
  <si>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</si>
  <si>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</si>
  <si>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</si>
  <si>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</si>
  <si>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</si>
  <si>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</si>
  <si>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</si>
  <si>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</si>
  <si>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</si>
  <si>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</si>
  <si>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</si>
  <si>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</si>
  <si>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</si>
  <si>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</si>
  <si>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</si>
  <si>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</si>
  <si>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</si>
  <si>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</si>
  <si>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</si>
  <si>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</si>
  <si>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</si>
  <si>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</si>
  <si>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</si>
  <si>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</si>
  <si>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</si>
  <si>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</si>
  <si>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</si>
  <si>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</si>
  <si>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</si>
  <si>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</si>
  <si>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</si>
  <si>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</si>
  <si>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</si>
  <si>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</si>
  <si>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</si>
  <si>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</si>
  <si>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</si>
  <si>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</si>
  <si>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</si>
  <si>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</si>
  <si>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</si>
  <si>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</si>
  <si>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</si>
  <si>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</si>
  <si>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</si>
  <si>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</si>
  <si>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</si>
  <si>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</si>
  <si>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</si>
  <si>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</si>
  <si>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</si>
  <si>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</si>
  <si>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</si>
  <si>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</si>
  <si>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</si>
  <si>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</si>
  <si>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</si>
  <si>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</si>
  <si>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</si>
  <si>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</si>
  <si>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</si>
  <si>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</si>
  <si>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</si>
  <si>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</si>
  <si>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</si>
  <si>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</si>
  <si>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</si>
  <si>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</si>
  <si>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</si>
  <si>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</si>
  <si>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</si>
  <si>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</si>
  <si>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</si>
  <si>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</si>
  <si>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</si>
  <si>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</si>
  <si>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</si>
  <si>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</si>
  <si>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</si>
  <si>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</si>
  <si>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</si>
  <si>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</si>
  <si>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</si>
  <si>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</si>
  <si>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</si>
  <si>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</si>
  <si>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</si>
  <si>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</si>
  <si>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</si>
  <si>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</si>
  <si>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</si>
  <si>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</si>
  <si>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</si>
  <si>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</si>
  <si>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</si>
  <si>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</si>
  <si>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</si>
  <si>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</si>
  <si>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</si>
  <si>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</si>
  <si>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</si>
  <si>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</si>
  <si>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</si>
  <si>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</si>
  <si>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</si>
  <si>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</si>
  <si>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</si>
  <si>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</si>
  <si>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</si>
  <si>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</si>
  <si>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</si>
  <si>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</si>
  <si>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</si>
  <si>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</si>
  <si>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</si>
  <si>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</si>
  <si>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</si>
  <si>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</si>
  <si>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</si>
  <si>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</si>
  <si>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</si>
  <si>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</si>
  <si>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</si>
  <si>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</si>
  <si>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</si>
  <si>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</si>
  <si>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</si>
  <si>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</si>
  <si>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</si>
  <si>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</si>
  <si>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</si>
  <si>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</si>
  <si>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</si>
  <si>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</si>
  <si>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</si>
  <si>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</si>
  <si>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</si>
  <si>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</si>
  <si>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</si>
  <si>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</si>
  <si>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</si>
  <si>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</si>
  <si>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</si>
  <si>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</si>
  <si>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</si>
  <si>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</si>
  <si>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</si>
  <si>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</si>
  <si>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</si>
  <si>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</si>
  <si>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</si>
  <si>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</si>
  <si>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</si>
  <si>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</si>
  <si>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</si>
  <si>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</si>
  <si>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</si>
  <si>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</si>
  <si>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</si>
  <si>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</si>
  <si>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</si>
  <si>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</si>
  <si>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</si>
  <si>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</si>
  <si>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</si>
  <si>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</si>
  <si>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</si>
  <si>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</si>
  <si>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</si>
  <si>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</si>
  <si>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</si>
  <si>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</si>
  <si>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</si>
  <si>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</si>
  <si>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</si>
  <si>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</si>
  <si>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</si>
  <si>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</si>
  <si>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</si>
  <si>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</si>
  <si>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</si>
  <si>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</si>
  <si>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</si>
  <si>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</si>
  <si>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</si>
  <si>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</si>
  <si>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</si>
  <si>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</si>
  <si>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</si>
  <si>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</si>
  <si>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</si>
  <si>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</si>
  <si>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</si>
  <si>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</si>
  <si>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</si>
  <si>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</si>
  <si>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</si>
  <si>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</si>
  <si>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</si>
  <si>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</si>
  <si>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</si>
  <si>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</si>
  <si>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</si>
  <si>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</si>
  <si>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</si>
  <si>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</si>
  <si>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</si>
  <si>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</si>
  <si>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</si>
  <si>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</si>
  <si>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</si>
  <si>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</si>
  <si>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</si>
  <si>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</si>
  <si>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</si>
  <si>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</si>
  <si>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</si>
  <si>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</si>
  <si>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</si>
  <si>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</si>
  <si>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</si>
  <si>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</si>
  <si>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</si>
  <si>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</si>
  <si>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</si>
  <si>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</si>
  <si>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</si>
  <si>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</si>
  <si>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</si>
  <si>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</si>
  <si>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</si>
  <si>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</si>
  <si>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</si>
  <si>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</si>
  <si>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</si>
  <si>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</si>
  <si>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</si>
  <si>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</si>
  <si>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</si>
  <si>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</si>
  <si>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</si>
  <si>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</si>
  <si>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</si>
  <si>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</si>
  <si>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</si>
  <si>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</si>
  <si>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</si>
  <si>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</si>
  <si>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</si>
  <si>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</si>
  <si>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</si>
  <si>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</si>
  <si>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</si>
  <si>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</si>
  <si>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</si>
  <si>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</si>
  <si>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</si>
  <si>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</si>
  <si>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</si>
  <si>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</si>
  <si>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</si>
  <si>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</si>
  <si>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</si>
  <si>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</si>
  <si>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</si>
  <si>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</si>
  <si>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</si>
  <si>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</si>
  <si>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</si>
  <si>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</si>
  <si>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</si>
  <si>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</si>
  <si>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</si>
  <si>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</si>
  <si>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</si>
  <si>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</si>
  <si>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</si>
  <si>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</si>
  <si>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</si>
  <si>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</si>
  <si>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</si>
  <si>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</si>
  <si>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</si>
  <si>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</si>
  <si>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</si>
  <si>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</si>
  <si>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</si>
  <si>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</si>
  <si>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</si>
  <si>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</si>
  <si>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</si>
  <si>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</si>
  <si>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</si>
  <si>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</si>
  <si>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</si>
  <si>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</si>
  <si>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</si>
  <si>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</si>
  <si>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</si>
  <si>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</si>
  <si>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</si>
  <si>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</si>
  <si>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</si>
  <si>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</si>
  <si>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</si>
  <si>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</si>
  <si>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</si>
  <si>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</si>
  <si>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</si>
  <si>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</si>
  <si>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</si>
  <si>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</si>
  <si>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</si>
  <si>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</si>
  <si>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</si>
  <si>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</si>
  <si>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</si>
  <si>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</si>
  <si>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</si>
  <si>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</si>
  <si>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</si>
  <si>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</si>
  <si>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</si>
  <si>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</si>
  <si>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</si>
  <si>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</si>
  <si>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</si>
  <si>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</si>
  <si>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</si>
  <si>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</si>
  <si>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</si>
  <si>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</si>
  <si>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</si>
  <si>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</si>
  <si>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</si>
  <si>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</si>
  <si>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</si>
  <si>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</si>
  <si>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</si>
  <si>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</si>
  <si>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</si>
  <si>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</si>
  <si>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</si>
  <si>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</si>
  <si>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</si>
  <si>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</si>
  <si>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</si>
  <si>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</si>
  <si>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</si>
  <si>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</si>
  <si>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</si>
  <si>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</si>
  <si>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</si>
  <si>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</si>
  <si>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</si>
  <si>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</si>
  <si>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</si>
  <si>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</si>
  <si>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</si>
  <si>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</si>
  <si>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</si>
  <si>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</si>
  <si>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</si>
  <si>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</si>
  <si>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</si>
  <si>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</si>
  <si>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</si>
  <si>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</si>
  <si>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</si>
  <si>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</si>
  <si>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</si>
  <si>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</si>
  <si>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</si>
  <si>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</si>
  <si>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</si>
  <si>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</si>
  <si>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</si>
  <si>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</si>
  <si>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</si>
  <si>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</si>
  <si>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</si>
  <si>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</si>
  <si>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</si>
  <si>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</si>
  <si>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</si>
  <si>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</si>
  <si>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</si>
  <si>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</si>
  <si>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</si>
  <si>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</si>
  <si>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</si>
  <si>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</si>
  <si>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</si>
  <si>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</si>
  <si>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</si>
  <si>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</si>
  <si>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</si>
  <si>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</si>
  <si>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</si>
  <si>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</si>
  <si>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</si>
  <si>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</si>
  <si>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</si>
  <si>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</si>
  <si>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</si>
  <si>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</si>
  <si>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</si>
  <si>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</si>
  <si>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</si>
  <si>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</si>
  <si>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</si>
  <si>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</si>
  <si>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</si>
  <si>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</si>
  <si>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</si>
  <si>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</si>
  <si>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</si>
  <si>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</si>
  <si>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</si>
  <si>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</si>
  <si>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</si>
  <si>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</si>
  <si>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</si>
  <si>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</si>
  <si>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</si>
  <si>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</si>
  <si>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</si>
  <si>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</si>
  <si>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</si>
  <si>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</si>
  <si>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</si>
  <si>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</si>
  <si>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</si>
  <si>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</si>
  <si>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</si>
  <si>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</si>
  <si>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</si>
  <si>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</si>
  <si>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</si>
  <si>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</si>
  <si>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</si>
  <si>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</si>
  <si>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</si>
  <si>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</si>
  <si>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</si>
  <si>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</si>
  <si>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</si>
  <si>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</si>
  <si>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</si>
  <si>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</si>
  <si>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</si>
  <si>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</si>
  <si>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</si>
  <si>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</si>
  <si>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</si>
  <si>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</si>
  <si>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</si>
  <si>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</si>
  <si>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</si>
  <si>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</si>
  <si>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</si>
  <si>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</si>
  <si>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</si>
  <si>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</si>
  <si>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</si>
  <si>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</si>
  <si>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</si>
  <si>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</si>
  <si>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</si>
  <si>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</si>
  <si>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</si>
  <si>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</si>
  <si>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</si>
  <si>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</si>
  <si>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</si>
  <si>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</si>
  <si>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</si>
  <si>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</si>
  <si>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</si>
  <si>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</si>
  <si>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</si>
  <si>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</si>
  <si>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</si>
  <si>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</si>
  <si>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</si>
  <si>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</si>
  <si>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</si>
  <si>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</si>
  <si>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</si>
  <si>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</si>
  <si>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</si>
  <si>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</si>
  <si>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</si>
  <si>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</si>
  <si>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</si>
  <si>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</si>
  <si>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</si>
  <si>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</si>
  <si>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</si>
  <si>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</si>
  <si>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</si>
  <si>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</si>
  <si>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</si>
  <si>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</si>
  <si>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</si>
  <si>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</si>
  <si>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</si>
  <si>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</si>
  <si>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</si>
  <si>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</si>
  <si>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</si>
  <si>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</si>
  <si>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</si>
  <si>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</si>
  <si>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</si>
  <si>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</si>
  <si>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</si>
  <si>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</si>
  <si>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</si>
  <si>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</si>
  <si>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</si>
  <si>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</si>
  <si>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</si>
  <si>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</si>
  <si>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</si>
  <si>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</si>
  <si>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</si>
  <si>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</si>
  <si>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</si>
  <si>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</si>
  <si>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</si>
  <si>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</si>
  <si>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</si>
  <si>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</si>
  <si>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</si>
  <si>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</si>
  <si>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</si>
  <si>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</si>
  <si>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</si>
  <si>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</si>
  <si>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</si>
  <si>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</si>
  <si>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</si>
  <si>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</si>
  <si>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</si>
  <si>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</si>
  <si>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</si>
  <si>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</si>
  <si>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</si>
  <si>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</si>
  <si>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</si>
  <si>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</si>
  <si>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</si>
  <si>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</si>
  <si>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</si>
  <si>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</si>
  <si>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</si>
  <si>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</si>
  <si>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</si>
  <si>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</si>
  <si>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</si>
  <si>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</si>
  <si>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</si>
  <si>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</si>
  <si>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</si>
  <si>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</si>
  <si>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</si>
  <si>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</si>
  <si>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</si>
  <si>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</si>
  <si>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</si>
  <si>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</si>
  <si>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</si>
  <si>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</si>
  <si>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</si>
  <si>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</si>
  <si>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</si>
  <si>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</si>
  <si>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</si>
  <si>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</si>
  <si>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</si>
  <si>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</si>
  <si>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</si>
  <si>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</si>
  <si>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</si>
  <si>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</si>
  <si>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</si>
  <si>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</si>
  <si>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</si>
  <si>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</si>
  <si>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</si>
  <si>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</si>
  <si>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</si>
  <si>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</si>
  <si>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</si>
  <si>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</si>
  <si>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</si>
  <si>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</si>
  <si>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</si>
  <si>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</si>
  <si>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</si>
  <si>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</si>
  <si>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</si>
  <si>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</si>
  <si>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</si>
  <si>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</si>
  <si>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</si>
  <si>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</si>
  <si>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</si>
  <si>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</si>
  <si>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</si>
  <si>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</si>
  <si>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</si>
  <si>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</si>
  <si>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</si>
  <si>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</si>
  <si>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</si>
  <si>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</si>
  <si>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</si>
  <si>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</si>
  <si>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</si>
  <si>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</si>
  <si>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</si>
  <si>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</si>
  <si>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</si>
  <si>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</si>
  <si>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</si>
  <si>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</si>
  <si>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</si>
  <si>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</si>
  <si>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</si>
  <si>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</si>
  <si>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</si>
  <si>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</si>
  <si>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</si>
  <si>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</si>
  <si>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</si>
  <si>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</si>
  <si>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</si>
  <si>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</si>
  <si>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</si>
  <si>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</si>
  <si>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</si>
  <si>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</si>
  <si>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</si>
  <si>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</si>
  <si>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</si>
  <si>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</si>
  <si>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</si>
  <si>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</si>
  <si>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</si>
  <si>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</si>
  <si>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</si>
  <si>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</si>
  <si>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</si>
  <si>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</si>
  <si>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</si>
  <si>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</si>
  <si>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</si>
  <si>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</si>
  <si>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</si>
  <si>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</si>
  <si>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</si>
  <si>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</si>
  <si>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</si>
  <si>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</si>
  <si>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</si>
  <si>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</si>
  <si>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</si>
  <si>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</si>
  <si>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</si>
  <si>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</si>
  <si>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</si>
  <si>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</si>
  <si>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</si>
  <si>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</si>
  <si>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</si>
  <si>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</si>
  <si>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</si>
  <si>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</si>
  <si>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</si>
  <si>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</si>
  <si>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</si>
  <si>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</si>
  <si>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</si>
  <si>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</si>
  <si>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</si>
  <si>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</si>
  <si>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</si>
  <si>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</si>
  <si>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</si>
  <si>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</si>
  <si>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</si>
  <si>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</si>
  <si>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</si>
  <si>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</si>
  <si>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</si>
  <si>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</si>
  <si>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</si>
  <si>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</si>
  <si>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</si>
  <si>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</si>
  <si>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</si>
  <si>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</si>
  <si>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</si>
  <si>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</si>
  <si>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</si>
  <si>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</si>
  <si>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</si>
  <si>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</si>
  <si>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</si>
  <si>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</si>
  <si>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</si>
  <si>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</si>
  <si>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</si>
  <si>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</si>
  <si>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</si>
  <si>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</si>
  <si>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</si>
  <si>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</si>
  <si>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</si>
  <si>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</si>
  <si>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</si>
  <si>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</si>
  <si>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</si>
  <si>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</si>
  <si>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</si>
  <si>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</si>
  <si>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</si>
  <si>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</si>
  <si>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</si>
  <si>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</si>
  <si>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</si>
  <si>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</si>
  <si>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</si>
  <si>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</si>
  <si>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</si>
  <si>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</si>
  <si>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</si>
  <si>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</si>
  <si>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</si>
  <si>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</si>
  <si>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</si>
  <si>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</si>
  <si>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</si>
  <si>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</si>
  <si>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</si>
  <si>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</si>
  <si>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</si>
  <si>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</si>
  <si>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</si>
  <si>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</si>
  <si>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</si>
  <si>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</si>
  <si>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</si>
  <si>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</si>
  <si>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</si>
  <si>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</si>
  <si>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</si>
  <si>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</si>
  <si>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</si>
  <si>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</si>
  <si>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</si>
  <si>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</si>
  <si>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</si>
  <si>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</si>
  <si>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</si>
  <si>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</si>
  <si>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</si>
  <si>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</si>
  <si>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</si>
  <si>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</si>
  <si>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</si>
  <si>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</si>
  <si>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</si>
  <si>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</si>
  <si>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</si>
  <si>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</si>
  <si>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</si>
  <si>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</si>
  <si>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</si>
  <si>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</si>
  <si>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</si>
  <si>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</si>
  <si>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</si>
  <si>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</si>
  <si>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</si>
  <si>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</si>
  <si>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</si>
  <si>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</si>
  <si>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</si>
  <si>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</si>
  <si>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</si>
  <si>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</si>
  <si>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</si>
  <si>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</si>
  <si>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</si>
  <si>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</si>
  <si>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</si>
  <si>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</si>
  <si>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</si>
  <si>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</si>
  <si>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</si>
  <si>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</si>
  <si>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</si>
  <si>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</si>
  <si>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</si>
  <si>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</si>
  <si>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</si>
  <si>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</si>
  <si>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</si>
  <si>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</si>
  <si>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</si>
  <si>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</si>
  <si>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</si>
  <si>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</si>
  <si>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</si>
  <si>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</si>
  <si>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</si>
  <si>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</si>
  <si>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</si>
  <si>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</si>
  <si>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</si>
  <si>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</si>
  <si>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</si>
  <si>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</si>
  <si>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</si>
  <si>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</si>
  <si>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</si>
  <si>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</si>
  <si>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</si>
  <si>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</si>
  <si>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</si>
  <si>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</si>
  <si>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</si>
  <si>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</si>
  <si>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</si>
  <si>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</si>
  <si>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</si>
  <si>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</si>
  <si>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</si>
  <si>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</si>
  <si>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</si>
  <si>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</si>
  <si>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</si>
  <si>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</si>
  <si>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</si>
  <si>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</si>
  <si>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</si>
  <si>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</si>
  <si>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</si>
  <si>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</si>
  <si>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</si>
  <si>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</si>
  <si>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</si>
  <si>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</si>
  <si>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</si>
  <si>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</si>
  <si>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</si>
  <si>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</si>
  <si>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</si>
  <si>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</si>
  <si>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</si>
  <si>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</si>
  <si>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</si>
  <si>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</si>
  <si>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</si>
  <si>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</si>
  <si>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</si>
  <si>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</si>
  <si>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</si>
  <si>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</si>
  <si>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</si>
  <si>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</si>
  <si>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</si>
  <si>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</si>
  <si>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</si>
  <si>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</si>
  <si>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</si>
  <si>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</si>
  <si>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</si>
  <si>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</si>
  <si>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</si>
  <si>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</si>
  <si>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</si>
  <si>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</si>
  <si>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</si>
  <si>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</si>
  <si>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</si>
  <si>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</si>
  <si>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</si>
  <si>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</si>
  <si>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</si>
  <si>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</si>
  <si>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</si>
  <si>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</si>
  <si>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</si>
  <si>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</si>
  <si>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</si>
  <si>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</si>
  <si>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</si>
  <si>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</si>
  <si>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</si>
  <si>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</si>
  <si>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</si>
  <si>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</si>
  <si>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</si>
  <si>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</si>
  <si>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</si>
  <si>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</si>
  <si>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</si>
  <si>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</si>
  <si>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</si>
  <si>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</si>
  <si>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</si>
  <si>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</si>
  <si>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</si>
  <si>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</si>
  <si>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</si>
  <si>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</si>
  <si>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</si>
  <si>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</si>
  <si>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</si>
  <si>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</si>
  <si>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</si>
  <si>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</si>
  <si>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</si>
  <si>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</si>
  <si>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</si>
  <si>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</si>
  <si>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</si>
  <si>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</si>
  <si>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</si>
  <si>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</si>
  <si>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</si>
  <si>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</si>
  <si>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</si>
  <si>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</si>
  <si>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</si>
  <si>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</si>
  <si>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</si>
  <si>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</si>
  <si>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</si>
  <si>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</si>
  <si>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</si>
  <si>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</si>
  <si>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</si>
  <si>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</si>
  <si>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</si>
  <si>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</si>
  <si>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</si>
  <si>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</si>
  <si>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</si>
  <si>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</si>
  <si>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</si>
  <si>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</si>
  <si>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</si>
  <si>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</si>
  <si>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</si>
  <si>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</si>
  <si>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</si>
  <si>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</si>
  <si>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</si>
  <si>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</si>
  <si>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</si>
  <si>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</si>
  <si>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</si>
  <si>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</si>
  <si>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</si>
  <si>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</si>
  <si>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</si>
  <si>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</si>
  <si>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</si>
  <si>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</si>
  <si>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</si>
  <si>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</si>
  <si>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</si>
  <si>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</si>
  <si>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</si>
  <si>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</si>
  <si>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</si>
  <si>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</si>
  <si>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</si>
  <si>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</si>
  <si>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</si>
  <si>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</si>
  <si>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</si>
  <si>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</si>
  <si>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</si>
  <si>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</si>
  <si>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</si>
  <si>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</si>
  <si>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</si>
  <si>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</si>
  <si>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</si>
  <si>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</si>
  <si>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</si>
  <si>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</si>
  <si>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</si>
  <si>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</si>
  <si>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</si>
  <si>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</si>
  <si>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</si>
  <si>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</si>
  <si>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</si>
  <si>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</si>
  <si>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</si>
  <si>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</si>
  <si>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</si>
  <si>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</si>
  <si>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</si>
  <si>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</si>
  <si>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</si>
  <si>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</si>
  <si>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</si>
  <si>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</si>
  <si>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</si>
  <si>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</si>
  <si>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</si>
  <si>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</si>
  <si>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</si>
  <si>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</si>
  <si>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</si>
  <si>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</si>
  <si>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</si>
  <si>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</si>
  <si>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</si>
  <si>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</si>
  <si>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</si>
  <si>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</si>
  <si>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</si>
  <si>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</si>
  <si>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</si>
  <si>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</si>
  <si>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</si>
  <si>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</si>
  <si>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</si>
  <si>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</si>
  <si>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</si>
  <si>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</si>
  <si>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</si>
  <si>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</si>
  <si>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</si>
  <si>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</si>
  <si>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</si>
  <si>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</si>
  <si>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</si>
  <si>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</si>
  <si>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</si>
  <si>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</si>
  <si>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</si>
  <si>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</si>
  <si>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</si>
  <si>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</si>
  <si>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</si>
  <si>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</si>
  <si>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</si>
  <si>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</si>
  <si>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</si>
  <si>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</si>
  <si>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</si>
  <si>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</si>
  <si>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</si>
  <si>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</si>
  <si>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</si>
  <si>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</si>
  <si>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</si>
  <si>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</si>
  <si>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</si>
  <si>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</si>
  <si>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</si>
  <si>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</si>
  <si>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</si>
  <si>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</si>
  <si>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</si>
  <si>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</si>
  <si>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</si>
  <si>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</si>
  <si>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</si>
  <si>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</si>
  <si>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</si>
  <si>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</si>
  <si>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</si>
  <si>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</si>
  <si>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</si>
  <si>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</si>
  <si>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</si>
  <si>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</si>
  <si>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</si>
  <si>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</si>
  <si>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</si>
  <si>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</si>
  <si>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</si>
  <si>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</si>
  <si>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</si>
  <si>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</si>
  <si>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</si>
  <si>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</si>
  <si>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</si>
  <si>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</si>
  <si>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</si>
  <si>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</si>
  <si>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</si>
  <si>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</si>
  <si>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</si>
  <si>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</si>
  <si>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</si>
  <si>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</si>
  <si>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</si>
  <si>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</si>
  <si>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</si>
  <si>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</si>
  <si>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</si>
  <si>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</si>
  <si>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</si>
  <si>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</si>
  <si>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</si>
  <si>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</si>
  <si>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</si>
  <si>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</si>
  <si>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</si>
  <si>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</si>
  <si>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</si>
  <si>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</si>
  <si>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</si>
  <si>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</si>
  <si>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</si>
  <si>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</si>
  <si>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</si>
  <si>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</si>
  <si>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</si>
  <si>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</si>
  <si>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</si>
  <si>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</si>
  <si>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</si>
  <si>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</si>
  <si>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</si>
  <si>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</si>
  <si>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</si>
  <si>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</si>
  <si>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</si>
  <si>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</si>
  <si>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</si>
  <si>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</si>
  <si>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</si>
  <si>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</si>
  <si>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</si>
  <si>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</si>
  <si>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</si>
  <si>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</si>
  <si>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</si>
  <si>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</si>
  <si>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</si>
  <si>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</si>
  <si>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</si>
  <si>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</si>
  <si>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</si>
  <si>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</si>
  <si>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</si>
  <si>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</si>
  <si>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</si>
  <si>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</si>
  <si>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</si>
  <si>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</si>
  <si>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</si>
  <si>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</si>
  <si>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</si>
  <si>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</si>
  <si>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</si>
  <si>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</si>
  <si>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</si>
  <si>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</si>
  <si>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</si>
  <si>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</si>
  <si>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</si>
  <si>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</si>
  <si>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</si>
  <si>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</si>
  <si>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</si>
  <si>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</si>
  <si>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</si>
  <si>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</si>
  <si>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</si>
  <si>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</si>
  <si>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</si>
  <si>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</si>
  <si>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</si>
  <si>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</si>
  <si>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</si>
  <si>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</si>
  <si>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</si>
  <si>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</si>
  <si>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</si>
  <si>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</si>
  <si>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</si>
  <si>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</si>
  <si>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</si>
  <si>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</si>
  <si>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</si>
  <si>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</si>
  <si>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</si>
  <si>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</si>
  <si>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</si>
  <si>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</si>
  <si>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</si>
  <si>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</si>
  <si>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</si>
  <si>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</si>
  <si>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</si>
  <si>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</si>
  <si>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</si>
  <si>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</si>
  <si>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</si>
  <si>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</si>
  <si>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</si>
  <si>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</si>
  <si>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</si>
  <si>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</si>
  <si>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</si>
  <si>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</si>
  <si>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</si>
  <si>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</si>
  <si>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</si>
  <si>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</si>
  <si>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</si>
  <si>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</si>
  <si>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</si>
  <si>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</si>
  <si>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</si>
  <si>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</si>
  <si>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</si>
  <si>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</si>
  <si>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</si>
  <si>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</si>
  <si>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</si>
  <si>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</si>
  <si>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</si>
  <si>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</si>
  <si>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</si>
  <si>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</si>
  <si>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</si>
  <si>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</si>
  <si>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</si>
  <si>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</si>
  <si>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</si>
  <si>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</si>
  <si>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</si>
  <si>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</si>
  <si>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</si>
  <si>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</si>
  <si>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</si>
  <si>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</si>
  <si>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</si>
  <si>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</si>
  <si>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</si>
  <si>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</si>
  <si>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</si>
  <si>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</si>
  <si>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</si>
  <si>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</si>
  <si>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</si>
  <si>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</si>
  <si>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</si>
  <si>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</si>
  <si>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</si>
  <si>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</si>
  <si>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</si>
  <si>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</si>
  <si>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</si>
  <si>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</si>
  <si>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</si>
  <si>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</si>
  <si>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</si>
  <si>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</si>
  <si>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</si>
  <si>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</si>
  <si>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</si>
  <si>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</si>
  <si>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</si>
  <si>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</si>
  <si>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</si>
  <si>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</si>
  <si>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</si>
  <si>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</si>
  <si>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</si>
  <si>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</si>
  <si>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</si>
  <si>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</si>
  <si>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</si>
  <si>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</si>
  <si>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</si>
  <si>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</si>
  <si>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</si>
  <si>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</si>
  <si>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</si>
  <si>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</si>
  <si>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</si>
  <si>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</si>
  <si>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</si>
  <si>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</si>
  <si>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</si>
  <si>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</si>
  <si>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</si>
  <si>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</si>
  <si>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</si>
  <si>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</si>
  <si>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</si>
  <si>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</si>
  <si>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</si>
  <si>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</si>
  <si>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</si>
  <si>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</si>
  <si>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</si>
  <si>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</si>
  <si>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</si>
  <si>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</si>
  <si>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</si>
  <si>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</si>
  <si>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</si>
  <si>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</si>
  <si>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</si>
  <si>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</si>
  <si>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</si>
  <si>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</si>
  <si>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</si>
  <si>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</si>
  <si>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</si>
  <si>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</si>
  <si>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</si>
  <si>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</si>
  <si>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</si>
  <si>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</si>
  <si>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</si>
  <si>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</si>
  <si>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</si>
  <si>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</si>
  <si>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</si>
  <si>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</si>
  <si>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</si>
  <si>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</si>
  <si>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</si>
  <si>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</si>
  <si>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</si>
  <si>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</si>
  <si>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</si>
  <si>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</si>
  <si>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</si>
  <si>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</si>
  <si>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</si>
  <si>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</si>
  <si>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</si>
  <si>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</si>
  <si>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</si>
  <si>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</si>
  <si>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</si>
  <si>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</si>
  <si>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</si>
  <si>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</si>
  <si>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</si>
  <si>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</si>
  <si>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</si>
  <si>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</si>
  <si>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</si>
  <si>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</si>
  <si>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</si>
  <si>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</si>
  <si>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</si>
  <si>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</si>
  <si>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</si>
  <si>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Attriton Count</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</si>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</sst>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scheme val="minor"/>
    </font>
    <font>
      <sz val="12"/>
      <color theme="1"/>
      <name val="Calibri"/>
      <family val="2"/>
      <scheme val="minor"/>
    </font>
    <font>
      <sz val="11"/>
      <color theme="0"/>
      <name val="Calibri"/>
      <family val="2"/>
      <scheme val="minor"/>
    </font>
    <font>
      <sz val="12"/>
      <color theme="1"/>
      <name val="Calibri"/>
      <family val="2"/>
      <scheme val="minor"/>
    </font>
    <font>
      <sz val="11"/>
      <color theme="0"/>
      <name val="Calibri"/>
      <scheme val="minor"/>
    </font>
  </fonts>
  <fills count="5">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0" tint="-0.249977111117893"/>
        <bgColor indexed="64"/>
      </patternFill>
    </fill>
  </fills>
  <borders count="12">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double">
        <color rgb="FF3F3F3F"/>
      </left>
      <right style="double">
        <color rgb="FF3F3F3F"/>
      </right>
      <top style="double">
        <color rgb="FF3F3F3F"/>
      </top>
      <bottom style="double">
        <color rgb="FF3F3F3F"/>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25">
    <xf numFmtId="0" fontId="0" fillId="0" borderId="0" xfId="0" applyFont="1" applyAlignment="1"/>
    <xf numFmtId="0" fontId="1" fillId="0" borderId="0" xfId="0" applyFont="1"/>
    <xf numFmtId="0" fontId="0" fillId="0" borderId="3" xfId="0" applyNumberFormat="1" applyFont="1" applyBorder="1" applyAlignment="1"/>
    <xf numFmtId="0" fontId="0" fillId="0" borderId="4" xfId="0" applyNumberFormat="1" applyFont="1" applyBorder="1" applyAlignment="1"/>
    <xf numFmtId="0" fontId="0" fillId="0" borderId="6" xfId="0" applyNumberFormat="1" applyFont="1" applyBorder="1" applyAlignment="1"/>
    <xf numFmtId="0" fontId="2" fillId="3" borderId="1" xfId="0" applyFont="1" applyFill="1" applyBorder="1" applyAlignment="1"/>
    <xf numFmtId="0" fontId="2" fillId="3" borderId="5" xfId="0" applyFont="1" applyFill="1" applyBorder="1" applyAlignment="1"/>
    <xf numFmtId="0" fontId="2" fillId="3" borderId="2" xfId="0" applyFont="1" applyFill="1" applyBorder="1" applyAlignment="1"/>
    <xf numFmtId="0" fontId="2" fillId="2" borderId="0" xfId="2" applyAlignment="1"/>
    <xf numFmtId="10" fontId="0" fillId="0" borderId="0" xfId="1" applyNumberFormat="1" applyFont="1" applyAlignment="1"/>
    <xf numFmtId="1" fontId="0" fillId="0" borderId="0" xfId="0" applyNumberFormat="1" applyFont="1" applyAlignment="1"/>
    <xf numFmtId="0" fontId="0" fillId="4" borderId="0" xfId="0" applyFont="1" applyFill="1" applyAlignment="1"/>
    <xf numFmtId="164" fontId="0" fillId="0" borderId="8" xfId="0" applyNumberFormat="1" applyFont="1" applyBorder="1" applyAlignment="1"/>
    <xf numFmtId="0" fontId="2" fillId="3" borderId="7" xfId="0" applyFont="1" applyFill="1" applyBorder="1" applyAlignment="1"/>
    <xf numFmtId="0" fontId="3" fillId="0" borderId="0" xfId="0" applyFont="1" applyAlignment="1"/>
    <xf numFmtId="164" fontId="0" fillId="0" borderId="0" xfId="0" applyNumberFormat="1" applyFont="1" applyAlignment="1"/>
    <xf numFmtId="9" fontId="0" fillId="0" borderId="0" xfId="1" applyFont="1" applyAlignment="1"/>
    <xf numFmtId="0" fontId="0" fillId="0" borderId="1" xfId="0" applyFont="1" applyBorder="1" applyAlignment="1">
      <alignment horizontal="left"/>
    </xf>
    <xf numFmtId="0" fontId="0" fillId="0" borderId="7"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4" fillId="2" borderId="9" xfId="0" applyFont="1" applyFill="1" applyBorder="1" applyAlignment="1"/>
    <xf numFmtId="0" fontId="4" fillId="2" borderId="1" xfId="0" applyFont="1" applyFill="1" applyBorder="1" applyAlignment="1"/>
    <xf numFmtId="0" fontId="4" fillId="2" borderId="3" xfId="0" applyFont="1" applyFill="1" applyBorder="1" applyAlignment="1">
      <alignment horizontal="left"/>
    </xf>
    <xf numFmtId="0" fontId="4" fillId="2" borderId="8" xfId="0" applyNumberFormat="1" applyFont="1" applyFill="1" applyBorder="1" applyAlignment="1"/>
  </cellXfs>
  <cellStyles count="3">
    <cellStyle name="Accent1" xfId="2" builtinId="29"/>
    <cellStyle name="Normal" xfId="0" builtinId="0"/>
    <cellStyle name="Percent" xfId="1" builtinId="5"/>
  </cellStyles>
  <dxfs count="13">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numFmt numFmtId="164" formatCode="0.0"/>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12"/>
      <tableStyleElement type="firstRowStripe" dxfId="11"/>
      <tableStyleElement type="secondRowStripe" dxfId="10"/>
    </tableStyle>
  </tableStyles>
  <colors>
    <mruColors>
      <color rgb="FFE78DD8"/>
      <color rgb="FF69115F"/>
      <color rgb="FF602928"/>
      <color rgb="FF601A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127145152"/>
        <c:axId val="-127148960"/>
      </c:barChart>
      <c:catAx>
        <c:axId val="-127145152"/>
        <c:scaling>
          <c:orientation val="minMax"/>
        </c:scaling>
        <c:delete val="1"/>
        <c:axPos val="l"/>
        <c:majorTickMark val="out"/>
        <c:minorTickMark val="none"/>
        <c:tickLblPos val="nextTo"/>
        <c:crossAx val="-127148960"/>
        <c:crosses val="autoZero"/>
        <c:auto val="1"/>
        <c:lblAlgn val="ctr"/>
        <c:lblOffset val="100"/>
        <c:noMultiLvlLbl val="0"/>
      </c:catAx>
      <c:valAx>
        <c:axId val="-127148960"/>
        <c:scaling>
          <c:orientation val="minMax"/>
          <c:max val="4"/>
        </c:scaling>
        <c:delete val="1"/>
        <c:axPos val="b"/>
        <c:numFmt formatCode="0.0" sourceLinked="1"/>
        <c:majorTickMark val="out"/>
        <c:minorTickMark val="none"/>
        <c:tickLblPos val="nextTo"/>
        <c:crossAx val="-127145152"/>
        <c:crosses val="autoZero"/>
        <c:crossBetween val="between"/>
        <c:majorUnit val="0.5"/>
        <c:min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50000"/>
                    </a:schemeClr>
                  </a:gs>
                </a:gsLst>
                <a:lin ang="5400000" scaled="1"/>
              </a:gradFill>
              <a:ln w="19050">
                <a:noFill/>
              </a:ln>
              <a:effectLst/>
            </c:spPr>
          </c:dPt>
          <c:dPt>
            <c:idx val="1"/>
            <c:bubble3D val="0"/>
            <c:spPr>
              <a:noFill/>
              <a:ln w="19050">
                <a:no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887261265948894E-2"/>
          <c:y val="0.25533451048428935"/>
          <c:w val="0.98111275610247595"/>
          <c:h val="0.73002089006775028"/>
        </c:manualLayout>
      </c:layout>
      <c:barChart>
        <c:barDir val="bar"/>
        <c:grouping val="stacked"/>
        <c:varyColors val="0"/>
        <c:ser>
          <c:idx val="0"/>
          <c:order val="0"/>
          <c:spPr>
            <a:solidFill>
              <a:srgbClr val="FFC000"/>
            </a:solidFill>
            <a:ln>
              <a:noFill/>
            </a:ln>
            <a:effectLst/>
          </c:spPr>
          <c:invertIfNegative val="0"/>
          <c:dPt>
            <c:idx val="0"/>
            <c:invertIfNegative val="0"/>
            <c:bubble3D val="0"/>
            <c:spPr>
              <a:solidFill>
                <a:srgbClr val="602928"/>
              </a:solidFill>
              <a:ln>
                <a:noFill/>
              </a:ln>
              <a:effectLst/>
            </c:spPr>
          </c:dPt>
          <c:val>
            <c:numRef>
              <c:f>Rating!$B$6</c:f>
              <c:numCache>
                <c:formatCode>0.0</c:formatCode>
                <c:ptCount val="1"/>
                <c:pt idx="0">
                  <c:v>2.6265306122448981</c:v>
                </c:pt>
              </c:numCache>
            </c:numRef>
          </c:val>
        </c:ser>
        <c:dLbls>
          <c:showLegendKey val="0"/>
          <c:showVal val="0"/>
          <c:showCatName val="0"/>
          <c:showSerName val="0"/>
          <c:showPercent val="0"/>
          <c:showBubbleSize val="0"/>
        </c:dLbls>
        <c:gapWidth val="0"/>
        <c:overlap val="100"/>
        <c:axId val="-127143520"/>
        <c:axId val="-127150592"/>
      </c:barChart>
      <c:catAx>
        <c:axId val="-127143520"/>
        <c:scaling>
          <c:orientation val="minMax"/>
        </c:scaling>
        <c:delete val="1"/>
        <c:axPos val="l"/>
        <c:majorTickMark val="out"/>
        <c:minorTickMark val="none"/>
        <c:tickLblPos val="nextTo"/>
        <c:crossAx val="-127150592"/>
        <c:crosses val="autoZero"/>
        <c:auto val="1"/>
        <c:lblAlgn val="ctr"/>
        <c:lblOffset val="100"/>
        <c:noMultiLvlLbl val="0"/>
      </c:catAx>
      <c:valAx>
        <c:axId val="-127150592"/>
        <c:scaling>
          <c:orientation val="minMax"/>
          <c:max val="4"/>
        </c:scaling>
        <c:delete val="1"/>
        <c:axPos val="b"/>
        <c:numFmt formatCode="0.0" sourceLinked="1"/>
        <c:majorTickMark val="out"/>
        <c:minorTickMark val="none"/>
        <c:tickLblPos val="nextTo"/>
        <c:crossAx val="-127143520"/>
        <c:crosses val="autoZero"/>
        <c:crossBetween val="between"/>
        <c:majorUnit val="0.5"/>
        <c:min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122792401970538E-2"/>
          <c:y val="0.11712728536285053"/>
          <c:w val="0.84722222222222221"/>
          <c:h val="0.84722222222222221"/>
        </c:manualLayout>
      </c:layout>
      <c:doughnutChart>
        <c:varyColors val="1"/>
        <c:ser>
          <c:idx val="0"/>
          <c:order val="0"/>
          <c:dPt>
            <c:idx val="0"/>
            <c:bubble3D val="0"/>
            <c:spPr>
              <a:gradFill>
                <a:gsLst>
                  <a:gs pos="0">
                    <a:srgbClr val="69115F"/>
                  </a:gs>
                  <a:gs pos="100000">
                    <a:srgbClr val="E78DD8"/>
                  </a:gs>
                </a:gsLst>
                <a:lin ang="10800000" scaled="0"/>
              </a:gradFill>
              <a:ln w="19050">
                <a:noFill/>
              </a:ln>
              <a:effectLst/>
            </c:spPr>
          </c:dPt>
          <c:dPt>
            <c:idx val="1"/>
            <c:bubble3D val="0"/>
            <c:spPr>
              <a:solidFill>
                <a:schemeClr val="bg1">
                  <a:lumMod val="85000"/>
                </a:schemeClr>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66487712497168"/>
          <c:y val="9.9135184229640808E-2"/>
          <c:w val="0.84722222222222221"/>
          <c:h val="0.84722222222222221"/>
        </c:manualLayout>
      </c:layout>
      <c:doughnutChart>
        <c:varyColors val="1"/>
        <c:ser>
          <c:idx val="0"/>
          <c:order val="0"/>
          <c:spPr>
            <a:ln>
              <a:noFill/>
            </a:ln>
          </c:spPr>
          <c:explosion val="2"/>
          <c:dPt>
            <c:idx val="0"/>
            <c:bubble3D val="0"/>
            <c:spPr>
              <a:solidFill>
                <a:schemeClr val="bg1">
                  <a:lumMod val="85000"/>
                </a:schemeClr>
              </a:solidFill>
              <a:ln w="19050">
                <a:noFill/>
              </a:ln>
              <a:effectLst/>
            </c:spPr>
          </c:dPt>
          <c:dPt>
            <c:idx val="1"/>
            <c:bubble3D val="0"/>
            <c:spPr>
              <a:gradFill>
                <a:gsLst>
                  <a:gs pos="0">
                    <a:schemeClr val="accent1">
                      <a:lumMod val="50000"/>
                    </a:schemeClr>
                  </a:gs>
                  <a:gs pos="100000">
                    <a:schemeClr val="accent5">
                      <a:lumMod val="75000"/>
                    </a:schemeClr>
                  </a:gs>
                </a:gsLst>
                <a:lin ang="10800000" scaled="0"/>
              </a:gradFill>
              <a:ln w="19050">
                <a:no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7.png"/><Relationship Id="rId5" Type="http://schemas.openxmlformats.org/officeDocument/2006/relationships/chart" Target="../charts/chart5.xml"/><Relationship Id="rId10" Type="http://schemas.openxmlformats.org/officeDocument/2006/relationships/image" Target="../media/image6.pn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13</xdr:col>
      <xdr:colOff>160020</xdr:colOff>
      <xdr:row>2</xdr:row>
      <xdr:rowOff>15241</xdr:rowOff>
    </xdr:from>
    <xdr:to>
      <xdr:col>15</xdr:col>
      <xdr:colOff>647700</xdr:colOff>
      <xdr:row>7</xdr:row>
      <xdr:rowOff>68581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788140" y="41148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662940</xdr:colOff>
      <xdr:row>2</xdr:row>
      <xdr:rowOff>182880</xdr:rowOff>
    </xdr:from>
    <xdr:to>
      <xdr:col>7</xdr:col>
      <xdr:colOff>175260</xdr:colOff>
      <xdr:row>7</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662940</xdr:colOff>
      <xdr:row>1</xdr:row>
      <xdr:rowOff>7620</xdr:rowOff>
    </xdr:from>
    <xdr:to>
      <xdr:col>11</xdr:col>
      <xdr:colOff>190500</xdr:colOff>
      <xdr:row>8</xdr:row>
      <xdr:rowOff>60960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49440" y="205740"/>
              <a:ext cx="153924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480060</xdr:colOff>
      <xdr:row>9</xdr:row>
      <xdr:rowOff>15240</xdr:rowOff>
    </xdr:from>
    <xdr:to>
      <xdr:col>9</xdr:col>
      <xdr:colOff>0</xdr:colOff>
      <xdr:row>14</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7620</xdr:colOff>
      <xdr:row>1</xdr:row>
      <xdr:rowOff>15241</xdr:rowOff>
    </xdr:from>
    <xdr:to>
      <xdr:col>14</xdr:col>
      <xdr:colOff>495300</xdr:colOff>
      <xdr:row>12</xdr:row>
      <xdr:rowOff>15241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76360" y="21336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7620</xdr:colOff>
      <xdr:row>1</xdr:row>
      <xdr:rowOff>198121</xdr:rowOff>
    </xdr:from>
    <xdr:to>
      <xdr:col>10</xdr:col>
      <xdr:colOff>495300</xdr:colOff>
      <xdr:row>12</xdr:row>
      <xdr:rowOff>121921</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400800" y="396241"/>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2</xdr:row>
      <xdr:rowOff>1</xdr:rowOff>
    </xdr:from>
    <xdr:to>
      <xdr:col>13</xdr:col>
      <xdr:colOff>617220</xdr:colOff>
      <xdr:row>7</xdr:row>
      <xdr:rowOff>7620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34400" y="403861"/>
              <a:ext cx="1828800" cy="1021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495300</xdr:colOff>
      <xdr:row>3</xdr:row>
      <xdr:rowOff>30480</xdr:rowOff>
    </xdr:from>
    <xdr:to>
      <xdr:col>6</xdr:col>
      <xdr:colOff>571500</xdr:colOff>
      <xdr:row>10</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228571</xdr:colOff>
      <xdr:row>1</xdr:row>
      <xdr:rowOff>131514</xdr:rowOff>
    </xdr:from>
    <xdr:ext cx="15686066" cy="8677647"/>
    <xdr:grpSp>
      <xdr:nvGrpSpPr>
        <xdr:cNvPr id="2" name="Shape 2"/>
        <xdr:cNvGrpSpPr/>
      </xdr:nvGrpSpPr>
      <xdr:grpSpPr>
        <a:xfrm>
          <a:off x="3484389" y="325478"/>
          <a:ext cx="15686066" cy="8677647"/>
          <a:chOff x="0" y="60488"/>
          <a:chExt cx="10692000" cy="7439025"/>
        </a:xfrm>
        <a:effectLst>
          <a:outerShdw blurRad="50800" dist="50800" algn="ctr" rotWithShape="0">
            <a:srgbClr val="000000">
              <a:alpha val="43137"/>
            </a:srgbClr>
          </a:outerShdw>
        </a:effectLst>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latin typeface="Berlin Sans FB" panose="020E0602020502020306" pitchFamily="34" charset="0"/>
              </a:endParaRPr>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Berlin Sans FB" panose="020E0602020502020306" pitchFamily="34" charset="0"/>
                  <a:ea typeface="Calibri"/>
                  <a:cs typeface="Calibri"/>
                  <a:sym typeface="Calibri"/>
                </a:rPr>
                <a:t>`</a:t>
              </a:r>
              <a:endParaRPr sz="1400">
                <a:solidFill>
                  <a:schemeClr val="accent1">
                    <a:lumMod val="75000"/>
                  </a:schemeClr>
                </a:solidFill>
                <a:latin typeface="Berlin Sans FB" panose="020E0602020502020306" pitchFamily="34" charset="0"/>
              </a:endParaRPr>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Berlin Sans FB" panose="020E0602020502020306" pitchFamily="34" charset="0"/>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3" name="Shape 33"/>
            <xdr:cNvSpPr/>
          </xdr:nvSpPr>
          <xdr:spPr>
            <a:xfrm>
              <a:off x="5797596"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solidFill>
                    <a:schemeClr val="accent1">
                      <a:lumMod val="75000"/>
                    </a:schemeClr>
                  </a:solidFill>
                  <a:latin typeface="Berlin Sans FB" panose="020E0602020502020306" pitchFamily="34" charset="0"/>
                </a:endParaRPr>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7" name="Shape 37"/>
              <xdr:cNvSpPr/>
            </xdr:nvSpPr>
            <xdr:spPr>
              <a:xfrm>
                <a:off x="7222796" y="1215714"/>
                <a:ext cx="2642063"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5</xdr:col>
      <xdr:colOff>313258</xdr:colOff>
      <xdr:row>8</xdr:row>
      <xdr:rowOff>40062</xdr:rowOff>
    </xdr:from>
    <xdr:to>
      <xdr:col>9</xdr:col>
      <xdr:colOff>27024</xdr:colOff>
      <xdr:row>10</xdr:row>
      <xdr:rowOff>26208</xdr:rowOff>
    </xdr:to>
    <xdr:sp macro="" textlink="">
      <xdr:nvSpPr>
        <xdr:cNvPr id="3" name="TextBox 2"/>
        <xdr:cNvSpPr txBox="1"/>
      </xdr:nvSpPr>
      <xdr:spPr>
        <a:xfrm>
          <a:off x="3569076" y="1591771"/>
          <a:ext cx="2318421" cy="374073"/>
        </a:xfrm>
        <a:prstGeom prst="rect">
          <a:avLst/>
        </a:prstGeom>
        <a:noFill/>
        <a:ln w="9525" cmpd="sng">
          <a:solidFill>
            <a:schemeClr val="bg1">
              <a:lumMod val="95000"/>
            </a:schemeClr>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Total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6</xdr:col>
      <xdr:colOff>586838</xdr:colOff>
      <xdr:row>10</xdr:row>
      <xdr:rowOff>6631</xdr:rowOff>
    </xdr:from>
    <xdr:to>
      <xdr:col>8</xdr:col>
      <xdr:colOff>411677</xdr:colOff>
      <xdr:row>13</xdr:row>
      <xdr:rowOff>28699</xdr:rowOff>
    </xdr:to>
    <xdr:sp macro="" textlink="KPI!A9">
      <xdr:nvSpPr>
        <xdr:cNvPr id="5" name="TextBox 4"/>
        <xdr:cNvSpPr txBox="1"/>
      </xdr:nvSpPr>
      <xdr:spPr>
        <a:xfrm>
          <a:off x="4493820" y="1946267"/>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48CC46-6388-4D0B-8903-20CE1E6CD2B3}" type="TxLink">
            <a:rPr lang="en-US" sz="3600" b="0" i="0" u="none" strike="noStrike">
              <a:solidFill>
                <a:srgbClr val="002060"/>
              </a:solidFill>
              <a:latin typeface="Berlin Sans FB" panose="020E0602020502020306" pitchFamily="34" charset="0"/>
              <a:ea typeface="Calibri"/>
              <a:cs typeface="Calibri"/>
            </a:rPr>
            <a:pPr algn="ctr"/>
            <a:t>1470</a:t>
          </a:fld>
          <a:endParaRPr lang="en-US" sz="3200">
            <a:solidFill>
              <a:srgbClr val="002060"/>
            </a:solidFill>
            <a:latin typeface="Berlin Sans FB" panose="020E0602020502020306" pitchFamily="34" charset="0"/>
          </a:endParaRPr>
        </a:p>
      </xdr:txBody>
    </xdr:sp>
    <xdr:clientData/>
  </xdr:twoCellAnchor>
  <xdr:twoCellAnchor>
    <xdr:from>
      <xdr:col>11</xdr:col>
      <xdr:colOff>446329</xdr:colOff>
      <xdr:row>9</xdr:row>
      <xdr:rowOff>167089</xdr:rowOff>
    </xdr:from>
    <xdr:to>
      <xdr:col>13</xdr:col>
      <xdr:colOff>271168</xdr:colOff>
      <xdr:row>12</xdr:row>
      <xdr:rowOff>189157</xdr:rowOff>
    </xdr:to>
    <xdr:sp macro="" textlink="KPI!B9">
      <xdr:nvSpPr>
        <xdr:cNvPr id="54" name="TextBox 53"/>
        <xdr:cNvSpPr txBox="1"/>
      </xdr:nvSpPr>
      <xdr:spPr>
        <a:xfrm>
          <a:off x="7609129" y="1912762"/>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A05286-A794-452C-BD3B-BFC5F7C1F599}" type="TxLink">
            <a:rPr lang="en-US" sz="4000" b="0" i="0" u="none" strike="noStrike">
              <a:solidFill>
                <a:srgbClr val="002060"/>
              </a:solidFill>
              <a:latin typeface="Berlin Sans FB" panose="020E0602020502020306" pitchFamily="34" charset="0"/>
              <a:ea typeface="Calibri"/>
              <a:cs typeface="Calibri"/>
            </a:rPr>
            <a:pPr algn="ctr"/>
            <a:t>237</a:t>
          </a:fld>
          <a:endParaRPr lang="en-US" sz="8000">
            <a:solidFill>
              <a:srgbClr val="002060"/>
            </a:solidFill>
            <a:latin typeface="Berlin Sans FB" panose="020E0602020502020306" pitchFamily="34" charset="0"/>
          </a:endParaRPr>
        </a:p>
      </xdr:txBody>
    </xdr:sp>
    <xdr:clientData/>
  </xdr:twoCellAnchor>
  <xdr:twoCellAnchor>
    <xdr:from>
      <xdr:col>16</xdr:col>
      <xdr:colOff>293930</xdr:colOff>
      <xdr:row>9</xdr:row>
      <xdr:rowOff>167090</xdr:rowOff>
    </xdr:from>
    <xdr:to>
      <xdr:col>18</xdr:col>
      <xdr:colOff>118769</xdr:colOff>
      <xdr:row>12</xdr:row>
      <xdr:rowOff>189158</xdr:rowOff>
    </xdr:to>
    <xdr:sp macro="" textlink="KPI!D9">
      <xdr:nvSpPr>
        <xdr:cNvPr id="55" name="TextBox 54"/>
        <xdr:cNvSpPr txBox="1"/>
      </xdr:nvSpPr>
      <xdr:spPr>
        <a:xfrm>
          <a:off x="10712548" y="1912763"/>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CC8DE2-BCAD-4ED6-9593-267EA873BACB}" type="TxLink">
            <a:rPr lang="en-US" sz="3600" b="0" i="0" u="none" strike="noStrike">
              <a:solidFill>
                <a:srgbClr val="002060"/>
              </a:solidFill>
              <a:latin typeface="Berlin Sans FB" panose="020E0602020502020306" pitchFamily="34" charset="0"/>
              <a:ea typeface="Calibri"/>
              <a:cs typeface="Calibri"/>
            </a:rPr>
            <a:pPr algn="ctr"/>
            <a:t>1233</a:t>
          </a:fld>
          <a:endParaRPr lang="en-US" sz="7200">
            <a:solidFill>
              <a:srgbClr val="002060"/>
            </a:solidFill>
            <a:latin typeface="Berlin Sans FB" panose="020E0602020502020306" pitchFamily="34" charset="0"/>
          </a:endParaRPr>
        </a:p>
      </xdr:txBody>
    </xdr:sp>
    <xdr:clientData/>
  </xdr:twoCellAnchor>
  <xdr:twoCellAnchor>
    <xdr:from>
      <xdr:col>20</xdr:col>
      <xdr:colOff>571021</xdr:colOff>
      <xdr:row>10</xdr:row>
      <xdr:rowOff>28545</xdr:rowOff>
    </xdr:from>
    <xdr:to>
      <xdr:col>22</xdr:col>
      <xdr:colOff>595746</xdr:colOff>
      <xdr:row>13</xdr:row>
      <xdr:rowOff>50613</xdr:rowOff>
    </xdr:to>
    <xdr:sp macro="" textlink="KPI!E9">
      <xdr:nvSpPr>
        <xdr:cNvPr id="56" name="TextBox 55"/>
        <xdr:cNvSpPr txBox="1"/>
      </xdr:nvSpPr>
      <xdr:spPr>
        <a:xfrm>
          <a:off x="13594294" y="1968181"/>
          <a:ext cx="1327052"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E67114-2DB8-4D13-97A2-EC9A41A7254A}" type="TxLink">
            <a:rPr lang="en-US" sz="3200" b="0" i="0" u="none" strike="noStrike">
              <a:solidFill>
                <a:srgbClr val="002060"/>
              </a:solidFill>
              <a:latin typeface="Berlin Sans FB" panose="020E0602020502020306" pitchFamily="34" charset="0"/>
              <a:ea typeface="Calibri"/>
              <a:cs typeface="Calibri"/>
            </a:rPr>
            <a:pPr algn="ctr"/>
            <a:t>16.12%</a:t>
          </a:fld>
          <a:endParaRPr lang="en-US" sz="6600">
            <a:solidFill>
              <a:srgbClr val="002060"/>
            </a:solidFill>
            <a:latin typeface="Berlin Sans FB" panose="020E0602020502020306" pitchFamily="34" charset="0"/>
          </a:endParaRPr>
        </a:p>
      </xdr:txBody>
    </xdr:sp>
    <xdr:clientData/>
  </xdr:twoCellAnchor>
  <xdr:twoCellAnchor>
    <xdr:from>
      <xdr:col>26</xdr:col>
      <xdr:colOff>82155</xdr:colOff>
      <xdr:row>9</xdr:row>
      <xdr:rowOff>164121</xdr:rowOff>
    </xdr:from>
    <xdr:to>
      <xdr:col>27</xdr:col>
      <xdr:colOff>350340</xdr:colOff>
      <xdr:row>12</xdr:row>
      <xdr:rowOff>191893</xdr:rowOff>
    </xdr:to>
    <xdr:sp macro="" textlink="KPI!C9">
      <xdr:nvSpPr>
        <xdr:cNvPr id="57" name="TextBox 56"/>
        <xdr:cNvSpPr txBox="1"/>
      </xdr:nvSpPr>
      <xdr:spPr>
        <a:xfrm>
          <a:off x="17063869" y="1927607"/>
          <a:ext cx="1117271" cy="61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DC7A0-0880-4F0F-BA6C-2A6FBC0E4F02}" type="TxLink">
            <a:rPr lang="en-US" sz="3600" b="0" i="0" u="none" strike="noStrike">
              <a:solidFill>
                <a:srgbClr val="002060"/>
              </a:solidFill>
              <a:latin typeface="Berlin Sans FB" panose="020E0602020502020306" pitchFamily="34" charset="0"/>
              <a:ea typeface="Calibri"/>
              <a:cs typeface="Calibri"/>
            </a:rPr>
            <a:pPr algn="ctr"/>
            <a:t>37</a:t>
          </a:fld>
          <a:endParaRPr lang="en-US" sz="7200">
            <a:solidFill>
              <a:srgbClr val="002060"/>
            </a:solidFill>
            <a:latin typeface="Berlin Sans FB" panose="020E0602020502020306" pitchFamily="34" charset="0"/>
          </a:endParaRPr>
        </a:p>
      </xdr:txBody>
    </xdr:sp>
    <xdr:clientData/>
  </xdr:twoCellAnchor>
  <xdr:twoCellAnchor>
    <xdr:from>
      <xdr:col>10</xdr:col>
      <xdr:colOff>481954</xdr:colOff>
      <xdr:row>8</xdr:row>
      <xdr:rowOff>40062</xdr:rowOff>
    </xdr:from>
    <xdr:to>
      <xdr:col>14</xdr:col>
      <xdr:colOff>203234</xdr:colOff>
      <xdr:row>10</xdr:row>
      <xdr:rowOff>26208</xdr:rowOff>
    </xdr:to>
    <xdr:sp macro="" textlink="">
      <xdr:nvSpPr>
        <xdr:cNvPr id="58" name="TextBox 57"/>
        <xdr:cNvSpPr txBox="1"/>
      </xdr:nvSpPr>
      <xdr:spPr>
        <a:xfrm>
          <a:off x="6993590" y="1591771"/>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15</xdr:col>
      <xdr:colOff>11132</xdr:colOff>
      <xdr:row>7</xdr:row>
      <xdr:rowOff>190843</xdr:rowOff>
    </xdr:from>
    <xdr:to>
      <xdr:col>19</xdr:col>
      <xdr:colOff>13853</xdr:colOff>
      <xdr:row>10</xdr:row>
      <xdr:rowOff>13973</xdr:rowOff>
    </xdr:to>
    <xdr:sp macro="" textlink="">
      <xdr:nvSpPr>
        <xdr:cNvPr id="59" name="TextBox 58"/>
        <xdr:cNvSpPr txBox="1"/>
      </xdr:nvSpPr>
      <xdr:spPr>
        <a:xfrm>
          <a:off x="9778587" y="1548588"/>
          <a:ext cx="2607375" cy="405021"/>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Active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20</xdr:col>
      <xdr:colOff>24987</xdr:colOff>
      <xdr:row>8</xdr:row>
      <xdr:rowOff>26207</xdr:rowOff>
    </xdr:from>
    <xdr:to>
      <xdr:col>23</xdr:col>
      <xdr:colOff>397431</xdr:colOff>
      <xdr:row>10</xdr:row>
      <xdr:rowOff>12353</xdr:rowOff>
    </xdr:to>
    <xdr:sp macro="" textlink="">
      <xdr:nvSpPr>
        <xdr:cNvPr id="60" name="TextBox 59"/>
        <xdr:cNvSpPr txBox="1"/>
      </xdr:nvSpPr>
      <xdr:spPr>
        <a:xfrm>
          <a:off x="13048260" y="1577916"/>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r>
            <a:rPr lang="en-US" sz="2450" b="0" i="0" baseline="0">
              <a:solidFill>
                <a:schemeClr val="accent2">
                  <a:lumMod val="50000"/>
                </a:schemeClr>
              </a:solidFill>
              <a:effectLst/>
              <a:latin typeface="Berlin Sans FB" panose="020E0602020502020306" pitchFamily="34" charset="0"/>
              <a:ea typeface="+mn-ea"/>
              <a:cs typeface="+mn-cs"/>
            </a:rPr>
            <a:t> Rate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24</xdr:col>
      <xdr:colOff>535626</xdr:colOff>
      <xdr:row>8</xdr:row>
      <xdr:rowOff>1467</xdr:rowOff>
    </xdr:from>
    <xdr:to>
      <xdr:col>27</xdr:col>
      <xdr:colOff>700252</xdr:colOff>
      <xdr:row>9</xdr:row>
      <xdr:rowOff>181575</xdr:rowOff>
    </xdr:to>
    <xdr:sp macro="" textlink="">
      <xdr:nvSpPr>
        <xdr:cNvPr id="61" name="TextBox 60"/>
        <xdr:cNvSpPr txBox="1"/>
      </xdr:nvSpPr>
      <xdr:spPr>
        <a:xfrm>
          <a:off x="16163553" y="1553176"/>
          <a:ext cx="2325935" cy="374072"/>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Average</a:t>
          </a:r>
          <a:r>
            <a:rPr lang="en-US" sz="2450" b="0" i="0" baseline="0">
              <a:solidFill>
                <a:schemeClr val="accent2">
                  <a:lumMod val="50000"/>
                </a:schemeClr>
              </a:solidFill>
              <a:effectLst/>
              <a:latin typeface="Berlin Sans FB" panose="020E0602020502020306" pitchFamily="34" charset="0"/>
              <a:ea typeface="+mn-ea"/>
              <a:cs typeface="+mn-cs"/>
            </a:rPr>
            <a:t> Age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oneCellAnchor>
    <xdr:from>
      <xdr:col>9</xdr:col>
      <xdr:colOff>-1</xdr:colOff>
      <xdr:row>8</xdr:row>
      <xdr:rowOff>13855</xdr:rowOff>
    </xdr:from>
    <xdr:ext cx="443346" cy="387926"/>
    <xdr:pic>
      <xdr:nvPicPr>
        <xdr:cNvPr id="62" name="image4.png"/>
        <xdr:cNvPicPr preferRelativeResize="0"/>
      </xdr:nvPicPr>
      <xdr:blipFill>
        <a:blip xmlns:r="http://schemas.openxmlformats.org/officeDocument/2006/relationships" r:embed="rId1" cstate="print"/>
        <a:stretch>
          <a:fillRect/>
        </a:stretch>
      </xdr:blipFill>
      <xdr:spPr>
        <a:xfrm>
          <a:off x="5860472" y="1565564"/>
          <a:ext cx="443346" cy="387926"/>
        </a:xfrm>
        <a:prstGeom prst="rect">
          <a:avLst/>
        </a:prstGeom>
        <a:noFill/>
      </xdr:spPr>
    </xdr:pic>
    <xdr:clientData fLocksWithSheet="0"/>
  </xdr:oneCellAnchor>
  <xdr:oneCellAnchor>
    <xdr:from>
      <xdr:col>18</xdr:col>
      <xdr:colOff>484908</xdr:colOff>
      <xdr:row>7</xdr:row>
      <xdr:rowOff>193964</xdr:rowOff>
    </xdr:from>
    <xdr:ext cx="471055" cy="401783"/>
    <xdr:pic>
      <xdr:nvPicPr>
        <xdr:cNvPr id="63" name="image5.png"/>
        <xdr:cNvPicPr preferRelativeResize="0"/>
      </xdr:nvPicPr>
      <xdr:blipFill>
        <a:blip xmlns:r="http://schemas.openxmlformats.org/officeDocument/2006/relationships" r:embed="rId2" cstate="print"/>
        <a:stretch>
          <a:fillRect/>
        </a:stretch>
      </xdr:blipFill>
      <xdr:spPr>
        <a:xfrm>
          <a:off x="12241479" y="1565564"/>
          <a:ext cx="471055" cy="401783"/>
        </a:xfrm>
        <a:prstGeom prst="rect">
          <a:avLst/>
        </a:prstGeom>
        <a:noFill/>
      </xdr:spPr>
    </xdr:pic>
    <xdr:clientData fLocksWithSheet="0"/>
  </xdr:oneCellAnchor>
  <xdr:twoCellAnchor>
    <xdr:from>
      <xdr:col>6</xdr:col>
      <xdr:colOff>512617</xdr:colOff>
      <xdr:row>2</xdr:row>
      <xdr:rowOff>96981</xdr:rowOff>
    </xdr:from>
    <xdr:to>
      <xdr:col>19</xdr:col>
      <xdr:colOff>41562</xdr:colOff>
      <xdr:row>6</xdr:row>
      <xdr:rowOff>83126</xdr:rowOff>
    </xdr:to>
    <xdr:sp macro="" textlink="">
      <xdr:nvSpPr>
        <xdr:cNvPr id="6" name="TextBox 5"/>
        <xdr:cNvSpPr txBox="1"/>
      </xdr:nvSpPr>
      <xdr:spPr>
        <a:xfrm>
          <a:off x="4419599" y="484908"/>
          <a:ext cx="7994072"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solidFill>
                <a:schemeClr val="accent1">
                  <a:lumMod val="75000"/>
                </a:schemeClr>
              </a:solidFill>
              <a:latin typeface="Berlin Sans FB" panose="020E0602020502020306" pitchFamily="34" charset="0"/>
            </a:rPr>
            <a:t>HR ANALYTICS</a:t>
          </a:r>
          <a:r>
            <a:rPr lang="en-US" sz="4800" baseline="0">
              <a:solidFill>
                <a:schemeClr val="accent1">
                  <a:lumMod val="75000"/>
                </a:schemeClr>
              </a:solidFill>
              <a:latin typeface="Berlin Sans FB" panose="020E0602020502020306" pitchFamily="34" charset="0"/>
            </a:rPr>
            <a:t> DASHBOARD</a:t>
          </a:r>
          <a:endParaRPr lang="en-US" sz="4800">
            <a:solidFill>
              <a:schemeClr val="accent1">
                <a:lumMod val="75000"/>
              </a:schemeClr>
            </a:solidFill>
            <a:latin typeface="Berlin Sans FB" panose="020E0602020502020306" pitchFamily="34" charset="0"/>
          </a:endParaRPr>
        </a:p>
      </xdr:txBody>
    </xdr:sp>
    <xdr:clientData/>
  </xdr:twoCellAnchor>
  <xdr:oneCellAnchor>
    <xdr:from>
      <xdr:col>5</xdr:col>
      <xdr:colOff>429491</xdr:colOff>
      <xdr:row>2</xdr:row>
      <xdr:rowOff>152401</xdr:rowOff>
    </xdr:from>
    <xdr:ext cx="748145" cy="637308"/>
    <xdr:pic>
      <xdr:nvPicPr>
        <xdr:cNvPr id="67" name="image1.png"/>
        <xdr:cNvPicPr preferRelativeResize="0"/>
      </xdr:nvPicPr>
      <xdr:blipFill>
        <a:blip xmlns:r="http://schemas.openxmlformats.org/officeDocument/2006/relationships" r:embed="rId3" cstate="print"/>
        <a:stretch>
          <a:fillRect/>
        </a:stretch>
      </xdr:blipFill>
      <xdr:spPr>
        <a:xfrm>
          <a:off x="3685309" y="540328"/>
          <a:ext cx="748145" cy="637308"/>
        </a:xfrm>
        <a:prstGeom prst="rect">
          <a:avLst/>
        </a:prstGeom>
        <a:noFill/>
      </xdr:spPr>
    </xdr:pic>
    <xdr:clientData fLocksWithSheet="0"/>
  </xdr:oneCellAnchor>
  <xdr:twoCellAnchor>
    <xdr:from>
      <xdr:col>20</xdr:col>
      <xdr:colOff>568036</xdr:colOff>
      <xdr:row>1</xdr:row>
      <xdr:rowOff>166253</xdr:rowOff>
    </xdr:from>
    <xdr:to>
      <xdr:col>23</xdr:col>
      <xdr:colOff>360217</xdr:colOff>
      <xdr:row>6</xdr:row>
      <xdr:rowOff>166251</xdr:rowOff>
    </xdr:to>
    <xdr:sp macro="" textlink="">
      <xdr:nvSpPr>
        <xdr:cNvPr id="7" name="TextBox 6"/>
        <xdr:cNvSpPr txBox="1"/>
      </xdr:nvSpPr>
      <xdr:spPr>
        <a:xfrm>
          <a:off x="13591309" y="360217"/>
          <a:ext cx="1745672" cy="96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Berlin Sans FB" panose="020E0602020502020306" pitchFamily="34" charset="0"/>
            </a:rPr>
            <a:t>JOB</a:t>
          </a:r>
          <a:r>
            <a:rPr lang="en-US" sz="1800" baseline="0">
              <a:solidFill>
                <a:srgbClr val="602928"/>
              </a:solidFill>
              <a:latin typeface="Berlin Sans FB" panose="020E0602020502020306" pitchFamily="34" charset="0"/>
            </a:rPr>
            <a:t> </a:t>
          </a:r>
        </a:p>
        <a:p>
          <a:pPr algn="ctr"/>
          <a:r>
            <a:rPr lang="en-US" sz="1800" baseline="0">
              <a:solidFill>
                <a:srgbClr val="602928"/>
              </a:solidFill>
              <a:latin typeface="Berlin Sans FB" panose="020E0602020502020306" pitchFamily="34" charset="0"/>
            </a:rPr>
            <a:t>SATISFACTION RATING</a:t>
          </a:r>
          <a:endParaRPr lang="en-US" sz="1800">
            <a:solidFill>
              <a:srgbClr val="602928"/>
            </a:solidFill>
            <a:latin typeface="Berlin Sans FB" panose="020E0602020502020306" pitchFamily="34" charset="0"/>
          </a:endParaRPr>
        </a:p>
      </xdr:txBody>
    </xdr:sp>
    <xdr:clientData/>
  </xdr:twoCellAnchor>
  <xdr:twoCellAnchor>
    <xdr:from>
      <xdr:col>23</xdr:col>
      <xdr:colOff>30967</xdr:colOff>
      <xdr:row>2</xdr:row>
      <xdr:rowOff>17557</xdr:rowOff>
    </xdr:from>
    <xdr:to>
      <xdr:col>25</xdr:col>
      <xdr:colOff>223652</xdr:colOff>
      <xdr:row>6</xdr:row>
      <xdr:rowOff>166494</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383623</xdr:colOff>
      <xdr:row>3</xdr:row>
      <xdr:rowOff>76498</xdr:rowOff>
    </xdr:from>
    <xdr:to>
      <xdr:col>24</xdr:col>
      <xdr:colOff>549878</xdr:colOff>
      <xdr:row>5</xdr:row>
      <xdr:rowOff>54229</xdr:rowOff>
    </xdr:to>
    <xdr:sp macro="" textlink="Rating!$B$6">
      <xdr:nvSpPr>
        <xdr:cNvPr id="8" name="TextBox 7"/>
        <xdr:cNvSpPr txBox="1"/>
      </xdr:nvSpPr>
      <xdr:spPr>
        <a:xfrm>
          <a:off x="15455983" y="647998"/>
          <a:ext cx="821575" cy="358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3BAC6F-CA83-4434-B24F-DDF8F614331B}" type="TxLink">
            <a:rPr lang="en-US" sz="2000" b="0" i="0" u="none" strike="noStrike">
              <a:solidFill>
                <a:srgbClr val="002060"/>
              </a:solidFill>
              <a:latin typeface="Berlin Sans FB" panose="020E0602020502020306" pitchFamily="34" charset="0"/>
              <a:ea typeface="Calibri"/>
              <a:cs typeface="Calibri"/>
            </a:rPr>
            <a:pPr algn="ctr"/>
            <a:t>2.6</a:t>
          </a:fld>
          <a:endParaRPr lang="en-US" sz="1800">
            <a:solidFill>
              <a:srgbClr val="002060"/>
            </a:solidFill>
            <a:latin typeface="Berlin Sans FB" panose="020E0602020502020306" pitchFamily="34" charset="0"/>
          </a:endParaRPr>
        </a:p>
      </xdr:txBody>
    </xdr:sp>
    <xdr:clientData/>
  </xdr:twoCellAnchor>
  <xdr:twoCellAnchor>
    <xdr:from>
      <xdr:col>25</xdr:col>
      <xdr:colOff>199375</xdr:colOff>
      <xdr:row>3</xdr:row>
      <xdr:rowOff>55418</xdr:rowOff>
    </xdr:from>
    <xdr:to>
      <xdr:col>27</xdr:col>
      <xdr:colOff>789709</xdr:colOff>
      <xdr:row>5</xdr:row>
      <xdr:rowOff>53716</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199926</xdr:colOff>
      <xdr:row>3</xdr:row>
      <xdr:rowOff>114300</xdr:rowOff>
    </xdr:from>
    <xdr:to>
      <xdr:col>27</xdr:col>
      <xdr:colOff>723900</xdr:colOff>
      <xdr:row>5</xdr:row>
      <xdr:rowOff>83127</xdr:rowOff>
    </xdr:to>
    <xdr:sp macro="" textlink="">
      <xdr:nvSpPr>
        <xdr:cNvPr id="71" name="Freeform 70"/>
        <xdr:cNvSpPr/>
      </xdr:nvSpPr>
      <xdr:spPr>
        <a:xfrm>
          <a:off x="16392426" y="685800"/>
          <a:ext cx="2028924" cy="349827"/>
        </a:xfrm>
        <a:custGeom>
          <a:avLst/>
          <a:gdLst>
            <a:gd name="connsiteX0" fmla="*/ 1480460 w 1767843"/>
            <a:gd name="connsiteY0" fmla="*/ 69102 h 470262"/>
            <a:gd name="connsiteX1" fmla="*/ 1437289 w 1767843"/>
            <a:gd name="connsiteY1" fmla="*/ 196553 h 470262"/>
            <a:gd name="connsiteX2" fmla="*/ 1297580 w 1767843"/>
            <a:gd name="connsiteY2" fmla="*/ 196552 h 470262"/>
            <a:gd name="connsiteX3" fmla="*/ 1410607 w 1767843"/>
            <a:gd name="connsiteY3" fmla="*/ 275320 h 470262"/>
            <a:gd name="connsiteX4" fmla="*/ 1367434 w 1767843"/>
            <a:gd name="connsiteY4" fmla="*/ 402770 h 470262"/>
            <a:gd name="connsiteX5" fmla="*/ 1480460 w 1767843"/>
            <a:gd name="connsiteY5" fmla="*/ 324001 h 470262"/>
            <a:gd name="connsiteX6" fmla="*/ 1593486 w 1767843"/>
            <a:gd name="connsiteY6" fmla="*/ 402770 h 470262"/>
            <a:gd name="connsiteX7" fmla="*/ 1550313 w 1767843"/>
            <a:gd name="connsiteY7" fmla="*/ 275320 h 470262"/>
            <a:gd name="connsiteX8" fmla="*/ 1663340 w 1767843"/>
            <a:gd name="connsiteY8" fmla="*/ 196552 h 470262"/>
            <a:gd name="connsiteX9" fmla="*/ 1523631 w 1767843"/>
            <a:gd name="connsiteY9" fmla="*/ 196553 h 470262"/>
            <a:gd name="connsiteX10" fmla="*/ 687979 w 1767843"/>
            <a:gd name="connsiteY10" fmla="*/ 69102 h 470262"/>
            <a:gd name="connsiteX11" fmla="*/ 644808 w 1767843"/>
            <a:gd name="connsiteY11" fmla="*/ 196553 h 470262"/>
            <a:gd name="connsiteX12" fmla="*/ 505099 w 1767843"/>
            <a:gd name="connsiteY12" fmla="*/ 196552 h 470262"/>
            <a:gd name="connsiteX13" fmla="*/ 618126 w 1767843"/>
            <a:gd name="connsiteY13" fmla="*/ 275320 h 470262"/>
            <a:gd name="connsiteX14" fmla="*/ 574953 w 1767843"/>
            <a:gd name="connsiteY14" fmla="*/ 402770 h 470262"/>
            <a:gd name="connsiteX15" fmla="*/ 687979 w 1767843"/>
            <a:gd name="connsiteY15" fmla="*/ 324001 h 470262"/>
            <a:gd name="connsiteX16" fmla="*/ 801005 w 1767843"/>
            <a:gd name="connsiteY16" fmla="*/ 402770 h 470262"/>
            <a:gd name="connsiteX17" fmla="*/ 757832 w 1767843"/>
            <a:gd name="connsiteY17" fmla="*/ 275320 h 470262"/>
            <a:gd name="connsiteX18" fmla="*/ 870859 w 1767843"/>
            <a:gd name="connsiteY18" fmla="*/ 196552 h 470262"/>
            <a:gd name="connsiteX19" fmla="*/ 731150 w 1767843"/>
            <a:gd name="connsiteY19" fmla="*/ 196553 h 470262"/>
            <a:gd name="connsiteX20" fmla="*/ 1084219 w 1767843"/>
            <a:gd name="connsiteY20" fmla="*/ 67446 h 470262"/>
            <a:gd name="connsiteX21" fmla="*/ 1041048 w 1767843"/>
            <a:gd name="connsiteY21" fmla="*/ 194897 h 470262"/>
            <a:gd name="connsiteX22" fmla="*/ 901339 w 1767843"/>
            <a:gd name="connsiteY22" fmla="*/ 194896 h 470262"/>
            <a:gd name="connsiteX23" fmla="*/ 1014366 w 1767843"/>
            <a:gd name="connsiteY23" fmla="*/ 273664 h 470262"/>
            <a:gd name="connsiteX24" fmla="*/ 971193 w 1767843"/>
            <a:gd name="connsiteY24" fmla="*/ 401114 h 470262"/>
            <a:gd name="connsiteX25" fmla="*/ 1084219 w 1767843"/>
            <a:gd name="connsiteY25" fmla="*/ 322345 h 470262"/>
            <a:gd name="connsiteX26" fmla="*/ 1197245 w 1767843"/>
            <a:gd name="connsiteY26" fmla="*/ 401114 h 470262"/>
            <a:gd name="connsiteX27" fmla="*/ 1154072 w 1767843"/>
            <a:gd name="connsiteY27" fmla="*/ 273664 h 470262"/>
            <a:gd name="connsiteX28" fmla="*/ 1267099 w 1767843"/>
            <a:gd name="connsiteY28" fmla="*/ 194896 h 470262"/>
            <a:gd name="connsiteX29" fmla="*/ 1127390 w 1767843"/>
            <a:gd name="connsiteY29" fmla="*/ 194897 h 470262"/>
            <a:gd name="connsiteX30" fmla="*/ 261258 w 1767843"/>
            <a:gd name="connsiteY30" fmla="*/ 67446 h 470262"/>
            <a:gd name="connsiteX31" fmla="*/ 218087 w 1767843"/>
            <a:gd name="connsiteY31" fmla="*/ 194897 h 470262"/>
            <a:gd name="connsiteX32" fmla="*/ 78378 w 1767843"/>
            <a:gd name="connsiteY32" fmla="*/ 194896 h 470262"/>
            <a:gd name="connsiteX33" fmla="*/ 191405 w 1767843"/>
            <a:gd name="connsiteY33" fmla="*/ 273664 h 470262"/>
            <a:gd name="connsiteX34" fmla="*/ 148232 w 1767843"/>
            <a:gd name="connsiteY34" fmla="*/ 401114 h 470262"/>
            <a:gd name="connsiteX35" fmla="*/ 261258 w 1767843"/>
            <a:gd name="connsiteY35" fmla="*/ 322345 h 470262"/>
            <a:gd name="connsiteX36" fmla="*/ 374284 w 1767843"/>
            <a:gd name="connsiteY36" fmla="*/ 401114 h 470262"/>
            <a:gd name="connsiteX37" fmla="*/ 331111 w 1767843"/>
            <a:gd name="connsiteY37" fmla="*/ 273664 h 470262"/>
            <a:gd name="connsiteX38" fmla="*/ 444138 w 1767843"/>
            <a:gd name="connsiteY38" fmla="*/ 194896 h 470262"/>
            <a:gd name="connsiteX39" fmla="*/ 304429 w 1767843"/>
            <a:gd name="connsiteY39" fmla="*/ 194897 h 470262"/>
            <a:gd name="connsiteX40" fmla="*/ 0 w 1767843"/>
            <a:gd name="connsiteY40" fmla="*/ 0 h 470262"/>
            <a:gd name="connsiteX41" fmla="*/ 1767843 w 1767843"/>
            <a:gd name="connsiteY41" fmla="*/ 0 h 470262"/>
            <a:gd name="connsiteX42" fmla="*/ 1767843 w 1767843"/>
            <a:gd name="connsiteY42" fmla="*/ 470262 h 470262"/>
            <a:gd name="connsiteX43" fmla="*/ 0 w 1767843"/>
            <a:gd name="connsiteY43" fmla="*/ 470262 h 4702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67843" h="470262">
              <a:moveTo>
                <a:pt x="1480460" y="69102"/>
              </a:moveTo>
              <a:lnTo>
                <a:pt x="1437289" y="196553"/>
              </a:lnTo>
              <a:lnTo>
                <a:pt x="1297580" y="196552"/>
              </a:lnTo>
              <a:lnTo>
                <a:pt x="1410607" y="275320"/>
              </a:lnTo>
              <a:lnTo>
                <a:pt x="1367434" y="402770"/>
              </a:lnTo>
              <a:lnTo>
                <a:pt x="1480460" y="324001"/>
              </a:lnTo>
              <a:lnTo>
                <a:pt x="1593486" y="402770"/>
              </a:lnTo>
              <a:lnTo>
                <a:pt x="1550313" y="275320"/>
              </a:lnTo>
              <a:lnTo>
                <a:pt x="1663340" y="196552"/>
              </a:lnTo>
              <a:lnTo>
                <a:pt x="1523631" y="196553"/>
              </a:lnTo>
              <a:close/>
              <a:moveTo>
                <a:pt x="687979" y="69102"/>
              </a:moveTo>
              <a:lnTo>
                <a:pt x="644808" y="196553"/>
              </a:lnTo>
              <a:lnTo>
                <a:pt x="505099" y="196552"/>
              </a:lnTo>
              <a:lnTo>
                <a:pt x="618126" y="275320"/>
              </a:lnTo>
              <a:lnTo>
                <a:pt x="574953" y="402770"/>
              </a:lnTo>
              <a:lnTo>
                <a:pt x="687979" y="324001"/>
              </a:lnTo>
              <a:lnTo>
                <a:pt x="801005" y="402770"/>
              </a:lnTo>
              <a:lnTo>
                <a:pt x="757832" y="275320"/>
              </a:lnTo>
              <a:lnTo>
                <a:pt x="870859" y="196552"/>
              </a:lnTo>
              <a:lnTo>
                <a:pt x="731150" y="196553"/>
              </a:lnTo>
              <a:close/>
              <a:moveTo>
                <a:pt x="1084219" y="67446"/>
              </a:moveTo>
              <a:lnTo>
                <a:pt x="1041048" y="194897"/>
              </a:lnTo>
              <a:lnTo>
                <a:pt x="901339" y="194896"/>
              </a:lnTo>
              <a:lnTo>
                <a:pt x="1014366" y="273664"/>
              </a:lnTo>
              <a:lnTo>
                <a:pt x="971193" y="401114"/>
              </a:lnTo>
              <a:lnTo>
                <a:pt x="1084219" y="322345"/>
              </a:lnTo>
              <a:lnTo>
                <a:pt x="1197245" y="401114"/>
              </a:lnTo>
              <a:lnTo>
                <a:pt x="1154072" y="273664"/>
              </a:lnTo>
              <a:lnTo>
                <a:pt x="1267099" y="194896"/>
              </a:lnTo>
              <a:lnTo>
                <a:pt x="1127390" y="194897"/>
              </a:lnTo>
              <a:close/>
              <a:moveTo>
                <a:pt x="261258" y="67446"/>
              </a:moveTo>
              <a:lnTo>
                <a:pt x="218087" y="194897"/>
              </a:lnTo>
              <a:lnTo>
                <a:pt x="78378" y="194896"/>
              </a:lnTo>
              <a:lnTo>
                <a:pt x="191405" y="273664"/>
              </a:lnTo>
              <a:lnTo>
                <a:pt x="148232" y="401114"/>
              </a:lnTo>
              <a:lnTo>
                <a:pt x="261258" y="322345"/>
              </a:lnTo>
              <a:lnTo>
                <a:pt x="374284" y="401114"/>
              </a:lnTo>
              <a:lnTo>
                <a:pt x="331111" y="273664"/>
              </a:lnTo>
              <a:lnTo>
                <a:pt x="444138" y="194896"/>
              </a:lnTo>
              <a:lnTo>
                <a:pt x="304429" y="194897"/>
              </a:lnTo>
              <a:close/>
              <a:moveTo>
                <a:pt x="0" y="0"/>
              </a:moveTo>
              <a:lnTo>
                <a:pt x="1767843" y="0"/>
              </a:lnTo>
              <a:lnTo>
                <a:pt x="1767843" y="470262"/>
              </a:lnTo>
              <a:lnTo>
                <a:pt x="0" y="47026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355523</xdr:colOff>
      <xdr:row>19</xdr:row>
      <xdr:rowOff>189981</xdr:rowOff>
    </xdr:from>
    <xdr:to>
      <xdr:col>7</xdr:col>
      <xdr:colOff>535633</xdr:colOff>
      <xdr:row>28</xdr:row>
      <xdr:rowOff>32896</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634108</xdr:colOff>
      <xdr:row>19</xdr:row>
      <xdr:rowOff>111439</xdr:rowOff>
    </xdr:from>
    <xdr:to>
      <xdr:col>12</xdr:col>
      <xdr:colOff>167192</xdr:colOff>
      <xdr:row>28</xdr:row>
      <xdr:rowOff>111439</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53020</xdr:colOff>
      <xdr:row>4</xdr:row>
      <xdr:rowOff>111210</xdr:rowOff>
    </xdr:from>
    <xdr:to>
      <xdr:col>8</xdr:col>
      <xdr:colOff>98739</xdr:colOff>
      <xdr:row>4</xdr:row>
      <xdr:rowOff>156929</xdr:rowOff>
    </xdr:to>
    <xdr:pic>
      <xdr:nvPicPr>
        <xdr:cNvPr id="11" name="Picture 1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262329" y="887065"/>
          <a:ext cx="45719" cy="45719"/>
        </a:xfrm>
        <a:prstGeom prst="rect">
          <a:avLst/>
        </a:prstGeom>
      </xdr:spPr>
    </xdr:pic>
    <xdr:clientData/>
  </xdr:twoCellAnchor>
  <xdr:twoCellAnchor>
    <xdr:from>
      <xdr:col>5</xdr:col>
      <xdr:colOff>490778</xdr:colOff>
      <xdr:row>14</xdr:row>
      <xdr:rowOff>1</xdr:rowOff>
    </xdr:from>
    <xdr:to>
      <xdr:col>11</xdr:col>
      <xdr:colOff>645762</xdr:colOff>
      <xdr:row>16</xdr:row>
      <xdr:rowOff>0</xdr:rowOff>
    </xdr:to>
    <xdr:sp macro="" textlink="">
      <xdr:nvSpPr>
        <xdr:cNvPr id="13" name="TextBox 12"/>
        <xdr:cNvSpPr txBox="1"/>
      </xdr:nvSpPr>
      <xdr:spPr>
        <a:xfrm>
          <a:off x="3784168" y="2712204"/>
          <a:ext cx="4107052" cy="38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lumMod val="50000"/>
                </a:schemeClr>
              </a:solidFill>
              <a:latin typeface="Berlin Sans FB" panose="020E0602020502020306" pitchFamily="34" charset="0"/>
            </a:rPr>
            <a:t>Total Employees</a:t>
          </a:r>
          <a:r>
            <a:rPr lang="en-US" sz="2000" baseline="0">
              <a:solidFill>
                <a:schemeClr val="accent2">
                  <a:lumMod val="50000"/>
                </a:schemeClr>
              </a:solidFill>
              <a:latin typeface="Berlin Sans FB" panose="020E0602020502020306" pitchFamily="34" charset="0"/>
            </a:rPr>
            <a:t> by Gender</a:t>
          </a:r>
          <a:endParaRPr lang="en-US" sz="2000">
            <a:solidFill>
              <a:schemeClr val="accent2">
                <a:lumMod val="50000"/>
              </a:schemeClr>
            </a:solidFill>
            <a:latin typeface="Berlin Sans FB" panose="020E0602020502020306" pitchFamily="34" charset="0"/>
          </a:endParaRPr>
        </a:p>
      </xdr:txBody>
    </xdr:sp>
    <xdr:clientData/>
  </xdr:twoCellAnchor>
  <xdr:twoCellAnchor>
    <xdr:from>
      <xdr:col>10</xdr:col>
      <xdr:colOff>490779</xdr:colOff>
      <xdr:row>22</xdr:row>
      <xdr:rowOff>156642</xdr:rowOff>
    </xdr:from>
    <xdr:to>
      <xdr:col>11</xdr:col>
      <xdr:colOff>568271</xdr:colOff>
      <xdr:row>25</xdr:row>
      <xdr:rowOff>66236</xdr:rowOff>
    </xdr:to>
    <xdr:sp macro="" textlink="Gender!B11">
      <xdr:nvSpPr>
        <xdr:cNvPr id="14" name="TextBox 13"/>
        <xdr:cNvSpPr txBox="1"/>
      </xdr:nvSpPr>
      <xdr:spPr>
        <a:xfrm>
          <a:off x="7002415" y="4423842"/>
          <a:ext cx="728656" cy="491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130E94-C129-47E9-A2F5-A942E821D8F9}" type="TxLink">
            <a:rPr lang="en-US" sz="2800" b="0" i="0" u="none" strike="noStrike">
              <a:solidFill>
                <a:srgbClr val="002060"/>
              </a:solidFill>
              <a:latin typeface="Berlin Sans FB" panose="020E0602020502020306" pitchFamily="34" charset="0"/>
              <a:ea typeface="Calibri"/>
              <a:cs typeface="Calibri"/>
            </a:rPr>
            <a:pPr algn="ctr"/>
            <a:t>882</a:t>
          </a:fld>
          <a:endParaRPr lang="en-US" sz="2400">
            <a:solidFill>
              <a:srgbClr val="002060"/>
            </a:solidFill>
            <a:latin typeface="Berlin Sans FB" panose="020E0602020502020306" pitchFamily="34" charset="0"/>
          </a:endParaRPr>
        </a:p>
      </xdr:txBody>
    </xdr:sp>
    <xdr:clientData/>
  </xdr:twoCellAnchor>
  <xdr:twoCellAnchor>
    <xdr:from>
      <xdr:col>6</xdr:col>
      <xdr:colOff>47757</xdr:colOff>
      <xdr:row>22</xdr:row>
      <xdr:rowOff>190111</xdr:rowOff>
    </xdr:from>
    <xdr:to>
      <xdr:col>7</xdr:col>
      <xdr:colOff>129152</xdr:colOff>
      <xdr:row>25</xdr:row>
      <xdr:rowOff>32767</xdr:rowOff>
    </xdr:to>
    <xdr:sp macro="" textlink="Gender!B10">
      <xdr:nvSpPr>
        <xdr:cNvPr id="75" name="TextBox 74"/>
        <xdr:cNvSpPr txBox="1"/>
      </xdr:nvSpPr>
      <xdr:spPr>
        <a:xfrm>
          <a:off x="3954739" y="4457311"/>
          <a:ext cx="732558" cy="424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114CA9-320E-47E2-8EEE-0B425AE38CDC}" type="TxLink">
            <a:rPr lang="en-US" sz="2800" b="0" i="0" u="none" strike="noStrike">
              <a:solidFill>
                <a:srgbClr val="002060"/>
              </a:solidFill>
              <a:latin typeface="Berlin Sans FB" panose="020E0602020502020306" pitchFamily="34" charset="0"/>
              <a:ea typeface="Calibri"/>
              <a:cs typeface="Calibri"/>
            </a:rPr>
            <a:pPr algn="ctr"/>
            <a:t>588</a:t>
          </a:fld>
          <a:endParaRPr lang="en-US" sz="4400">
            <a:solidFill>
              <a:srgbClr val="002060"/>
            </a:solidFill>
            <a:latin typeface="Berlin Sans FB" panose="020E0602020502020306" pitchFamily="34" charset="0"/>
          </a:endParaRPr>
        </a:p>
      </xdr:txBody>
    </xdr:sp>
    <xdr:clientData/>
  </xdr:twoCellAnchor>
  <xdr:twoCellAnchor editAs="oneCell">
    <xdr:from>
      <xdr:col>7</xdr:col>
      <xdr:colOff>322881</xdr:colOff>
      <xdr:row>16</xdr:row>
      <xdr:rowOff>180814</xdr:rowOff>
    </xdr:from>
    <xdr:to>
      <xdr:col>10</xdr:col>
      <xdr:colOff>175647</xdr:colOff>
      <xdr:row>20</xdr:row>
      <xdr:rowOff>142068</xdr:rowOff>
    </xdr:to>
    <mc:AlternateContent xmlns:mc="http://schemas.openxmlformats.org/markup-compatibility/2006" xmlns:a14="http://schemas.microsoft.com/office/drawing/2010/main">
      <mc:Choice Requires="a14">
        <xdr:graphicFrame macro="">
          <xdr:nvGraphicFramePr>
            <xdr:cNvPr id="7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933627" y="3280475"/>
              <a:ext cx="1828800" cy="7361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77490</xdr:colOff>
      <xdr:row>22</xdr:row>
      <xdr:rowOff>40287</xdr:rowOff>
    </xdr:from>
    <xdr:to>
      <xdr:col>10</xdr:col>
      <xdr:colOff>142067</xdr:colOff>
      <xdr:row>25</xdr:row>
      <xdr:rowOff>182591</xdr:rowOff>
    </xdr:to>
    <xdr:pic>
      <xdr:nvPicPr>
        <xdr:cNvPr id="10" name="Picture 9"/>
        <xdr:cNvPicPr>
          <a:picLocks noChangeAspect="1"/>
        </xdr:cNvPicPr>
      </xdr:nvPicPr>
      <xdr:blipFill>
        <a:blip xmlns:r="http://schemas.openxmlformats.org/officeDocument/2006/relationships" r:embed="rId9"/>
        <a:stretch>
          <a:fillRect/>
        </a:stretch>
      </xdr:blipFill>
      <xdr:spPr>
        <a:xfrm>
          <a:off x="5937963" y="4307487"/>
          <a:ext cx="715740" cy="724195"/>
        </a:xfrm>
        <a:prstGeom prst="rect">
          <a:avLst/>
        </a:prstGeom>
      </xdr:spPr>
    </xdr:pic>
    <xdr:clientData/>
  </xdr:twoCellAnchor>
  <xdr:twoCellAnchor editAs="oneCell">
    <xdr:from>
      <xdr:col>7</xdr:col>
      <xdr:colOff>396468</xdr:colOff>
      <xdr:row>22</xdr:row>
      <xdr:rowOff>35011</xdr:rowOff>
    </xdr:from>
    <xdr:to>
      <xdr:col>8</xdr:col>
      <xdr:colOff>471597</xdr:colOff>
      <xdr:row>25</xdr:row>
      <xdr:rowOff>187867</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4954613" y="4302211"/>
          <a:ext cx="726293" cy="734747"/>
        </a:xfrm>
        <a:prstGeom prst="rect">
          <a:avLst/>
        </a:prstGeom>
      </xdr:spPr>
    </xdr:pic>
    <xdr:clientData/>
  </xdr:twoCellAnchor>
  <xdr:twoCellAnchor editAs="oneCell">
    <xdr:from>
      <xdr:col>13</xdr:col>
      <xdr:colOff>279726</xdr:colOff>
      <xdr:row>7</xdr:row>
      <xdr:rowOff>190609</xdr:rowOff>
    </xdr:from>
    <xdr:to>
      <xdr:col>14</xdr:col>
      <xdr:colOff>166255</xdr:colOff>
      <xdr:row>10</xdr:row>
      <xdr:rowOff>154583</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8744853" y="1548354"/>
          <a:ext cx="537693" cy="545865"/>
        </a:xfrm>
        <a:prstGeom prst="rect">
          <a:avLst/>
        </a:prstGeom>
      </xdr:spPr>
    </xdr:pic>
    <xdr:clientData/>
  </xdr:twoCellAnchor>
  <xdr:twoCellAnchor editAs="oneCell">
    <xdr:from>
      <xdr:col>27</xdr:col>
      <xdr:colOff>439981</xdr:colOff>
      <xdr:row>8</xdr:row>
      <xdr:rowOff>9699</xdr:rowOff>
    </xdr:from>
    <xdr:to>
      <xdr:col>28</xdr:col>
      <xdr:colOff>85541</xdr:colOff>
      <xdr:row>10</xdr:row>
      <xdr:rowOff>106680</xdr:rowOff>
    </xdr:to>
    <xdr:pic>
      <xdr:nvPicPr>
        <xdr:cNvPr id="17" name="Picture 16"/>
        <xdr:cNvPicPr>
          <a:picLocks noChangeAspect="1"/>
        </xdr:cNvPicPr>
      </xdr:nvPicPr>
      <xdr:blipFill>
        <a:blip xmlns:r="http://schemas.openxmlformats.org/officeDocument/2006/relationships" r:embed="rId12"/>
        <a:stretch>
          <a:fillRect/>
        </a:stretch>
      </xdr:blipFill>
      <xdr:spPr>
        <a:xfrm>
          <a:off x="18270781" y="1577242"/>
          <a:ext cx="494646" cy="488867"/>
        </a:xfrm>
        <a:prstGeom prst="rect">
          <a:avLst/>
        </a:prstGeom>
      </xdr:spPr>
    </xdr:pic>
    <xdr:clientData/>
  </xdr:twoCellAnchor>
  <xdr:twoCellAnchor editAs="oneCell">
    <xdr:from>
      <xdr:col>19</xdr:col>
      <xdr:colOff>429489</xdr:colOff>
      <xdr:row>2</xdr:row>
      <xdr:rowOff>41565</xdr:rowOff>
    </xdr:from>
    <xdr:to>
      <xdr:col>20</xdr:col>
      <xdr:colOff>623454</xdr:colOff>
      <xdr:row>6</xdr:row>
      <xdr:rowOff>110839</xdr:rowOff>
    </xdr:to>
    <xdr:pic>
      <xdr:nvPicPr>
        <xdr:cNvPr id="18" name="Picture 17"/>
        <xdr:cNvPicPr>
          <a:picLocks noChangeAspect="1"/>
        </xdr:cNvPicPr>
      </xdr:nvPicPr>
      <xdr:blipFill>
        <a:blip xmlns:r="http://schemas.openxmlformats.org/officeDocument/2006/relationships" r:embed="rId13"/>
        <a:stretch>
          <a:fillRect/>
        </a:stretch>
      </xdr:blipFill>
      <xdr:spPr>
        <a:xfrm>
          <a:off x="12801598" y="429492"/>
          <a:ext cx="845129" cy="845129"/>
        </a:xfrm>
        <a:prstGeom prst="rect">
          <a:avLst/>
        </a:prstGeom>
      </xdr:spPr>
    </xdr:pic>
    <xdr:clientData/>
  </xdr:twoCellAnchor>
  <xdr:twoCellAnchor editAs="oneCell">
    <xdr:from>
      <xdr:col>23</xdr:col>
      <xdr:colOff>145443</xdr:colOff>
      <xdr:row>8</xdr:row>
      <xdr:rowOff>34534</xdr:rowOff>
    </xdr:from>
    <xdr:to>
      <xdr:col>24</xdr:col>
      <xdr:colOff>0</xdr:colOff>
      <xdr:row>10</xdr:row>
      <xdr:rowOff>152327</xdr:rowOff>
    </xdr:to>
    <xdr:pic>
      <xdr:nvPicPr>
        <xdr:cNvPr id="20" name="Picture 19"/>
        <xdr:cNvPicPr>
          <a:picLocks noChangeAspect="1"/>
        </xdr:cNvPicPr>
      </xdr:nvPicPr>
      <xdr:blipFill>
        <a:blip xmlns:r="http://schemas.openxmlformats.org/officeDocument/2006/relationships" r:embed="rId14"/>
        <a:stretch>
          <a:fillRect/>
        </a:stretch>
      </xdr:blipFill>
      <xdr:spPr>
        <a:xfrm>
          <a:off x="15122207" y="1586243"/>
          <a:ext cx="505720" cy="5057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48.41724988426"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5 - 44"/>
    <s v="Ex-Employees"/>
    <s v="Sales"/>
    <x v="0"/>
    <x v="0"/>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x v="0"/>
    <x v="1"/>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x v="1"/>
    <x v="2"/>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x v="0"/>
    <x v="3"/>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x v="2"/>
    <x v="4"/>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x v="0"/>
    <x v="5"/>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x v="2"/>
    <x v="6"/>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x v="0"/>
    <x v="7"/>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x v="0"/>
    <x v="8"/>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x v="2"/>
    <x v="9"/>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x v="2"/>
    <x v="10"/>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x v="0"/>
    <x v="11"/>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x v="0"/>
    <x v="12"/>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x v="2"/>
    <x v="13"/>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x v="0"/>
    <x v="14"/>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x v="0"/>
    <x v="15"/>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x v="0"/>
    <x v="16"/>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x v="2"/>
    <x v="17"/>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x v="0"/>
    <x v="18"/>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x v="0"/>
    <x v="19"/>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x v="1"/>
    <x v="20"/>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x v="0"/>
    <x v="21"/>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x v="0"/>
    <x v="22"/>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x v="0"/>
    <x v="23"/>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x v="2"/>
    <x v="24"/>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x v="1"/>
    <x v="25"/>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x v="0"/>
    <x v="26"/>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x v="3"/>
    <x v="27"/>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x v="2"/>
    <x v="28"/>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x v="3"/>
    <x v="29"/>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x v="2"/>
    <x v="30"/>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x v="1"/>
    <x v="31"/>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x v="2"/>
    <x v="32"/>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x v="4"/>
    <x v="33"/>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x v="2"/>
    <x v="34"/>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x v="2"/>
    <x v="35"/>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x v="3"/>
    <x v="36"/>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x v="3"/>
    <x v="37"/>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x v="0"/>
    <x v="38"/>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x v="0"/>
    <x v="39"/>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x v="1"/>
    <x v="40"/>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x v="0"/>
    <x v="41"/>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x v="0"/>
    <x v="42"/>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x v="0"/>
    <x v="43"/>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x v="2"/>
    <x v="44"/>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x v="4"/>
    <x v="45"/>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x v="3"/>
    <x v="46"/>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x v="0"/>
    <x v="47"/>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x v="3"/>
    <x v="48"/>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x v="0"/>
    <x v="49"/>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x v="0"/>
    <x v="50"/>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x v="4"/>
    <x v="51"/>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x v="3"/>
    <x v="52"/>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x v="2"/>
    <x v="53"/>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x v="3"/>
    <x v="54"/>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x v="0"/>
    <x v="55"/>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x v="0"/>
    <x v="56"/>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x v="2"/>
    <x v="57"/>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x v="0"/>
    <x v="58"/>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x v="0"/>
    <x v="59"/>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x v="2"/>
    <x v="60"/>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x v="0"/>
    <x v="61"/>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x v="2"/>
    <x v="62"/>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x v="0"/>
    <x v="63"/>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x v="4"/>
    <x v="64"/>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x v="2"/>
    <x v="65"/>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x v="0"/>
    <x v="66"/>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x v="0"/>
    <x v="67"/>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x v="2"/>
    <x v="6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x v="2"/>
    <x v="69"/>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x v="0"/>
    <x v="70"/>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x v="0"/>
    <x v="71"/>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x v="2"/>
    <x v="72"/>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x v="0"/>
    <x v="73"/>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x v="0"/>
    <x v="74"/>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x v="0"/>
    <x v="75"/>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x v="3"/>
    <x v="76"/>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x v="1"/>
    <x v="77"/>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x v="2"/>
    <x v="78"/>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x v="2"/>
    <x v="79"/>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x v="0"/>
    <x v="80"/>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x v="2"/>
    <x v="81"/>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x v="0"/>
    <x v="82"/>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x v="2"/>
    <x v="83"/>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x v="2"/>
    <x v="84"/>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x v="0"/>
    <x v="85"/>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x v="4"/>
    <x v="86"/>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x v="0"/>
    <x v="87"/>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x v="0"/>
    <x v="88"/>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x v="2"/>
    <x v="89"/>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x v="0"/>
    <x v="90"/>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x v="3"/>
    <x v="91"/>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x v="2"/>
    <x v="92"/>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x v="2"/>
    <x v="93"/>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x v="2"/>
    <x v="94"/>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x v="4"/>
    <x v="95"/>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x v="1"/>
    <x v="96"/>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x v="2"/>
    <x v="97"/>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x v="2"/>
    <x v="98"/>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x v="2"/>
    <x v="99"/>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x v="5"/>
    <x v="100"/>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x v="0"/>
    <x v="101"/>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x v="0"/>
    <x v="102"/>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x v="1"/>
    <x v="103"/>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x v="0"/>
    <x v="104"/>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x v="5"/>
    <x v="105"/>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x v="0"/>
    <x v="106"/>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x v="3"/>
    <x v="107"/>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x v="2"/>
    <x v="108"/>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x v="2"/>
    <x v="109"/>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x v="2"/>
    <x v="110"/>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x v="0"/>
    <x v="111"/>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x v="5"/>
    <x v="112"/>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x v="0"/>
    <x v="113"/>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x v="0"/>
    <x v="114"/>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x v="0"/>
    <x v="115"/>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x v="2"/>
    <x v="116"/>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x v="4"/>
    <x v="117"/>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x v="0"/>
    <x v="118"/>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x v="0"/>
    <x v="119"/>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x v="0"/>
    <x v="120"/>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x v="3"/>
    <x v="121"/>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x v="0"/>
    <x v="122"/>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x v="0"/>
    <x v="123"/>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x v="0"/>
    <x v="124"/>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x v="1"/>
    <x v="125"/>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x v="2"/>
    <x v="126"/>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x v="3"/>
    <x v="12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x v="4"/>
    <x v="128"/>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x v="2"/>
    <x v="129"/>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x v="2"/>
    <x v="130"/>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x v="3"/>
    <x v="131"/>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x v="0"/>
    <x v="132"/>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x v="0"/>
    <x v="133"/>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x v="0"/>
    <x v="134"/>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x v="2"/>
    <x v="135"/>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x v="0"/>
    <x v="136"/>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x v="0"/>
    <x v="137"/>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x v="0"/>
    <x v="138"/>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x v="5"/>
    <x v="139"/>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x v="2"/>
    <x v="14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x v="2"/>
    <x v="141"/>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x v="4"/>
    <x v="142"/>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x v="0"/>
    <x v="143"/>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x v="2"/>
    <x v="144"/>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x v="4"/>
    <x v="145"/>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x v="2"/>
    <x v="146"/>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x v="0"/>
    <x v="147"/>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x v="0"/>
    <x v="148"/>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x v="2"/>
    <x v="149"/>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x v="2"/>
    <x v="150"/>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x v="3"/>
    <x v="151"/>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x v="3"/>
    <x v="152"/>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x v="0"/>
    <x v="153"/>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x v="3"/>
    <x v="154"/>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x v="4"/>
    <x v="155"/>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x v="2"/>
    <x v="156"/>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x v="2"/>
    <x v="157"/>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x v="3"/>
    <x v="158"/>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x v="3"/>
    <x v="159"/>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x v="2"/>
    <x v="160"/>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x v="2"/>
    <x v="161"/>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x v="2"/>
    <x v="162"/>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x v="0"/>
    <x v="16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x v="2"/>
    <x v="16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x v="0"/>
    <x v="165"/>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x v="0"/>
    <x v="166"/>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x v="0"/>
    <x v="167"/>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x v="0"/>
    <x v="168"/>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x v="0"/>
    <x v="169"/>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x v="4"/>
    <x v="170"/>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x v="4"/>
    <x v="171"/>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x v="2"/>
    <x v="172"/>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x v="2"/>
    <x v="173"/>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x v="0"/>
    <x v="174"/>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x v="0"/>
    <x v="175"/>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x v="0"/>
    <x v="176"/>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x v="0"/>
    <x v="177"/>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x v="3"/>
    <x v="178"/>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x v="0"/>
    <x v="179"/>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x v="2"/>
    <x v="180"/>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x v="2"/>
    <x v="181"/>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x v="3"/>
    <x v="182"/>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x v="2"/>
    <x v="183"/>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x v="2"/>
    <x v="184"/>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x v="2"/>
    <x v="185"/>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x v="2"/>
    <x v="186"/>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x v="2"/>
    <x v="187"/>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x v="0"/>
    <x v="188"/>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x v="2"/>
    <x v="189"/>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x v="0"/>
    <x v="190"/>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x v="2"/>
    <x v="191"/>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x v="0"/>
    <x v="192"/>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x v="2"/>
    <x v="193"/>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x v="2"/>
    <x v="19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x v="0"/>
    <x v="195"/>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x v="2"/>
    <x v="196"/>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x v="2"/>
    <x v="197"/>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x v="0"/>
    <x v="198"/>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x v="4"/>
    <x v="199"/>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x v="4"/>
    <x v="200"/>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x v="0"/>
    <x v="201"/>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x v="2"/>
    <x v="202"/>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x v="2"/>
    <x v="203"/>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x v="2"/>
    <x v="204"/>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x v="3"/>
    <x v="205"/>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x v="0"/>
    <x v="206"/>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x v="2"/>
    <x v="207"/>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x v="0"/>
    <x v="208"/>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x v="2"/>
    <x v="209"/>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x v="2"/>
    <x v="210"/>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x v="0"/>
    <x v="211"/>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x v="0"/>
    <x v="212"/>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x v="0"/>
    <x v="213"/>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x v="4"/>
    <x v="214"/>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x v="0"/>
    <x v="215"/>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x v="3"/>
    <x v="216"/>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x v="4"/>
    <x v="217"/>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x v="2"/>
    <x v="218"/>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x v="3"/>
    <x v="219"/>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x v="0"/>
    <x v="220"/>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x v="2"/>
    <x v="221"/>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x v="1"/>
    <x v="222"/>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x v="0"/>
    <x v="223"/>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x v="2"/>
    <x v="224"/>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x v="0"/>
    <x v="225"/>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x v="3"/>
    <x v="226"/>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x v="2"/>
    <x v="227"/>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x v="3"/>
    <x v="228"/>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x v="2"/>
    <x v="229"/>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x v="0"/>
    <x v="230"/>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x v="4"/>
    <x v="231"/>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x v="2"/>
    <x v="232"/>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x v="2"/>
    <x v="23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x v="2"/>
    <x v="234"/>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x v="3"/>
    <x v="235"/>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x v="0"/>
    <x v="236"/>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x v="0"/>
    <x v="237"/>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x v="0"/>
    <x v="238"/>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x v="0"/>
    <x v="239"/>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x v="2"/>
    <x v="240"/>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x v="3"/>
    <x v="241"/>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x v="0"/>
    <x v="242"/>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x v="4"/>
    <x v="243"/>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x v="1"/>
    <x v="244"/>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x v="2"/>
    <x v="245"/>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x v="0"/>
    <x v="246"/>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x v="0"/>
    <x v="247"/>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x v="2"/>
    <x v="248"/>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x v="0"/>
    <x v="249"/>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x v="2"/>
    <x v="250"/>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x v="4"/>
    <x v="251"/>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x v="0"/>
    <x v="252"/>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x v="0"/>
    <x v="253"/>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x v="3"/>
    <x v="254"/>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x v="0"/>
    <x v="255"/>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x v="2"/>
    <x v="256"/>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x v="2"/>
    <x v="257"/>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x v="0"/>
    <x v="258"/>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x v="2"/>
    <x v="259"/>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x v="0"/>
    <x v="260"/>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x v="0"/>
    <x v="2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x v="4"/>
    <x v="2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x v="4"/>
    <x v="2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x v="0"/>
    <x v="2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x v="2"/>
    <x v="265"/>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x v="2"/>
    <x v="266"/>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x v="0"/>
    <x v="267"/>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x v="2"/>
    <x v="268"/>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x v="0"/>
    <x v="269"/>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x v="2"/>
    <x v="270"/>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x v="0"/>
    <x v="271"/>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x v="2"/>
    <x v="272"/>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x v="2"/>
    <x v="273"/>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x v="2"/>
    <x v="274"/>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x v="2"/>
    <x v="275"/>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x v="0"/>
    <x v="276"/>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x v="2"/>
    <x v="277"/>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x v="0"/>
    <x v="278"/>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x v="0"/>
    <x v="279"/>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x v="2"/>
    <x v="280"/>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x v="0"/>
    <x v="281"/>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x v="0"/>
    <x v="282"/>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x v="4"/>
    <x v="283"/>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x v="2"/>
    <x v="284"/>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x v="0"/>
    <x v="285"/>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x v="0"/>
    <x v="286"/>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x v="0"/>
    <x v="287"/>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x v="2"/>
    <x v="288"/>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x v="0"/>
    <x v="289"/>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x v="0"/>
    <x v="290"/>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x v="4"/>
    <x v="291"/>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x v="3"/>
    <x v="292"/>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x v="3"/>
    <x v="293"/>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x v="2"/>
    <x v="294"/>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x v="3"/>
    <x v="295"/>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x v="0"/>
    <x v="296"/>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x v="3"/>
    <x v="297"/>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x v="0"/>
    <x v="298"/>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x v="2"/>
    <x v="299"/>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x v="0"/>
    <x v="30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x v="2"/>
    <x v="30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x v="2"/>
    <x v="30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x v="4"/>
    <x v="303"/>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x v="2"/>
    <x v="304"/>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x v="0"/>
    <x v="305"/>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x v="0"/>
    <x v="306"/>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x v="0"/>
    <x v="307"/>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x v="0"/>
    <x v="308"/>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x v="4"/>
    <x v="309"/>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x v="5"/>
    <x v="310"/>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x v="0"/>
    <x v="311"/>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x v="0"/>
    <x v="312"/>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x v="0"/>
    <x v="313"/>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x v="2"/>
    <x v="314"/>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x v="0"/>
    <x v="315"/>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x v="4"/>
    <x v="316"/>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x v="2"/>
    <x v="317"/>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x v="0"/>
    <x v="318"/>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x v="4"/>
    <x v="319"/>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x v="0"/>
    <x v="320"/>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x v="3"/>
    <x v="321"/>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x v="2"/>
    <x v="322"/>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x v="2"/>
    <x v="323"/>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x v="2"/>
    <x v="324"/>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x v="0"/>
    <x v="325"/>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x v="2"/>
    <x v="326"/>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x v="2"/>
    <x v="327"/>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x v="3"/>
    <x v="328"/>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x v="0"/>
    <x v="329"/>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x v="0"/>
    <x v="330"/>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x v="3"/>
    <x v="331"/>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x v="0"/>
    <x v="332"/>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x v="0"/>
    <x v="333"/>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x v="1"/>
    <x v="334"/>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x v="2"/>
    <x v="335"/>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x v="1"/>
    <x v="336"/>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x v="1"/>
    <x v="337"/>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x v="3"/>
    <x v="338"/>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x v="3"/>
    <x v="339"/>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x v="2"/>
    <x v="34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x v="0"/>
    <x v="34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x v="2"/>
    <x v="34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x v="3"/>
    <x v="34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x v="4"/>
    <x v="34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x v="0"/>
    <x v="34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x v="2"/>
    <x v="34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x v="2"/>
    <x v="34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x v="0"/>
    <x v="34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x v="0"/>
    <x v="34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x v="4"/>
    <x v="35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x v="2"/>
    <x v="35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x v="2"/>
    <x v="352"/>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x v="2"/>
    <x v="353"/>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x v="4"/>
    <x v="354"/>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x v="0"/>
    <x v="355"/>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x v="1"/>
    <x v="356"/>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x v="4"/>
    <x v="357"/>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x v="2"/>
    <x v="358"/>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x v="2"/>
    <x v="359"/>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x v="2"/>
    <x v="360"/>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x v="0"/>
    <x v="361"/>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x v="2"/>
    <x v="362"/>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x v="3"/>
    <x v="363"/>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x v="2"/>
    <x v="364"/>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x v="2"/>
    <x v="365"/>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x v="3"/>
    <x v="366"/>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x v="4"/>
    <x v="367"/>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x v="3"/>
    <x v="368"/>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x v="0"/>
    <x v="369"/>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x v="0"/>
    <x v="370"/>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x v="0"/>
    <x v="371"/>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x v="0"/>
    <x v="372"/>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x v="2"/>
    <x v="373"/>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x v="0"/>
    <x v="374"/>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x v="1"/>
    <x v="375"/>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x v="0"/>
    <x v="376"/>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x v="0"/>
    <x v="377"/>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x v="3"/>
    <x v="378"/>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x v="0"/>
    <x v="379"/>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x v="3"/>
    <x v="380"/>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x v="4"/>
    <x v="381"/>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x v="4"/>
    <x v="382"/>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x v="2"/>
    <x v="383"/>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x v="2"/>
    <x v="384"/>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x v="4"/>
    <x v="385"/>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x v="0"/>
    <x v="386"/>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x v="3"/>
    <x v="387"/>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x v="0"/>
    <x v="388"/>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x v="0"/>
    <x v="389"/>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x v="0"/>
    <x v="39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x v="2"/>
    <x v="39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x v="2"/>
    <x v="39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x v="3"/>
    <x v="39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x v="2"/>
    <x v="39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x v="2"/>
    <x v="39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x v="1"/>
    <x v="39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x v="0"/>
    <x v="39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x v="2"/>
    <x v="398"/>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x v="0"/>
    <x v="399"/>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x v="0"/>
    <x v="400"/>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x v="0"/>
    <x v="401"/>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x v="4"/>
    <x v="402"/>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x v="3"/>
    <x v="403"/>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x v="2"/>
    <x v="404"/>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x v="2"/>
    <x v="405"/>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x v="2"/>
    <x v="406"/>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x v="0"/>
    <x v="407"/>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x v="0"/>
    <x v="408"/>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x v="0"/>
    <x v="409"/>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x v="0"/>
    <x v="410"/>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x v="0"/>
    <x v="411"/>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x v="2"/>
    <x v="412"/>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x v="4"/>
    <x v="413"/>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x v="4"/>
    <x v="41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x v="3"/>
    <x v="41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x v="0"/>
    <x v="41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x v="0"/>
    <x v="417"/>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x v="0"/>
    <x v="418"/>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x v="0"/>
    <x v="419"/>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x v="2"/>
    <x v="420"/>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x v="4"/>
    <x v="421"/>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x v="4"/>
    <x v="422"/>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x v="1"/>
    <x v="423"/>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x v="3"/>
    <x v="424"/>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x v="0"/>
    <x v="425"/>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x v="2"/>
    <x v="426"/>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x v="3"/>
    <x v="427"/>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x v="2"/>
    <x v="428"/>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x v="0"/>
    <x v="429"/>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x v="0"/>
    <x v="430"/>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x v="0"/>
    <x v="431"/>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x v="0"/>
    <x v="432"/>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x v="3"/>
    <x v="433"/>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x v="0"/>
    <x v="434"/>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x v="2"/>
    <x v="435"/>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x v="2"/>
    <x v="436"/>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x v="3"/>
    <x v="437"/>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x v="0"/>
    <x v="438"/>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x v="0"/>
    <x v="439"/>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x v="5"/>
    <x v="44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x v="1"/>
    <x v="44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x v="2"/>
    <x v="44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x v="4"/>
    <x v="44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x v="3"/>
    <x v="444"/>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x v="0"/>
    <x v="445"/>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x v="0"/>
    <x v="446"/>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x v="3"/>
    <x v="447"/>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x v="0"/>
    <x v="448"/>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x v="0"/>
    <x v="449"/>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x v="0"/>
    <x v="450"/>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x v="2"/>
    <x v="451"/>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x v="1"/>
    <x v="452"/>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x v="0"/>
    <x v="453"/>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x v="4"/>
    <x v="454"/>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x v="2"/>
    <x v="455"/>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x v="0"/>
    <x v="456"/>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x v="3"/>
    <x v="457"/>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x v="1"/>
    <x v="458"/>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x v="1"/>
    <x v="459"/>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x v="2"/>
    <x v="460"/>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x v="2"/>
    <x v="461"/>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x v="0"/>
    <x v="462"/>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x v="4"/>
    <x v="463"/>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x v="4"/>
    <x v="464"/>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x v="2"/>
    <x v="465"/>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x v="0"/>
    <x v="466"/>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x v="2"/>
    <x v="467"/>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x v="4"/>
    <x v="468"/>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x v="1"/>
    <x v="469"/>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x v="2"/>
    <x v="470"/>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x v="2"/>
    <x v="471"/>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x v="0"/>
    <x v="472"/>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x v="0"/>
    <x v="473"/>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x v="2"/>
    <x v="474"/>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x v="3"/>
    <x v="475"/>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x v="1"/>
    <x v="476"/>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x v="2"/>
    <x v="477"/>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x v="2"/>
    <x v="478"/>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x v="0"/>
    <x v="479"/>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x v="0"/>
    <x v="480"/>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x v="0"/>
    <x v="481"/>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x v="2"/>
    <x v="482"/>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x v="1"/>
    <x v="483"/>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x v="2"/>
    <x v="484"/>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x v="2"/>
    <x v="48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x v="3"/>
    <x v="48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x v="0"/>
    <x v="48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x v="0"/>
    <x v="488"/>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x v="1"/>
    <x v="489"/>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x v="0"/>
    <x v="490"/>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x v="2"/>
    <x v="491"/>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x v="0"/>
    <x v="492"/>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x v="0"/>
    <x v="493"/>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x v="4"/>
    <x v="494"/>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x v="3"/>
    <x v="495"/>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x v="4"/>
    <x v="496"/>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x v="1"/>
    <x v="497"/>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x v="2"/>
    <x v="498"/>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x v="3"/>
    <x v="499"/>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x v="0"/>
    <x v="500"/>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x v="2"/>
    <x v="501"/>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x v="2"/>
    <x v="50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x v="0"/>
    <x v="50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x v="0"/>
    <x v="50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x v="0"/>
    <x v="505"/>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x v="1"/>
    <x v="506"/>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x v="2"/>
    <x v="507"/>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x v="0"/>
    <x v="508"/>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x v="0"/>
    <x v="509"/>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x v="2"/>
    <x v="510"/>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x v="2"/>
    <x v="511"/>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x v="2"/>
    <x v="512"/>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x v="2"/>
    <x v="513"/>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x v="0"/>
    <x v="514"/>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x v="0"/>
    <x v="515"/>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x v="2"/>
    <x v="516"/>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x v="0"/>
    <x v="51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x v="3"/>
    <x v="518"/>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x v="0"/>
    <x v="519"/>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x v="3"/>
    <x v="520"/>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x v="2"/>
    <x v="521"/>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x v="0"/>
    <x v="522"/>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x v="2"/>
    <x v="523"/>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x v="2"/>
    <x v="524"/>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x v="0"/>
    <x v="525"/>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x v="4"/>
    <x v="526"/>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x v="3"/>
    <x v="527"/>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x v="4"/>
    <x v="528"/>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x v="0"/>
    <x v="529"/>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x v="0"/>
    <x v="530"/>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x v="0"/>
    <x v="531"/>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x v="3"/>
    <x v="532"/>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x v="0"/>
    <x v="533"/>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x v="0"/>
    <x v="534"/>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x v="5"/>
    <x v="535"/>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x v="3"/>
    <x v="536"/>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x v="0"/>
    <x v="537"/>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x v="5"/>
    <x v="538"/>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x v="3"/>
    <x v="539"/>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x v="0"/>
    <x v="540"/>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x v="0"/>
    <x v="541"/>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x v="0"/>
    <x v="542"/>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x v="2"/>
    <x v="543"/>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x v="2"/>
    <x v="544"/>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x v="3"/>
    <x v="545"/>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x v="0"/>
    <x v="546"/>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x v="2"/>
    <x v="547"/>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x v="0"/>
    <x v="548"/>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x v="2"/>
    <x v="549"/>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x v="2"/>
    <x v="550"/>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x v="5"/>
    <x v="551"/>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x v="2"/>
    <x v="55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x v="2"/>
    <x v="55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x v="2"/>
    <x v="55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x v="3"/>
    <x v="555"/>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x v="0"/>
    <x v="556"/>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x v="0"/>
    <x v="557"/>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x v="0"/>
    <x v="558"/>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x v="2"/>
    <x v="559"/>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x v="0"/>
    <x v="560"/>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x v="3"/>
    <x v="561"/>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x v="1"/>
    <x v="562"/>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x v="2"/>
    <x v="563"/>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x v="4"/>
    <x v="564"/>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x v="2"/>
    <x v="565"/>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x v="0"/>
    <x v="566"/>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x v="1"/>
    <x v="567"/>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x v="2"/>
    <x v="568"/>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x v="0"/>
    <x v="56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x v="2"/>
    <x v="570"/>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x v="0"/>
    <x v="571"/>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x v="2"/>
    <x v="572"/>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x v="4"/>
    <x v="573"/>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x v="0"/>
    <x v="574"/>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x v="2"/>
    <x v="575"/>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x v="3"/>
    <x v="576"/>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x v="0"/>
    <x v="577"/>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x v="0"/>
    <x v="578"/>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x v="2"/>
    <x v="579"/>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x v="0"/>
    <x v="580"/>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x v="0"/>
    <x v="581"/>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x v="2"/>
    <x v="582"/>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x v="0"/>
    <x v="583"/>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x v="0"/>
    <x v="584"/>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x v="0"/>
    <x v="585"/>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x v="0"/>
    <x v="586"/>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x v="0"/>
    <x v="587"/>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x v="2"/>
    <x v="588"/>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x v="0"/>
    <x v="589"/>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x v="2"/>
    <x v="590"/>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x v="3"/>
    <x v="591"/>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x v="1"/>
    <x v="592"/>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x v="1"/>
    <x v="59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x v="0"/>
    <x v="59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x v="0"/>
    <x v="59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x v="0"/>
    <x v="59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x v="0"/>
    <x v="59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x v="2"/>
    <x v="59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x v="5"/>
    <x v="59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x v="0"/>
    <x v="60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x v="2"/>
    <x v="601"/>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x v="2"/>
    <x v="602"/>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x v="0"/>
    <x v="603"/>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x v="0"/>
    <x v="604"/>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x v="0"/>
    <x v="605"/>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x v="0"/>
    <x v="606"/>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x v="3"/>
    <x v="607"/>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x v="2"/>
    <x v="608"/>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x v="0"/>
    <x v="609"/>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x v="4"/>
    <x v="610"/>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x v="1"/>
    <x v="611"/>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x v="3"/>
    <x v="612"/>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x v="5"/>
    <x v="613"/>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x v="2"/>
    <x v="614"/>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x v="2"/>
    <x v="615"/>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x v="3"/>
    <x v="616"/>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x v="2"/>
    <x v="617"/>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x v="2"/>
    <x v="618"/>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x v="2"/>
    <x v="619"/>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x v="2"/>
    <x v="620"/>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x v="0"/>
    <x v="621"/>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x v="0"/>
    <x v="622"/>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x v="0"/>
    <x v="623"/>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x v="3"/>
    <x v="624"/>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x v="3"/>
    <x v="625"/>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x v="2"/>
    <x v="626"/>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x v="2"/>
    <x v="62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x v="3"/>
    <x v="62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x v="2"/>
    <x v="62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x v="0"/>
    <x v="630"/>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x v="0"/>
    <x v="631"/>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x v="2"/>
    <x v="632"/>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x v="0"/>
    <x v="633"/>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x v="1"/>
    <x v="634"/>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x v="0"/>
    <x v="635"/>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x v="0"/>
    <x v="636"/>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x v="0"/>
    <x v="637"/>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x v="3"/>
    <x v="638"/>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x v="4"/>
    <x v="639"/>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x v="0"/>
    <x v="640"/>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x v="0"/>
    <x v="641"/>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x v="3"/>
    <x v="642"/>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x v="0"/>
    <x v="643"/>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x v="0"/>
    <x v="644"/>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x v="2"/>
    <x v="645"/>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x v="3"/>
    <x v="646"/>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x v="4"/>
    <x v="647"/>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x v="2"/>
    <x v="648"/>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x v="0"/>
    <x v="649"/>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x v="0"/>
    <x v="650"/>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x v="3"/>
    <x v="651"/>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x v="2"/>
    <x v="652"/>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x v="0"/>
    <x v="653"/>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x v="0"/>
    <x v="654"/>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x v="5"/>
    <x v="655"/>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x v="0"/>
    <x v="656"/>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x v="2"/>
    <x v="657"/>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x v="0"/>
    <x v="658"/>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x v="2"/>
    <x v="659"/>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x v="0"/>
    <x v="660"/>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x v="0"/>
    <x v="661"/>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x v="2"/>
    <x v="66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x v="1"/>
    <x v="66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x v="0"/>
    <x v="66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x v="0"/>
    <x v="66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x v="0"/>
    <x v="66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x v="0"/>
    <x v="66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x v="2"/>
    <x v="668"/>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x v="2"/>
    <x v="669"/>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x v="0"/>
    <x v="670"/>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x v="0"/>
    <x v="671"/>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x v="2"/>
    <x v="672"/>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x v="1"/>
    <x v="673"/>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x v="4"/>
    <x v="674"/>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x v="0"/>
    <x v="675"/>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x v="0"/>
    <x v="676"/>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x v="1"/>
    <x v="677"/>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x v="2"/>
    <x v="678"/>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x v="3"/>
    <x v="679"/>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x v="1"/>
    <x v="680"/>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x v="4"/>
    <x v="681"/>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x v="0"/>
    <x v="682"/>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x v="3"/>
    <x v="683"/>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x v="3"/>
    <x v="68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x v="2"/>
    <x v="685"/>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x v="2"/>
    <x v="686"/>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x v="2"/>
    <x v="687"/>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x v="1"/>
    <x v="688"/>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x v="4"/>
    <x v="689"/>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x v="2"/>
    <x v="690"/>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x v="2"/>
    <x v="691"/>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x v="2"/>
    <x v="692"/>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x v="0"/>
    <x v="693"/>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x v="0"/>
    <x v="694"/>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x v="0"/>
    <x v="695"/>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x v="0"/>
    <x v="696"/>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x v="4"/>
    <x v="697"/>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x v="2"/>
    <x v="698"/>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x v="0"/>
    <x v="699"/>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x v="4"/>
    <x v="700"/>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x v="2"/>
    <x v="70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x v="1"/>
    <x v="70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x v="4"/>
    <x v="70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x v="0"/>
    <x v="70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x v="0"/>
    <x v="70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x v="0"/>
    <x v="70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x v="2"/>
    <x v="70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x v="4"/>
    <x v="708"/>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x v="2"/>
    <x v="709"/>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x v="0"/>
    <x v="710"/>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x v="0"/>
    <x v="711"/>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x v="0"/>
    <x v="712"/>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x v="2"/>
    <x v="713"/>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x v="2"/>
    <x v="714"/>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x v="1"/>
    <x v="715"/>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x v="2"/>
    <x v="716"/>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x v="4"/>
    <x v="717"/>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x v="0"/>
    <x v="718"/>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x v="0"/>
    <x v="719"/>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x v="0"/>
    <x v="720"/>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x v="0"/>
    <x v="721"/>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x v="2"/>
    <x v="722"/>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x v="2"/>
    <x v="723"/>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x v="2"/>
    <x v="724"/>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x v="1"/>
    <x v="725"/>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x v="0"/>
    <x v="726"/>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x v="0"/>
    <x v="727"/>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x v="4"/>
    <x v="728"/>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x v="2"/>
    <x v="729"/>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x v="0"/>
    <x v="730"/>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x v="2"/>
    <x v="731"/>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x v="2"/>
    <x v="732"/>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x v="2"/>
    <x v="733"/>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x v="0"/>
    <x v="734"/>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x v="0"/>
    <x v="735"/>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x v="0"/>
    <x v="736"/>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x v="2"/>
    <x v="737"/>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x v="0"/>
    <x v="738"/>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x v="0"/>
    <x v="739"/>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x v="1"/>
    <x v="740"/>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x v="3"/>
    <x v="741"/>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x v="0"/>
    <x v="742"/>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x v="0"/>
    <x v="743"/>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x v="2"/>
    <x v="744"/>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x v="2"/>
    <x v="745"/>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x v="0"/>
    <x v="746"/>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x v="0"/>
    <x v="747"/>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x v="2"/>
    <x v="748"/>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x v="3"/>
    <x v="749"/>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x v="2"/>
    <x v="750"/>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x v="0"/>
    <x v="751"/>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x v="0"/>
    <x v="75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x v="2"/>
    <x v="75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x v="0"/>
    <x v="75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x v="0"/>
    <x v="75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x v="2"/>
    <x v="75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x v="3"/>
    <x v="75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x v="4"/>
    <x v="75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x v="2"/>
    <x v="75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x v="3"/>
    <x v="76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x v="1"/>
    <x v="761"/>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x v="0"/>
    <x v="762"/>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x v="0"/>
    <x v="763"/>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x v="2"/>
    <x v="764"/>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x v="1"/>
    <x v="765"/>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x v="2"/>
    <x v="766"/>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x v="1"/>
    <x v="767"/>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x v="3"/>
    <x v="768"/>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x v="2"/>
    <x v="769"/>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x v="2"/>
    <x v="770"/>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x v="0"/>
    <x v="771"/>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x v="2"/>
    <x v="772"/>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x v="2"/>
    <x v="7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x v="2"/>
    <x v="7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x v="2"/>
    <x v="775"/>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x v="3"/>
    <x v="776"/>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x v="0"/>
    <x v="777"/>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x v="0"/>
    <x v="778"/>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x v="0"/>
    <x v="779"/>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x v="4"/>
    <x v="780"/>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x v="2"/>
    <x v="781"/>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x v="1"/>
    <x v="782"/>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x v="4"/>
    <x v="783"/>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x v="0"/>
    <x v="784"/>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x v="4"/>
    <x v="785"/>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x v="0"/>
    <x v="786"/>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x v="0"/>
    <x v="787"/>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x v="1"/>
    <x v="788"/>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x v="2"/>
    <x v="789"/>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x v="0"/>
    <x v="790"/>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x v="4"/>
    <x v="791"/>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x v="2"/>
    <x v="792"/>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x v="0"/>
    <x v="793"/>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x v="0"/>
    <x v="794"/>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x v="0"/>
    <x v="79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x v="4"/>
    <x v="79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x v="2"/>
    <x v="79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x v="2"/>
    <x v="79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x v="2"/>
    <x v="79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x v="2"/>
    <x v="800"/>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x v="1"/>
    <x v="801"/>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x v="0"/>
    <x v="802"/>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x v="0"/>
    <x v="803"/>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x v="2"/>
    <x v="804"/>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x v="0"/>
    <x v="805"/>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x v="0"/>
    <x v="806"/>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x v="3"/>
    <x v="807"/>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x v="0"/>
    <x v="808"/>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x v="2"/>
    <x v="809"/>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x v="3"/>
    <x v="810"/>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x v="3"/>
    <x v="811"/>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x v="0"/>
    <x v="812"/>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x v="0"/>
    <x v="813"/>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x v="2"/>
    <x v="814"/>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x v="4"/>
    <x v="815"/>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x v="0"/>
    <x v="816"/>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x v="0"/>
    <x v="817"/>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x v="0"/>
    <x v="818"/>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x v="0"/>
    <x v="819"/>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x v="3"/>
    <x v="820"/>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x v="4"/>
    <x v="821"/>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x v="0"/>
    <x v="822"/>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x v="0"/>
    <x v="82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x v="2"/>
    <x v="824"/>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x v="2"/>
    <x v="825"/>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x v="5"/>
    <x v="826"/>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x v="0"/>
    <x v="827"/>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x v="2"/>
    <x v="828"/>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x v="3"/>
    <x v="829"/>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x v="0"/>
    <x v="830"/>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x v="2"/>
    <x v="831"/>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x v="2"/>
    <x v="832"/>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x v="0"/>
    <x v="833"/>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x v="0"/>
    <x v="834"/>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x v="4"/>
    <x v="835"/>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x v="0"/>
    <x v="836"/>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x v="2"/>
    <x v="837"/>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x v="0"/>
    <x v="838"/>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x v="3"/>
    <x v="839"/>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x v="2"/>
    <x v="840"/>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x v="2"/>
    <x v="841"/>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x v="0"/>
    <x v="842"/>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x v="2"/>
    <x v="843"/>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x v="3"/>
    <x v="844"/>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x v="2"/>
    <x v="845"/>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x v="0"/>
    <x v="846"/>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x v="2"/>
    <x v="847"/>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x v="1"/>
    <x v="848"/>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x v="3"/>
    <x v="849"/>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x v="0"/>
    <x v="85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x v="4"/>
    <x v="85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x v="2"/>
    <x v="85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x v="0"/>
    <x v="85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x v="2"/>
    <x v="854"/>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x v="0"/>
    <x v="855"/>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x v="0"/>
    <x v="856"/>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x v="0"/>
    <x v="857"/>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x v="2"/>
    <x v="858"/>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x v="0"/>
    <x v="859"/>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x v="0"/>
    <x v="860"/>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x v="3"/>
    <x v="861"/>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x v="0"/>
    <x v="862"/>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x v="5"/>
    <x v="863"/>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x v="0"/>
    <x v="864"/>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x v="0"/>
    <x v="865"/>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x v="2"/>
    <x v="866"/>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x v="2"/>
    <x v="867"/>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x v="2"/>
    <x v="868"/>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x v="0"/>
    <x v="869"/>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x v="0"/>
    <x v="870"/>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x v="0"/>
    <x v="871"/>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x v="2"/>
    <x v="872"/>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x v="0"/>
    <x v="873"/>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x v="0"/>
    <x v="87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x v="1"/>
    <x v="87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x v="3"/>
    <x v="87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x v="4"/>
    <x v="877"/>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x v="2"/>
    <x v="878"/>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x v="3"/>
    <x v="879"/>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x v="1"/>
    <x v="880"/>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x v="0"/>
    <x v="881"/>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x v="4"/>
    <x v="882"/>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x v="2"/>
    <x v="883"/>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x v="4"/>
    <x v="884"/>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x v="0"/>
    <x v="885"/>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x v="2"/>
    <x v="886"/>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x v="2"/>
    <x v="887"/>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x v="3"/>
    <x v="888"/>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x v="0"/>
    <x v="889"/>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x v="0"/>
    <x v="890"/>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x v="0"/>
    <x v="891"/>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x v="2"/>
    <x v="892"/>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x v="0"/>
    <x v="893"/>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x v="0"/>
    <x v="894"/>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x v="2"/>
    <x v="895"/>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x v="2"/>
    <x v="896"/>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x v="0"/>
    <x v="897"/>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x v="0"/>
    <x v="898"/>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x v="2"/>
    <x v="899"/>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x v="4"/>
    <x v="900"/>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x v="4"/>
    <x v="901"/>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x v="0"/>
    <x v="902"/>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x v="0"/>
    <x v="903"/>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x v="0"/>
    <x v="904"/>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x v="0"/>
    <x v="905"/>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x v="4"/>
    <x v="906"/>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x v="3"/>
    <x v="90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x v="3"/>
    <x v="90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x v="0"/>
    <x v="90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x v="0"/>
    <x v="91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x v="0"/>
    <x v="911"/>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x v="0"/>
    <x v="912"/>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x v="3"/>
    <x v="913"/>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x v="2"/>
    <x v="914"/>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x v="0"/>
    <x v="915"/>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x v="3"/>
    <x v="916"/>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x v="3"/>
    <x v="917"/>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x v="0"/>
    <x v="918"/>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x v="2"/>
    <x v="919"/>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x v="2"/>
    <x v="920"/>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x v="2"/>
    <x v="921"/>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x v="0"/>
    <x v="922"/>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x v="0"/>
    <x v="923"/>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x v="0"/>
    <x v="924"/>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x v="2"/>
    <x v="925"/>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x v="3"/>
    <x v="926"/>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x v="0"/>
    <x v="927"/>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x v="2"/>
    <x v="928"/>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x v="0"/>
    <x v="929"/>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x v="2"/>
    <x v="930"/>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x v="2"/>
    <x v="931"/>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x v="4"/>
    <x v="932"/>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x v="4"/>
    <x v="933"/>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x v="2"/>
    <x v="934"/>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x v="2"/>
    <x v="935"/>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x v="2"/>
    <x v="93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x v="2"/>
    <x v="93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x v="0"/>
    <x v="93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x v="0"/>
    <x v="93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x v="2"/>
    <x v="94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x v="4"/>
    <x v="94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x v="4"/>
    <x v="94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x v="0"/>
    <x v="943"/>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x v="0"/>
    <x v="944"/>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x v="0"/>
    <x v="945"/>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x v="3"/>
    <x v="946"/>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x v="0"/>
    <x v="947"/>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x v="2"/>
    <x v="948"/>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x v="0"/>
    <x v="949"/>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x v="0"/>
    <x v="950"/>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x v="2"/>
    <x v="951"/>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x v="0"/>
    <x v="952"/>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x v="0"/>
    <x v="95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x v="0"/>
    <x v="95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x v="2"/>
    <x v="955"/>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x v="0"/>
    <x v="956"/>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x v="0"/>
    <x v="957"/>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x v="0"/>
    <x v="958"/>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x v="0"/>
    <x v="959"/>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x v="3"/>
    <x v="960"/>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x v="0"/>
    <x v="961"/>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x v="0"/>
    <x v="96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x v="0"/>
    <x v="963"/>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x v="2"/>
    <x v="964"/>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x v="2"/>
    <x v="965"/>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x v="2"/>
    <x v="966"/>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x v="0"/>
    <x v="967"/>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x v="3"/>
    <x v="968"/>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x v="0"/>
    <x v="969"/>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x v="2"/>
    <x v="970"/>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x v="4"/>
    <x v="971"/>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x v="0"/>
    <x v="972"/>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x v="2"/>
    <x v="973"/>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x v="0"/>
    <x v="974"/>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x v="3"/>
    <x v="975"/>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x v="0"/>
    <x v="976"/>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x v="4"/>
    <x v="977"/>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x v="2"/>
    <x v="978"/>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x v="2"/>
    <x v="979"/>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x v="0"/>
    <x v="980"/>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x v="3"/>
    <x v="981"/>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x v="0"/>
    <x v="9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x v="4"/>
    <x v="9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x v="0"/>
    <x v="984"/>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x v="2"/>
    <x v="985"/>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x v="0"/>
    <x v="986"/>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x v="3"/>
    <x v="987"/>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x v="0"/>
    <x v="988"/>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x v="0"/>
    <x v="989"/>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x v="0"/>
    <x v="990"/>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x v="3"/>
    <x v="991"/>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x v="0"/>
    <x v="992"/>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x v="0"/>
    <x v="993"/>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x v="2"/>
    <x v="994"/>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x v="2"/>
    <x v="995"/>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x v="3"/>
    <x v="996"/>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x v="0"/>
    <x v="997"/>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x v="2"/>
    <x v="998"/>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x v="5"/>
    <x v="999"/>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x v="2"/>
    <x v="1000"/>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x v="2"/>
    <x v="1001"/>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x v="0"/>
    <x v="1002"/>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x v="2"/>
    <x v="1003"/>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x v="2"/>
    <x v="1004"/>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x v="0"/>
    <x v="1005"/>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x v="0"/>
    <x v="1006"/>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x v="3"/>
    <x v="1007"/>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x v="2"/>
    <x v="1008"/>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x v="0"/>
    <x v="1009"/>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x v="2"/>
    <x v="101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x v="0"/>
    <x v="1011"/>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x v="4"/>
    <x v="1012"/>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x v="0"/>
    <x v="10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x v="2"/>
    <x v="1014"/>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x v="2"/>
    <x v="1015"/>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x v="4"/>
    <x v="1016"/>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x v="3"/>
    <x v="1017"/>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x v="3"/>
    <x v="1018"/>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x v="5"/>
    <x v="1019"/>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x v="0"/>
    <x v="1020"/>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x v="2"/>
    <x v="102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x v="2"/>
    <x v="1022"/>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x v="0"/>
    <x v="1023"/>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x v="0"/>
    <x v="1024"/>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x v="4"/>
    <x v="1025"/>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x v="0"/>
    <x v="1026"/>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x v="1"/>
    <x v="1027"/>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x v="0"/>
    <x v="1028"/>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x v="2"/>
    <x v="1029"/>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x v="2"/>
    <x v="1030"/>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x v="4"/>
    <x v="1031"/>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x v="0"/>
    <x v="1032"/>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x v="2"/>
    <x v="1033"/>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x v="1"/>
    <x v="1034"/>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x v="2"/>
    <x v="103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x v="2"/>
    <x v="1036"/>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x v="1"/>
    <x v="1037"/>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x v="0"/>
    <x v="1038"/>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x v="0"/>
    <x v="1039"/>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x v="0"/>
    <x v="1040"/>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x v="1"/>
    <x v="1041"/>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x v="0"/>
    <x v="1042"/>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x v="0"/>
    <x v="1043"/>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x v="1"/>
    <x v="1044"/>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x v="2"/>
    <x v="1045"/>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x v="2"/>
    <x v="1046"/>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x v="2"/>
    <x v="1047"/>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x v="0"/>
    <x v="104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x v="1"/>
    <x v="1049"/>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x v="0"/>
    <x v="1050"/>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x v="2"/>
    <x v="1051"/>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x v="0"/>
    <x v="1052"/>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x v="0"/>
    <x v="1053"/>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x v="1"/>
    <x v="1054"/>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x v="2"/>
    <x v="1055"/>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x v="0"/>
    <x v="1056"/>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x v="2"/>
    <x v="1057"/>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x v="2"/>
    <x v="1058"/>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x v="0"/>
    <x v="1059"/>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x v="0"/>
    <x v="1060"/>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x v="0"/>
    <x v="1061"/>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x v="2"/>
    <x v="1062"/>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x v="2"/>
    <x v="1063"/>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x v="2"/>
    <x v="106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x v="0"/>
    <x v="1065"/>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x v="4"/>
    <x v="1066"/>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x v="2"/>
    <x v="1067"/>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x v="4"/>
    <x v="1068"/>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x v="0"/>
    <x v="1069"/>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x v="3"/>
    <x v="1070"/>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x v="0"/>
    <x v="1071"/>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x v="0"/>
    <x v="1072"/>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x v="3"/>
    <x v="1073"/>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x v="3"/>
    <x v="1074"/>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x v="3"/>
    <x v="1075"/>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x v="2"/>
    <x v="1076"/>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x v="0"/>
    <x v="107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x v="3"/>
    <x v="1078"/>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x v="0"/>
    <x v="1079"/>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x v="3"/>
    <x v="1080"/>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x v="2"/>
    <x v="1081"/>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x v="0"/>
    <x v="1082"/>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x v="3"/>
    <x v="1083"/>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x v="3"/>
    <x v="1084"/>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x v="2"/>
    <x v="1085"/>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x v="0"/>
    <x v="1086"/>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x v="0"/>
    <x v="1087"/>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x v="2"/>
    <x v="1088"/>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x v="0"/>
    <x v="1089"/>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x v="0"/>
    <x v="1090"/>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x v="1"/>
    <x v="1091"/>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x v="0"/>
    <x v="1092"/>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x v="3"/>
    <x v="1093"/>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x v="0"/>
    <x v="1094"/>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x v="5"/>
    <x v="109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x v="5"/>
    <x v="1096"/>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x v="2"/>
    <x v="1097"/>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x v="2"/>
    <x v="109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x v="4"/>
    <x v="1099"/>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x v="1"/>
    <x v="1100"/>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x v="4"/>
    <x v="110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x v="2"/>
    <x v="1102"/>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x v="4"/>
    <x v="1103"/>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x v="4"/>
    <x v="110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x v="0"/>
    <x v="1105"/>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x v="2"/>
    <x v="1106"/>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x v="4"/>
    <x v="1107"/>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x v="0"/>
    <x v="1108"/>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x v="2"/>
    <x v="1109"/>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x v="4"/>
    <x v="111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x v="0"/>
    <x v="1111"/>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x v="0"/>
    <x v="111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x v="0"/>
    <x v="1113"/>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x v="3"/>
    <x v="1114"/>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x v="3"/>
    <x v="1115"/>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x v="0"/>
    <x v="1116"/>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x v="5"/>
    <x v="1117"/>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x v="2"/>
    <x v="1118"/>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x v="0"/>
    <x v="1119"/>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x v="0"/>
    <x v="1120"/>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x v="2"/>
    <x v="1121"/>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x v="1"/>
    <x v="1122"/>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x v="0"/>
    <x v="112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x v="0"/>
    <x v="1124"/>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x v="2"/>
    <x v="1125"/>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x v="0"/>
    <x v="1126"/>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x v="0"/>
    <x v="1127"/>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x v="1"/>
    <x v="112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x v="2"/>
    <x v="1129"/>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x v="4"/>
    <x v="1130"/>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x v="0"/>
    <x v="1131"/>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x v="2"/>
    <x v="113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x v="0"/>
    <x v="1133"/>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x v="2"/>
    <x v="1134"/>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x v="0"/>
    <x v="1135"/>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x v="2"/>
    <x v="1136"/>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x v="2"/>
    <x v="1137"/>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x v="2"/>
    <x v="1138"/>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x v="0"/>
    <x v="1139"/>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x v="1"/>
    <x v="1140"/>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x v="3"/>
    <x v="1141"/>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x v="1"/>
    <x v="1142"/>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x v="2"/>
    <x v="1143"/>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x v="1"/>
    <x v="1144"/>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x v="0"/>
    <x v="1145"/>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x v="4"/>
    <x v="1146"/>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x v="0"/>
    <x v="1147"/>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x v="0"/>
    <x v="1148"/>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x v="0"/>
    <x v="1149"/>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x v="2"/>
    <x v="1150"/>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x v="2"/>
    <x v="1151"/>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x v="0"/>
    <x v="1152"/>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x v="4"/>
    <x v="1153"/>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x v="0"/>
    <x v="1154"/>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x v="2"/>
    <x v="1155"/>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x v="0"/>
    <x v="1156"/>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x v="0"/>
    <x v="1157"/>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x v="1"/>
    <x v="1158"/>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x v="2"/>
    <x v="1159"/>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x v="4"/>
    <x v="1160"/>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x v="2"/>
    <x v="1161"/>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x v="4"/>
    <x v="1162"/>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x v="1"/>
    <x v="1163"/>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x v="0"/>
    <x v="1164"/>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x v="2"/>
    <x v="1165"/>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x v="0"/>
    <x v="1166"/>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x v="0"/>
    <x v="1167"/>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x v="2"/>
    <x v="11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x v="2"/>
    <x v="116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x v="0"/>
    <x v="1170"/>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x v="2"/>
    <x v="1171"/>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x v="0"/>
    <x v="1172"/>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x v="4"/>
    <x v="11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x v="0"/>
    <x v="1174"/>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x v="4"/>
    <x v="117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x v="4"/>
    <x v="1176"/>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x v="2"/>
    <x v="1177"/>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x v="2"/>
    <x v="1178"/>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x v="2"/>
    <x v="1179"/>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x v="4"/>
    <x v="1180"/>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x v="0"/>
    <x v="118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x v="0"/>
    <x v="1182"/>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x v="0"/>
    <x v="1183"/>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x v="0"/>
    <x v="1184"/>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x v="2"/>
    <x v="1185"/>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x v="0"/>
    <x v="1186"/>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x v="2"/>
    <x v="1187"/>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x v="0"/>
    <x v="1188"/>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x v="0"/>
    <x v="1189"/>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x v="2"/>
    <x v="1190"/>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x v="2"/>
    <x v="1191"/>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x v="0"/>
    <x v="1192"/>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x v="0"/>
    <x v="1193"/>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x v="0"/>
    <x v="1194"/>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x v="4"/>
    <x v="1195"/>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x v="0"/>
    <x v="1196"/>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x v="0"/>
    <x v="1197"/>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x v="2"/>
    <x v="1198"/>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x v="0"/>
    <x v="1199"/>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x v="0"/>
    <x v="1200"/>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x v="0"/>
    <x v="1201"/>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x v="2"/>
    <x v="1202"/>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x v="2"/>
    <x v="1203"/>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x v="2"/>
    <x v="1204"/>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x v="0"/>
    <x v="1205"/>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x v="2"/>
    <x v="1206"/>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x v="0"/>
    <x v="1207"/>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x v="0"/>
    <x v="1208"/>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x v="0"/>
    <x v="1209"/>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x v="2"/>
    <x v="1210"/>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x v="0"/>
    <x v="1211"/>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x v="0"/>
    <x v="1212"/>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x v="2"/>
    <x v="1213"/>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x v="0"/>
    <x v="12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x v="0"/>
    <x v="1215"/>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x v="2"/>
    <x v="1216"/>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x v="0"/>
    <x v="121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x v="0"/>
    <x v="1218"/>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x v="2"/>
    <x v="1219"/>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x v="1"/>
    <x v="1220"/>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x v="2"/>
    <x v="1221"/>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x v="0"/>
    <x v="1222"/>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x v="0"/>
    <x v="122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x v="4"/>
    <x v="1224"/>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x v="0"/>
    <x v="122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x v="0"/>
    <x v="1226"/>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x v="0"/>
    <x v="122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x v="1"/>
    <x v="1228"/>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x v="2"/>
    <x v="1229"/>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x v="0"/>
    <x v="1230"/>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x v="3"/>
    <x v="1231"/>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x v="0"/>
    <x v="1232"/>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x v="2"/>
    <x v="1233"/>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x v="0"/>
    <x v="1234"/>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x v="2"/>
    <x v="1235"/>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x v="3"/>
    <x v="123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x v="2"/>
    <x v="1237"/>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x v="0"/>
    <x v="1238"/>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x v="0"/>
    <x v="1239"/>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x v="4"/>
    <x v="1240"/>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x v="2"/>
    <x v="1241"/>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x v="2"/>
    <x v="1242"/>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x v="4"/>
    <x v="1243"/>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x v="0"/>
    <x v="1244"/>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x v="0"/>
    <x v="1245"/>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x v="0"/>
    <x v="1246"/>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x v="3"/>
    <x v="1247"/>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x v="2"/>
    <x v="124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x v="3"/>
    <x v="1249"/>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x v="3"/>
    <x v="1250"/>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x v="0"/>
    <x v="1251"/>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x v="0"/>
    <x v="1252"/>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x v="0"/>
    <x v="1253"/>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x v="3"/>
    <x v="1254"/>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x v="2"/>
    <x v="1255"/>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x v="3"/>
    <x v="1256"/>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x v="2"/>
    <x v="1257"/>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x v="2"/>
    <x v="1258"/>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x v="1"/>
    <x v="1259"/>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x v="0"/>
    <x v="126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x v="2"/>
    <x v="1261"/>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x v="3"/>
    <x v="1262"/>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x v="3"/>
    <x v="1263"/>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x v="0"/>
    <x v="1264"/>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x v="1"/>
    <x v="126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x v="2"/>
    <x v="1266"/>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x v="4"/>
    <x v="1267"/>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x v="0"/>
    <x v="1268"/>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x v="0"/>
    <x v="1269"/>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x v="0"/>
    <x v="127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x v="2"/>
    <x v="1271"/>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x v="0"/>
    <x v="1272"/>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x v="2"/>
    <x v="1273"/>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x v="2"/>
    <x v="12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x v="1"/>
    <x v="1275"/>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x v="0"/>
    <x v="1276"/>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x v="0"/>
    <x v="1277"/>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x v="2"/>
    <x v="1278"/>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x v="0"/>
    <x v="1279"/>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x v="0"/>
    <x v="1280"/>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x v="2"/>
    <x v="1281"/>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x v="0"/>
    <x v="1282"/>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x v="2"/>
    <x v="1283"/>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x v="2"/>
    <x v="1284"/>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x v="2"/>
    <x v="1285"/>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x v="0"/>
    <x v="1286"/>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x v="3"/>
    <x v="1287"/>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x v="2"/>
    <x v="1288"/>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x v="0"/>
    <x v="1289"/>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x v="2"/>
    <x v="1290"/>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x v="4"/>
    <x v="1291"/>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x v="2"/>
    <x v="1292"/>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x v="0"/>
    <x v="1293"/>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x v="2"/>
    <x v="1294"/>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x v="3"/>
    <x v="129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x v="0"/>
    <x v="1296"/>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x v="2"/>
    <x v="1297"/>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x v="0"/>
    <x v="1298"/>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x v="0"/>
    <x v="1299"/>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x v="5"/>
    <x v="1300"/>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x v="1"/>
    <x v="1301"/>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x v="0"/>
    <x v="1302"/>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x v="1"/>
    <x v="1303"/>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x v="0"/>
    <x v="130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x v="2"/>
    <x v="1305"/>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x v="0"/>
    <x v="1306"/>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x v="0"/>
    <x v="1307"/>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x v="2"/>
    <x v="1308"/>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x v="2"/>
    <x v="1309"/>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x v="2"/>
    <x v="1310"/>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x v="0"/>
    <x v="1311"/>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x v="0"/>
    <x v="1312"/>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x v="5"/>
    <x v="131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x v="2"/>
    <x v="1314"/>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x v="2"/>
    <x v="1315"/>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x v="0"/>
    <x v="1316"/>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x v="1"/>
    <x v="1317"/>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x v="2"/>
    <x v="131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x v="0"/>
    <x v="1319"/>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x v="2"/>
    <x v="1320"/>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x v="0"/>
    <x v="1321"/>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x v="1"/>
    <x v="1322"/>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x v="0"/>
    <x v="1323"/>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x v="2"/>
    <x v="1324"/>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x v="4"/>
    <x v="132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x v="2"/>
    <x v="1326"/>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x v="2"/>
    <x v="1327"/>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x v="2"/>
    <x v="1328"/>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x v="0"/>
    <x v="1329"/>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x v="2"/>
    <x v="1330"/>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x v="0"/>
    <x v="1331"/>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x v="3"/>
    <x v="1332"/>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x v="4"/>
    <x v="1333"/>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x v="3"/>
    <x v="1334"/>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x v="2"/>
    <x v="1335"/>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x v="0"/>
    <x v="1336"/>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x v="2"/>
    <x v="1337"/>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x v="0"/>
    <x v="133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x v="2"/>
    <x v="133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x v="0"/>
    <x v="1340"/>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x v="2"/>
    <x v="1341"/>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x v="2"/>
    <x v="1342"/>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x v="4"/>
    <x v="1343"/>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x v="0"/>
    <x v="13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x v="2"/>
    <x v="1345"/>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x v="0"/>
    <x v="1346"/>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x v="0"/>
    <x v="1347"/>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x v="0"/>
    <x v="1348"/>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x v="2"/>
    <x v="1349"/>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x v="2"/>
    <x v="1350"/>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x v="2"/>
    <x v="1351"/>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x v="2"/>
    <x v="1352"/>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x v="3"/>
    <x v="1353"/>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x v="0"/>
    <x v="13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x v="3"/>
    <x v="135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x v="0"/>
    <x v="135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x v="0"/>
    <x v="1357"/>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x v="0"/>
    <x v="1358"/>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x v="4"/>
    <x v="1359"/>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x v="2"/>
    <x v="1360"/>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x v="2"/>
    <x v="1361"/>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x v="3"/>
    <x v="1362"/>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x v="5"/>
    <x v="1363"/>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x v="0"/>
    <x v="1364"/>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x v="0"/>
    <x v="1365"/>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x v="2"/>
    <x v="1366"/>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x v="0"/>
    <x v="1367"/>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x v="0"/>
    <x v="1368"/>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x v="2"/>
    <x v="1369"/>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x v="0"/>
    <x v="1370"/>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x v="0"/>
    <x v="1371"/>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x v="2"/>
    <x v="1372"/>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x v="2"/>
    <x v="1373"/>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x v="2"/>
    <x v="1374"/>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x v="4"/>
    <x v="1375"/>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x v="0"/>
    <x v="1376"/>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x v="0"/>
    <x v="1377"/>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x v="0"/>
    <x v="1378"/>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x v="4"/>
    <x v="1379"/>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x v="2"/>
    <x v="1380"/>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x v="2"/>
    <x v="1381"/>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x v="2"/>
    <x v="1382"/>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x v="0"/>
    <x v="1383"/>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x v="1"/>
    <x v="1384"/>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x v="3"/>
    <x v="1385"/>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x v="4"/>
    <x v="1386"/>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x v="3"/>
    <x v="1387"/>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x v="2"/>
    <x v="1388"/>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x v="0"/>
    <x v="1389"/>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x v="0"/>
    <x v="1390"/>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x v="2"/>
    <x v="1391"/>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x v="1"/>
    <x v="1392"/>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x v="1"/>
    <x v="1393"/>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x v="3"/>
    <x v="1394"/>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x v="2"/>
    <x v="1395"/>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x v="0"/>
    <x v="1396"/>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x v="2"/>
    <x v="1397"/>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x v="4"/>
    <x v="1398"/>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x v="0"/>
    <x v="1399"/>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x v="5"/>
    <x v="1400"/>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x v="5"/>
    <x v="1401"/>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x v="0"/>
    <x v="1402"/>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x v="0"/>
    <x v="1403"/>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x v="4"/>
    <x v="1404"/>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x v="0"/>
    <x v="1405"/>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x v="4"/>
    <x v="1406"/>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x v="4"/>
    <x v="1407"/>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x v="0"/>
    <x v="1408"/>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x v="3"/>
    <x v="1409"/>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x v="0"/>
    <x v="1410"/>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x v="2"/>
    <x v="1411"/>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x v="0"/>
    <x v="1412"/>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x v="0"/>
    <x v="1413"/>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x v="4"/>
    <x v="1414"/>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x v="3"/>
    <x v="1415"/>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x v="4"/>
    <x v="1416"/>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x v="5"/>
    <x v="1417"/>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x v="5"/>
    <x v="1418"/>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x v="4"/>
    <x v="1419"/>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x v="4"/>
    <x v="1420"/>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x v="2"/>
    <x v="1421"/>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x v="4"/>
    <x v="14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x v="0"/>
    <x v="1423"/>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x v="0"/>
    <x v="142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x v="2"/>
    <x v="1425"/>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x v="0"/>
    <x v="1426"/>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x v="3"/>
    <x v="142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x v="0"/>
    <x v="1428"/>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x v="2"/>
    <x v="142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x v="0"/>
    <x v="1430"/>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x v="3"/>
    <x v="143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x v="0"/>
    <x v="1432"/>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x v="3"/>
    <x v="1433"/>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x v="2"/>
    <x v="1434"/>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x v="0"/>
    <x v="1435"/>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x v="1"/>
    <x v="1436"/>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x v="2"/>
    <x v="1437"/>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x v="2"/>
    <x v="1438"/>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x v="2"/>
    <x v="1439"/>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x v="0"/>
    <x v="1440"/>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x v="2"/>
    <x v="1441"/>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x v="3"/>
    <x v="1442"/>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x v="2"/>
    <x v="1443"/>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x v="0"/>
    <x v="144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x v="4"/>
    <x v="1445"/>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x v="2"/>
    <x v="1446"/>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x v="3"/>
    <x v="144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x v="5"/>
    <x v="1448"/>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x v="2"/>
    <x v="1449"/>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x v="2"/>
    <x v="1450"/>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x v="0"/>
    <x v="1451"/>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x v="2"/>
    <x v="1452"/>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x v="3"/>
    <x v="1453"/>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x v="2"/>
    <x v="1454"/>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x v="3"/>
    <x v="1455"/>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x v="0"/>
    <x v="1456"/>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x v="3"/>
    <x v="1457"/>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x v="0"/>
    <x v="1458"/>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x v="2"/>
    <x v="1459"/>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x v="0"/>
    <x v="1460"/>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x v="0"/>
    <x v="1461"/>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x v="0"/>
    <x v="1462"/>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x v="2"/>
    <x v="1463"/>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x v="0"/>
    <x v="1464"/>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x v="4"/>
    <x v="146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x v="0"/>
    <x v="1466"/>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x v="1"/>
    <x v="14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x v="0"/>
    <x v="146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x v="0"/>
    <x v="1469"/>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23124960"/>
    <dataField name="Sum of CF_attrition count" fld="17" baseField="0" baseItem="0"/>
    <dataField name="Average of Age" fld="16" subtotal="average" baseField="0" baseItem="1"/>
  </dataFields>
  <formats count="3">
    <format dxfId="9">
      <pivotArea dataOnly="0" labelOnly="1" outline="0" fieldPosition="0">
        <references count="1">
          <reference field="4294967294" count="1">
            <x v="0"/>
          </reference>
        </references>
      </pivotArea>
    </format>
    <format dxfId="8">
      <pivotArea dataOnly="0" labelOnly="1" outline="0" fieldPosition="0">
        <references count="1">
          <reference field="4294967294" count="1">
            <x v="1"/>
          </reference>
        </references>
      </pivotArea>
    </format>
    <format dxfId="7">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6">
      <pivotArea outline="0" collapsedLevelsAreSubtotals="1" fieldPosition="0"/>
    </format>
    <format dxfId="5">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5">
    <format dxfId="4">
      <pivotArea dataOnly="0" labelOnly="1" outline="0" axis="axisValues" fieldPosition="0"/>
    </format>
    <format dxfId="3">
      <pivotArea dataOnly="0" labelOnly="1" outline="0" axis="axisValues" fieldPosition="0"/>
    </format>
    <format dxfId="2">
      <pivotArea field="8" type="button" dataOnly="0" labelOnly="1" outline="0" axis="axisRow" fieldPosition="0"/>
    </format>
    <format dxfId="1">
      <pivotArea dataOnly="0" labelOnly="1" grandRow="1" outline="0" fieldPosition="0"/>
    </format>
    <format dxfId="0">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Rating"/>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1" name="Gender"/>
  </pivotTables>
  <data>
    <tabular pivotCacheId="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1" name="Gender"/>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60350"/>
  <slicer name="Gender 2"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9" sqref="A9"/>
    </sheetView>
  </sheetViews>
  <sheetFormatPr defaultRowHeight="15.6" x14ac:dyDescent="0.3"/>
  <cols>
    <col min="1" max="1" width="21.5" customWidth="1"/>
    <col min="2" max="2" width="19.8984375" customWidth="1"/>
    <col min="3" max="3" width="11.8984375" customWidth="1"/>
    <col min="4" max="4" width="15.59765625" bestFit="1" customWidth="1"/>
    <col min="5" max="5" width="13.296875" bestFit="1" customWidth="1"/>
  </cols>
  <sheetData>
    <row r="3" spans="1:5" x14ac:dyDescent="0.3">
      <c r="A3" s="5" t="s">
        <v>1554</v>
      </c>
      <c r="B3" s="6" t="s">
        <v>1555</v>
      </c>
      <c r="C3" s="7" t="s">
        <v>1556</v>
      </c>
    </row>
    <row r="4" spans="1:5" x14ac:dyDescent="0.3">
      <c r="A4" s="2">
        <v>1470</v>
      </c>
      <c r="B4" s="4">
        <v>237</v>
      </c>
      <c r="C4" s="3">
        <v>36.923809523809524</v>
      </c>
    </row>
    <row r="8" spans="1:5" x14ac:dyDescent="0.3">
      <c r="A8" s="8" t="s">
        <v>1557</v>
      </c>
      <c r="B8" s="8" t="s">
        <v>1558</v>
      </c>
      <c r="C8" s="8" t="s">
        <v>1559</v>
      </c>
      <c r="D8" s="8" t="s">
        <v>1560</v>
      </c>
      <c r="E8" s="8" t="s">
        <v>1561</v>
      </c>
    </row>
    <row r="9" spans="1:5" x14ac:dyDescent="0.3">
      <c r="A9">
        <f>GETPIVOTDATA("Count of Employee Number",$A$3)</f>
        <v>1470</v>
      </c>
      <c r="B9">
        <f>GETPIVOTDATA("Sum of CF_attrition count",$A$3)</f>
        <v>237</v>
      </c>
      <c r="C9" s="10">
        <f>GETPIVOTDATA("Average of Age",$A$3)</f>
        <v>36.923809523809524</v>
      </c>
      <c r="D9">
        <f>A9-B9</f>
        <v>1233</v>
      </c>
      <c r="E9" s="9">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27" sqref="D27"/>
    </sheetView>
  </sheetViews>
  <sheetFormatPr defaultRowHeight="15.6" x14ac:dyDescent="0.3"/>
  <cols>
    <col min="1" max="1" width="20.8984375" customWidth="1"/>
  </cols>
  <sheetData>
    <row r="3" spans="1:3" x14ac:dyDescent="0.3">
      <c r="A3" s="13" t="s">
        <v>1562</v>
      </c>
    </row>
    <row r="4" spans="1:3" x14ac:dyDescent="0.3">
      <c r="A4" s="12">
        <v>2.6265306122448981</v>
      </c>
    </row>
    <row r="6" spans="1:3" x14ac:dyDescent="0.3">
      <c r="A6" s="14" t="s">
        <v>1563</v>
      </c>
      <c r="B6" s="15">
        <f>GETPIVOTDATA("Job Satisfaction",$A$3)</f>
        <v>2.6265306122448981</v>
      </c>
      <c r="C6" s="16">
        <f>B6/4</f>
        <v>0.65663265306122454</v>
      </c>
    </row>
    <row r="7" spans="1:3" x14ac:dyDescent="0.3">
      <c r="A7" s="14" t="s">
        <v>1564</v>
      </c>
      <c r="B7" s="15">
        <f>4-B6</f>
        <v>1.3734693877551019</v>
      </c>
      <c r="C7" s="1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10" sqref="C10:C11"/>
    </sheetView>
  </sheetViews>
  <sheetFormatPr defaultRowHeight="15.6" x14ac:dyDescent="0.3"/>
  <cols>
    <col min="1" max="1" width="11.19921875" customWidth="1"/>
    <col min="2" max="2" width="19.8984375" customWidth="1"/>
  </cols>
  <sheetData>
    <row r="2" spans="1:5" ht="16.2" thickBot="1" x14ac:dyDescent="0.35"/>
    <row r="3" spans="1:5" ht="16.8" thickTop="1" thickBot="1" x14ac:dyDescent="0.35">
      <c r="A3" s="22" t="s">
        <v>1565</v>
      </c>
      <c r="B3" s="21" t="s">
        <v>1567</v>
      </c>
    </row>
    <row r="4" spans="1:5" ht="16.2" thickTop="1" x14ac:dyDescent="0.3">
      <c r="A4" s="17" t="s">
        <v>51</v>
      </c>
      <c r="B4" s="18">
        <v>588</v>
      </c>
    </row>
    <row r="5" spans="1:5" x14ac:dyDescent="0.3">
      <c r="A5" s="19" t="s">
        <v>62</v>
      </c>
      <c r="B5" s="20">
        <v>882</v>
      </c>
    </row>
    <row r="6" spans="1:5" x14ac:dyDescent="0.3">
      <c r="A6" s="23" t="s">
        <v>1566</v>
      </c>
      <c r="B6" s="24">
        <v>1470</v>
      </c>
    </row>
    <row r="10" spans="1:5" x14ac:dyDescent="0.3">
      <c r="A10" t="s">
        <v>51</v>
      </c>
      <c r="B10">
        <f>IFERROR(GETPIVOTDATA("Employee Count",$A$3,"Gender","Female"),0)</f>
        <v>588</v>
      </c>
      <c r="C10" s="16">
        <f>IFERROR(B10/($B$10+$B$11),0)</f>
        <v>0.4</v>
      </c>
    </row>
    <row r="11" spans="1:5" x14ac:dyDescent="0.3">
      <c r="A11" t="s">
        <v>62</v>
      </c>
      <c r="B11">
        <f>IFERROR(GETPIVOTDATA("Employee Count",$A$3,"Gender","Male"),0)</f>
        <v>882</v>
      </c>
      <c r="C11" s="16">
        <f>IFERROR(B11/($B$10+$B$11),0)</f>
        <v>0.6</v>
      </c>
    </row>
    <row r="15" spans="1:5" x14ac:dyDescent="0.3">
      <c r="E15" s="1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F13" sqref="F13"/>
    </sheetView>
  </sheetViews>
  <sheetFormatPr defaultColWidth="11.19921875" defaultRowHeight="15" customHeight="1" x14ac:dyDescent="0.3"/>
  <cols>
    <col min="1" max="1" width="9.796875" customWidth="1"/>
    <col min="2" max="2" width="16.09765625" bestFit="1" customWidth="1"/>
    <col min="3" max="3" width="11.59765625" bestFit="1"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55" zoomScaleNormal="55" workbookViewId="0">
      <selection activeCell="AD31" sqref="AD31"/>
    </sheetView>
  </sheetViews>
  <sheetFormatPr defaultColWidth="11.19921875" defaultRowHeight="15" customHeight="1" x14ac:dyDescent="0.3"/>
  <cols>
    <col min="1" max="26" width="8.59765625" style="11" customWidth="1"/>
    <col min="27" max="16384" width="11.19921875" style="1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vt:lpstr>
      <vt:lpstr>Rating</vt:lpstr>
      <vt:lpstr>Gender</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2024-06-10T02:18:51Z</dcterms:modified>
</cp:coreProperties>
</file>