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757D79A-81E2-4284-AA3C-EF2C7E736C81}" xr6:coauthVersionLast="36" xr6:coauthVersionMax="36" xr10:uidLastSave="{00000000-0000-0000-0000-000000000000}"/>
  <bookViews>
    <workbookView xWindow="0" yWindow="0" windowWidth="17256" windowHeight="5268" tabRatio="728" activeTab="3" xr2:uid="{5183B569-8E50-419D-8940-BBF71DF4597C}"/>
  </bookViews>
  <sheets>
    <sheet name="Data" sheetId="1" r:id="rId1"/>
    <sheet name="controle" sheetId="2" r:id="rId2"/>
    <sheet name="economias" sheetId="4" r:id="rId3"/>
    <sheet name="Dashboard" sheetId="3" r:id="rId4"/>
  </sheets>
  <definedNames>
    <definedName name="SegmentaçãodeDados_Categoria">#N/A</definedName>
    <definedName name="SegmentaçãodeDados_Mês">#N/A</definedName>
  </definedNames>
  <calcPr calcId="179021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<sst xmlns="http://schemas.openxmlformats.org/spreadsheetml/2006/main" count="258" uniqueCount="80">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</sst>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&quot;R$&quot;\ #,##0.00;[Red]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49" fontId="0" fillId="0" borderId="0" xfId="0" applyNumberFormat="1"/>
    <xf numFmtId="164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2" fillId="2" borderId="0" xfId="0" applyFont="1" applyFill="1"/>
    <xf numFmtId="44" fontId="0" fillId="0" borderId="0" xfId="1" applyFont="1" applyFill="1"/>
    <xf numFmtId="14" fontId="0" fillId="0" borderId="0" xfId="0" applyNumberFormat="1" applyFill="1" applyAlignment="1">
      <alignment horizontal="center" vertical="center"/>
    </xf>
    <xf numFmtId="44" fontId="0" fillId="0" borderId="0" xfId="1" applyFont="1" applyFill="1" applyAlignment="1">
      <alignment horizontal="center"/>
    </xf>
    <xf numFmtId="44" fontId="0" fillId="0" borderId="0" xfId="1" applyFont="1"/>
  </cellXfs>
  <cellStyles count="2">
    <cellStyle name="Moeda" xfId="1" builtinId="4"/>
    <cellStyle name="Normal" xfId="0" builtinId="0"/>
  </cellStyles>
  <dxfs count="14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font>
        <color theme="1"/>
      </font>
      <fill>
        <patternFill>
          <fgColor theme="2"/>
          <bgColor theme="4" tint="0.59996337778862885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my style" pivot="0" table="0" count="10" xr9:uid="{B0199922-F79B-4B5D-ACD3-70C5070BF8B4}">
      <tableStyleElement type="wholeTable" dxfId="4"/>
      <tableStyleElement type="headerRow" dxfId="3"/>
    </tableStyle>
  </tableStyle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/>
              <bgColor theme="4" tint="0.59996337778862885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2"/>
              <bgColor theme="4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[Planilha_Dio.xlsx]controle!tb_entrada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418372703412075E-2"/>
          <c:y val="4.8994974282923161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controle!$H$7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controle!$G$8:$G$10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controle!$H$8:$H$10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4-462F-AE71-3FD6A7C85A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8769296"/>
        <c:axId val="618766672"/>
      </c:barChart>
      <c:catAx>
        <c:axId val="61876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766672"/>
        <c:crosses val="autoZero"/>
        <c:auto val="1"/>
        <c:lblAlgn val="ctr"/>
        <c:lblOffset val="100"/>
        <c:noMultiLvlLbl val="0"/>
      </c:catAx>
      <c:valAx>
        <c:axId val="61876667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1876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[Planilha_Dio.xlsx]controle!tb_saída</c:name>
    <c:fmtId val="2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bg2">
              <a:lumMod val="7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590489150451466"/>
          <c:y val="5.0925925925925923E-2"/>
          <c:w val="0.76409510849548545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controle!$C$8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controle!$B$9:$B$23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controle!$C$9:$C$23</c:f>
              <c:numCache>
                <c:formatCode>"R$"\ #,##0.00;[Red]"R$"\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1-4B4C-B0D3-7EE52F8EA2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6163408"/>
        <c:axId val="426161112"/>
      </c:barChart>
      <c:catAx>
        <c:axId val="42616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61112"/>
        <c:crosses val="autoZero"/>
        <c:auto val="1"/>
        <c:lblAlgn val="ctr"/>
        <c:lblOffset val="100"/>
        <c:noMultiLvlLbl val="0"/>
      </c:catAx>
      <c:valAx>
        <c:axId val="426161112"/>
        <c:scaling>
          <c:orientation val="minMax"/>
        </c:scaling>
        <c:delete val="1"/>
        <c:axPos val="b"/>
        <c:numFmt formatCode="&quot;R$&quot;\ #,##0.00;[Red]&quot;R$&quot;\ #,##0.00" sourceLinked="1"/>
        <c:majorTickMark val="none"/>
        <c:minorTickMark val="none"/>
        <c:tickLblPos val="nextTo"/>
        <c:crossAx val="42616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gradFill flip="none" rotWithShape="1">
              <a:gsLst>
                <a:gs pos="39000">
                  <a:schemeClr val="accent3">
                    <a:lumMod val="0"/>
                    <a:lumOff val="100000"/>
                  </a:schemeClr>
                </a:gs>
                <a:gs pos="43000">
                  <a:schemeClr val="accent3">
                    <a:lumMod val="0"/>
                    <a:lumOff val="100000"/>
                  </a:schemeClr>
                </a:gs>
                <a:gs pos="86000">
                  <a:schemeClr val="tx2">
                    <a:lumMod val="60000"/>
                    <a:lumOff val="4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val>
            <c:numRef>
              <c:f>economias!$C$8</c:f>
              <c:numCache>
                <c:formatCode>_("R$"* #,##0.00_);_("R$"* \(#,##0.00\);_("R$"* "-"??_);_(@_)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52-4317-952B-D0F65DB7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823312"/>
        <c:axId val="899831184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47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47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gradFill>
                  <a:gsLst>
                    <a:gs pos="91500">
                      <a:srgbClr val="B9CBE9"/>
                    </a:gs>
                    <a:gs pos="10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52-4317-952B-D0F65DB76729}"/>
              </c:ext>
            </c:extLst>
          </c:dPt>
          <c:dLbls>
            <c:spPr>
              <a:noFill/>
              <a:ln>
                <a:gradFill>
                  <a:gsLst>
                    <a:gs pos="0">
                      <a:schemeClr val="accent1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47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economias!$C$7</c:f>
              <c:numCache>
                <c:formatCode>_("R$"* #,##0.00_);_("R$"* \(#,##0.00\);_("R$"* "-"??_);_(@_)</c:formatCode>
                <c:ptCount val="1"/>
                <c:pt idx="0">
                  <c:v>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2-4317-952B-D0F65DB7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854800"/>
        <c:axId val="899847912"/>
      </c:barChart>
      <c:catAx>
        <c:axId val="899823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9831184"/>
        <c:crosses val="autoZero"/>
        <c:auto val="1"/>
        <c:lblAlgn val="ctr"/>
        <c:lblOffset val="100"/>
        <c:noMultiLvlLbl val="0"/>
      </c:catAx>
      <c:valAx>
        <c:axId val="8998311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9823312"/>
        <c:crosses val="autoZero"/>
        <c:crossBetween val="between"/>
      </c:valAx>
      <c:valAx>
        <c:axId val="899847912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99854800"/>
        <c:crosses val="max"/>
        <c:crossBetween val="between"/>
      </c:valAx>
      <c:catAx>
        <c:axId val="89985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899847912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microsoft.com/office/2007/relationships/hdphoto" Target="../media/hdphoto1.wdp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435501</xdr:colOff>
      <xdr:row>7</xdr:row>
      <xdr:rowOff>60102</xdr:rowOff>
    </xdr:from>
    <xdr:to>
      <xdr:col>9</xdr:col>
      <xdr:colOff>0</xdr:colOff>
      <xdr:row>24</xdr:row>
      <xdr:rowOff>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F3C82D52-37E7-466B-BD67-5B262AAA407D}"/>
            </a:ext>
          </a:extLst>
        </xdr:cNvPr>
        <xdr:cNvGrpSpPr/>
      </xdr:nvGrpSpPr>
      <xdr:grpSpPr>
        <a:xfrm>
          <a:off x="2292876" y="1326927"/>
          <a:ext cx="4441299" cy="3016473"/>
          <a:chOff x="2007126" y="533024"/>
          <a:chExt cx="4441299" cy="3016473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94E55A05-860E-43CC-BC15-14BF121822D8}"/>
              </a:ext>
            </a:extLst>
          </xdr:cNvPr>
          <xdr:cNvGrpSpPr/>
        </xdr:nvGrpSpPr>
        <xdr:grpSpPr>
          <a:xfrm>
            <a:off x="2007126" y="533024"/>
            <a:ext cx="4441299" cy="3016473"/>
            <a:chOff x="2228850" y="1171000"/>
            <a:chExt cx="4762500" cy="3077150"/>
          </a:xfrm>
        </xdr:grpSpPr>
        <xdr:grpSp>
          <xdr:nvGrpSpPr>
            <xdr:cNvPr id="16" name="Agrupar 15">
              <a:extLst>
                <a:ext uri="{FF2B5EF4-FFF2-40B4-BE49-F238E27FC236}">
                  <a16:creationId xmlns:a16="http://schemas.microsoft.com/office/drawing/2014/main" id="{BAF7BB79-37E2-46D8-A558-DD09F27D243B}"/>
                </a:ext>
              </a:extLst>
            </xdr:cNvPr>
            <xdr:cNvGrpSpPr/>
          </xdr:nvGrpSpPr>
          <xdr:grpSpPr>
            <a:xfrm>
              <a:off x="2228850" y="1181100"/>
              <a:ext cx="4762500" cy="3067050"/>
              <a:chOff x="6572250" y="752475"/>
              <a:chExt cx="4762500" cy="3067050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F5234273-AD0C-4F3C-BB96-2AC0B9C498BA}"/>
                  </a:ext>
                </a:extLst>
              </xdr:cNvPr>
              <xdr:cNvGrpSpPr/>
            </xdr:nvGrpSpPr>
            <xdr:grpSpPr>
              <a:xfrm>
                <a:off x="6572250" y="752475"/>
                <a:ext cx="4762500" cy="3067050"/>
                <a:chOff x="1809750" y="1209675"/>
                <a:chExt cx="4762500" cy="3067050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4D36C33E-B3AB-481B-A4EB-3E50359B7671}"/>
                    </a:ext>
                  </a:extLst>
                </xdr:cNvPr>
                <xdr:cNvSpPr/>
              </xdr:nvSpPr>
              <xdr:spPr>
                <a:xfrm>
                  <a:off x="1819275" y="1219199"/>
                  <a:ext cx="4752975" cy="305752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" name="Retângulo: Cantos Superiores Arredondados 8">
                  <a:extLst>
                    <a:ext uri="{FF2B5EF4-FFF2-40B4-BE49-F238E27FC236}">
                      <a16:creationId xmlns:a16="http://schemas.microsoft.com/office/drawing/2014/main" id="{3289222C-7D6A-4E45-A428-4A8552141858}"/>
                    </a:ext>
                  </a:extLst>
                </xdr:cNvPr>
                <xdr:cNvSpPr/>
              </xdr:nvSpPr>
              <xdr:spPr>
                <a:xfrm>
                  <a:off x="1809750" y="1209675"/>
                  <a:ext cx="4752975" cy="46672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FC28D6FA-761F-4F67-8E0A-2D6CFD50F0F4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848475" y="1466849"/>
              <a:ext cx="4048125" cy="212407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4807FABF-F620-4A2F-BB15-A0EA08AF3DFD}"/>
                </a:ext>
              </a:extLst>
            </xdr:cNvPr>
            <xdr:cNvSpPr txBox="1"/>
          </xdr:nvSpPr>
          <xdr:spPr>
            <a:xfrm>
              <a:off x="2872425" y="1171000"/>
              <a:ext cx="3924300" cy="3333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5" name="Gráfico 24" descr="Registrar">
            <a:extLst>
              <a:ext uri="{FF2B5EF4-FFF2-40B4-BE49-F238E27FC236}">
                <a16:creationId xmlns:a16="http://schemas.microsoft.com/office/drawing/2014/main" id="{3CEDE683-D6F3-44B5-81CE-D0B61794CC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161304" y="542925"/>
            <a:ext cx="445992" cy="41718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</xdr:colOff>
      <xdr:row>24</xdr:row>
      <xdr:rowOff>113415</xdr:rowOff>
    </xdr:from>
    <xdr:to>
      <xdr:col>17</xdr:col>
      <xdr:colOff>0</xdr:colOff>
      <xdr:row>43</xdr:row>
      <xdr:rowOff>0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E3D9BB6A-CFD3-4A42-9F73-78D9729618CE}"/>
            </a:ext>
          </a:extLst>
        </xdr:cNvPr>
        <xdr:cNvGrpSpPr/>
      </xdr:nvGrpSpPr>
      <xdr:grpSpPr>
        <a:xfrm>
          <a:off x="1857376" y="4456815"/>
          <a:ext cx="9753599" cy="3325110"/>
          <a:chOff x="1571625" y="3790066"/>
          <a:chExt cx="8534400" cy="3325110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A38FABC3-25F5-4A8E-A8A4-A9959657BAE9}"/>
              </a:ext>
            </a:extLst>
          </xdr:cNvPr>
          <xdr:cNvGrpSpPr/>
        </xdr:nvGrpSpPr>
        <xdr:grpSpPr>
          <a:xfrm>
            <a:off x="1571625" y="3790066"/>
            <a:ext cx="8534400" cy="3325110"/>
            <a:chOff x="1668780" y="4818556"/>
            <a:chExt cx="9151620" cy="3391995"/>
          </a:xfrm>
        </xdr:grpSpPr>
        <xdr:grpSp>
          <xdr:nvGrpSpPr>
            <xdr:cNvPr id="19" name="Agrupar 18">
              <a:extLst>
                <a:ext uri="{FF2B5EF4-FFF2-40B4-BE49-F238E27FC236}">
                  <a16:creationId xmlns:a16="http://schemas.microsoft.com/office/drawing/2014/main" id="{AA9D8580-A4A6-4B52-8FCF-8AA13AF736D3}"/>
                </a:ext>
              </a:extLst>
            </xdr:cNvPr>
            <xdr:cNvGrpSpPr/>
          </xdr:nvGrpSpPr>
          <xdr:grpSpPr>
            <a:xfrm>
              <a:off x="1668780" y="4829175"/>
              <a:ext cx="9151620" cy="3381376"/>
              <a:chOff x="1725930" y="5210175"/>
              <a:chExt cx="9151620" cy="3381376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89E7D317-B031-412F-901E-F2B80DA9462C}"/>
                  </a:ext>
                </a:extLst>
              </xdr:cNvPr>
              <xdr:cNvSpPr/>
            </xdr:nvSpPr>
            <xdr:spPr>
              <a:xfrm>
                <a:off x="2200275" y="5210175"/>
                <a:ext cx="8677275" cy="3381376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pSp>
            <xdr:nvGrpSpPr>
              <xdr:cNvPr id="18" name="Agrupar 17">
                <a:extLst>
                  <a:ext uri="{FF2B5EF4-FFF2-40B4-BE49-F238E27FC236}">
                    <a16:creationId xmlns:a16="http://schemas.microsoft.com/office/drawing/2014/main" id="{1B936DD3-9946-4146-AB9D-822D7B31F0C8}"/>
                  </a:ext>
                </a:extLst>
              </xdr:cNvPr>
              <xdr:cNvGrpSpPr/>
            </xdr:nvGrpSpPr>
            <xdr:grpSpPr>
              <a:xfrm>
                <a:off x="1725930" y="5219700"/>
                <a:ext cx="9132571" cy="3368040"/>
                <a:chOff x="1573530" y="5972175"/>
                <a:chExt cx="9132571" cy="3368040"/>
              </a:xfrm>
            </xdr:grpSpPr>
            <xdr:graphicFrame macro="">
              <xdr:nvGraphicFramePr>
                <xdr:cNvPr id="2" name="Gráfico 1">
                  <a:extLst>
                    <a:ext uri="{FF2B5EF4-FFF2-40B4-BE49-F238E27FC236}">
                      <a16:creationId xmlns:a16="http://schemas.microsoft.com/office/drawing/2014/main" id="{8AB68E03-4036-42C3-A4D8-515FAEA3192F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573530" y="6625590"/>
                <a:ext cx="8542020" cy="2714625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  <xdr:sp macro="" textlink="">
              <xdr:nvSpPr>
                <xdr:cNvPr id="17" name="Retângulo: Cantos Superiores Arredondados 16">
                  <a:extLst>
                    <a:ext uri="{FF2B5EF4-FFF2-40B4-BE49-F238E27FC236}">
                      <a16:creationId xmlns:a16="http://schemas.microsoft.com/office/drawing/2014/main" id="{60F74864-AE10-4987-BC73-74D732C7BCF9}"/>
                    </a:ext>
                  </a:extLst>
                </xdr:cNvPr>
                <xdr:cNvSpPr/>
              </xdr:nvSpPr>
              <xdr:spPr>
                <a:xfrm>
                  <a:off x="2057401" y="5972175"/>
                  <a:ext cx="8648700" cy="46672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8A78606E-8B57-4111-A795-BE86A4D4F40D}"/>
                </a:ext>
              </a:extLst>
            </xdr:cNvPr>
            <xdr:cNvSpPr txBox="1"/>
          </xdr:nvSpPr>
          <xdr:spPr>
            <a:xfrm>
              <a:off x="2797041" y="4818556"/>
              <a:ext cx="6448425" cy="4381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7" name="Gráfico 26" descr="Dinheiro">
            <a:extLst>
              <a:ext uri="{FF2B5EF4-FFF2-40B4-BE49-F238E27FC236}">
                <a16:creationId xmlns:a16="http://schemas.microsoft.com/office/drawing/2014/main" id="{3400F7BA-2CBC-4493-AAAF-C309614622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198339" y="3809813"/>
            <a:ext cx="408957" cy="41136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1857374</xdr:colOff>
      <xdr:row>17</xdr:row>
      <xdr:rowOff>13334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2" name="Mês">
              <a:extLst>
                <a:ext uri="{FF2B5EF4-FFF2-40B4-BE49-F238E27FC236}">
                  <a16:creationId xmlns:a16="http://schemas.microsoft.com/office/drawing/2014/main" id="{3E7DCDED-042A-4EFF-A2A2-08B53B693F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09750"/>
              <a:ext cx="1857374" cy="12801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21</xdr:row>
      <xdr:rowOff>76200</xdr:rowOff>
    </xdr:from>
    <xdr:to>
      <xdr:col>1</xdr:col>
      <xdr:colOff>0</xdr:colOff>
      <xdr:row>35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3" name="Categoria">
              <a:extLst>
                <a:ext uri="{FF2B5EF4-FFF2-40B4-BE49-F238E27FC236}">
                  <a16:creationId xmlns:a16="http://schemas.microsoft.com/office/drawing/2014/main" id="{72658AAC-AEC3-470C-B8CD-3412CA9937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3876675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266432</xdr:colOff>
      <xdr:row>0</xdr:row>
      <xdr:rowOff>91567</xdr:rowOff>
    </xdr:from>
    <xdr:to>
      <xdr:col>16</xdr:col>
      <xdr:colOff>589298</xdr:colOff>
      <xdr:row>7</xdr:row>
      <xdr:rowOff>0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B80B9A5C-A7C4-46E6-B88D-93640AC75349}"/>
            </a:ext>
          </a:extLst>
        </xdr:cNvPr>
        <xdr:cNvGrpSpPr/>
      </xdr:nvGrpSpPr>
      <xdr:grpSpPr>
        <a:xfrm>
          <a:off x="2123807" y="91567"/>
          <a:ext cx="9466866" cy="1175258"/>
          <a:chOff x="2308612" y="91567"/>
          <a:chExt cx="8267968" cy="1175258"/>
        </a:xfrm>
      </xdr:grpSpPr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355A7599-2059-463E-9DD8-307F50D851C7}"/>
              </a:ext>
            </a:extLst>
          </xdr:cNvPr>
          <xdr:cNvGrpSpPr/>
        </xdr:nvGrpSpPr>
        <xdr:grpSpPr>
          <a:xfrm>
            <a:off x="2411790" y="180975"/>
            <a:ext cx="8164790" cy="1085850"/>
            <a:chOff x="2411790" y="180975"/>
            <a:chExt cx="8164790" cy="1085850"/>
          </a:xfrm>
        </xdr:grpSpPr>
        <xdr:sp macro="" textlink="">
          <xdr:nvSpPr>
            <xdr:cNvPr id="35" name="Retângulo: Cantos Arredondados 34">
              <a:extLst>
                <a:ext uri="{FF2B5EF4-FFF2-40B4-BE49-F238E27FC236}">
                  <a16:creationId xmlns:a16="http://schemas.microsoft.com/office/drawing/2014/main" id="{7404FA3D-385E-4483-B061-3EBD60FCE7D9}"/>
                </a:ext>
              </a:extLst>
            </xdr:cNvPr>
            <xdr:cNvSpPr/>
          </xdr:nvSpPr>
          <xdr:spPr>
            <a:xfrm>
              <a:off x="2411790" y="180975"/>
              <a:ext cx="8164790" cy="1085850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6" name="Retângulo: Cantos Arredondados 35">
              <a:extLst>
                <a:ext uri="{FF2B5EF4-FFF2-40B4-BE49-F238E27FC236}">
                  <a16:creationId xmlns:a16="http://schemas.microsoft.com/office/drawing/2014/main" id="{88C2528A-5B12-4992-B5F6-F88C96A5DD73}"/>
                </a:ext>
              </a:extLst>
            </xdr:cNvPr>
            <xdr:cNvSpPr/>
          </xdr:nvSpPr>
          <xdr:spPr>
            <a:xfrm>
              <a:off x="2466975" y="361950"/>
              <a:ext cx="838970" cy="685800"/>
            </a:xfrm>
            <a:prstGeom prst="roundRect">
              <a:avLst>
                <a:gd name="adj" fmla="val 0"/>
              </a:avLst>
            </a:prstGeom>
            <a:solidFill>
              <a:schemeClr val="accent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37" name="CaixaDeTexto 36">
            <a:extLst>
              <a:ext uri="{FF2B5EF4-FFF2-40B4-BE49-F238E27FC236}">
                <a16:creationId xmlns:a16="http://schemas.microsoft.com/office/drawing/2014/main" id="{53F37387-9DC1-4E72-9173-A123B8146368}"/>
              </a:ext>
            </a:extLst>
          </xdr:cNvPr>
          <xdr:cNvSpPr txBox="1"/>
        </xdr:nvSpPr>
        <xdr:spPr>
          <a:xfrm>
            <a:off x="3315470" y="361950"/>
            <a:ext cx="1838325" cy="5429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Segoe UI Light" panose="020B0502040204020203" pitchFamily="34" charset="0"/>
                <a:cs typeface="Segoe UI Light" panose="020B0502040204020203" pitchFamily="34" charset="0"/>
              </a:rPr>
              <a:t>Olá, Jéssica</a:t>
            </a:r>
          </a:p>
        </xdr:txBody>
      </xdr: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95507345-31C5-453A-8467-69C2D3EE27B9}"/>
              </a:ext>
            </a:extLst>
          </xdr:cNvPr>
          <xdr:cNvSpPr txBox="1"/>
        </xdr:nvSpPr>
        <xdr:spPr>
          <a:xfrm>
            <a:off x="3315470" y="723900"/>
            <a:ext cx="3418705" cy="5429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0">
                <a:ln>
                  <a:solidFill>
                    <a:schemeClr val="bg1">
                      <a:lumMod val="65000"/>
                    </a:schemeClr>
                  </a:solidFill>
                </a:ln>
                <a:solidFill>
                  <a:sysClr val="windowText" lastClr="000000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grpSp>
        <xdr:nvGrpSpPr>
          <xdr:cNvPr id="43" name="Agrupar 4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BB03507F-83F3-41AF-85D1-79B4EDB8D274}"/>
              </a:ext>
            </a:extLst>
          </xdr:cNvPr>
          <xdr:cNvGrpSpPr/>
        </xdr:nvGrpSpPr>
        <xdr:grpSpPr>
          <a:xfrm>
            <a:off x="6115050" y="581025"/>
            <a:ext cx="3057525" cy="323850"/>
            <a:chOff x="6115050" y="581025"/>
            <a:chExt cx="3057525" cy="323850"/>
          </a:xfrm>
        </xdr:grpSpPr>
        <xdr:sp macro="" textlink="">
          <xdr:nvSpPr>
            <xdr:cNvPr id="40" name="Retângulo: Cantos Arredondados 39">
              <a:extLst>
                <a:ext uri="{FF2B5EF4-FFF2-40B4-BE49-F238E27FC236}">
                  <a16:creationId xmlns:a16="http://schemas.microsoft.com/office/drawing/2014/main" id="{8D6D41A5-BEB7-4F49-9341-CA64B253EEA0}"/>
                </a:ext>
              </a:extLst>
            </xdr:cNvPr>
            <xdr:cNvSpPr/>
          </xdr:nvSpPr>
          <xdr:spPr>
            <a:xfrm>
              <a:off x="6115050" y="581025"/>
              <a:ext cx="3057525" cy="323850"/>
            </a:xfrm>
            <a:prstGeom prst="roundRect">
              <a:avLst>
                <a:gd name="adj" fmla="val 0"/>
              </a:avLst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>
                  <a:ln>
                    <a:noFill/>
                  </a:ln>
                  <a:solidFill>
                    <a:schemeClr val="bg1">
                      <a:lumMod val="50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Pesquisar dados...</a:t>
              </a:r>
            </a:p>
          </xdr:txBody>
        </xdr:sp>
        <xdr:pic>
          <xdr:nvPicPr>
            <xdr:cNvPr id="42" name="Gráfico 41" descr="Lupa">
              <a:extLst>
                <a:ext uri="{FF2B5EF4-FFF2-40B4-BE49-F238E27FC236}">
                  <a16:creationId xmlns:a16="http://schemas.microsoft.com/office/drawing/2014/main" id="{67C01252-168F-4C97-8936-639FA8517B0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 rot="17032701" flipH="1">
              <a:off x="8666736" y="610451"/>
              <a:ext cx="279358" cy="279358"/>
            </a:xfrm>
            <a:prstGeom prst="rect">
              <a:avLst/>
            </a:prstGeom>
          </xdr:spPr>
        </xdr:pic>
      </xdr:grpSp>
      <xdr:pic>
        <xdr:nvPicPr>
          <xdr:cNvPr id="45" name="Imagem 44" descr="40 ideias de Vetor | bonecas cacheadas, desenho de mulher negra, arte com  cabelo natural">
            <a:extLst>
              <a:ext uri="{FF2B5EF4-FFF2-40B4-BE49-F238E27FC236}">
                <a16:creationId xmlns:a16="http://schemas.microsoft.com/office/drawing/2014/main" id="{A62211E7-93CE-464B-8C8C-207D53BF3964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0"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-9778" r="-9778" b="24338"/>
          <a:stretch/>
        </xdr:blipFill>
        <xdr:spPr bwMode="auto">
          <a:xfrm>
            <a:off x="2308612" y="91567"/>
            <a:ext cx="1167104" cy="95618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2</xdr:row>
      <xdr:rowOff>57150</xdr:rowOff>
    </xdr:from>
    <xdr:to>
      <xdr:col>0</xdr:col>
      <xdr:colOff>1857374</xdr:colOff>
      <xdr:row>5</xdr:row>
      <xdr:rowOff>57150</xdr:rowOff>
    </xdr:to>
    <xdr:sp macro="" textlink="">
      <xdr:nvSpPr>
        <xdr:cNvPr id="49" name="Retângulo: Cantos Arredondados 48">
          <a:extLst>
            <a:ext uri="{FF2B5EF4-FFF2-40B4-BE49-F238E27FC236}">
              <a16:creationId xmlns:a16="http://schemas.microsoft.com/office/drawing/2014/main" id="{508622B8-FC3F-46EA-AD14-247386E175EE}"/>
            </a:ext>
          </a:extLst>
        </xdr:cNvPr>
        <xdr:cNvSpPr/>
      </xdr:nvSpPr>
      <xdr:spPr>
        <a:xfrm>
          <a:off x="0" y="419100"/>
          <a:ext cx="1857374" cy="542925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My</a:t>
          </a:r>
          <a:r>
            <a:rPr lang="pt-BR" sz="14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 Finance</a:t>
          </a:r>
          <a:endParaRPr lang="pt-BR" sz="14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1158365</xdr:colOff>
      <xdr:row>2</xdr:row>
      <xdr:rowOff>117983</xdr:rowOff>
    </xdr:from>
    <xdr:to>
      <xdr:col>0</xdr:col>
      <xdr:colOff>1583307</xdr:colOff>
      <xdr:row>5</xdr:row>
      <xdr:rowOff>0</xdr:rowOff>
    </xdr:to>
    <xdr:pic>
      <xdr:nvPicPr>
        <xdr:cNvPr id="51" name="Gráfico 50" descr="Carteira">
          <a:extLst>
            <a:ext uri="{FF2B5EF4-FFF2-40B4-BE49-F238E27FC236}">
              <a16:creationId xmlns:a16="http://schemas.microsoft.com/office/drawing/2014/main" id="{0E9F68AD-9364-409C-B6A2-905400004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158365" y="479933"/>
          <a:ext cx="424942" cy="424942"/>
        </a:xfrm>
        <a:prstGeom prst="rect">
          <a:avLst/>
        </a:prstGeom>
      </xdr:spPr>
    </xdr:pic>
    <xdr:clientData/>
  </xdr:twoCellAnchor>
  <xdr:twoCellAnchor>
    <xdr:from>
      <xdr:col>9</xdr:col>
      <xdr:colOff>236894</xdr:colOff>
      <xdr:row>7</xdr:row>
      <xdr:rowOff>79339</xdr:rowOff>
    </xdr:from>
    <xdr:to>
      <xdr:col>16</xdr:col>
      <xdr:colOff>410993</xdr:colOff>
      <xdr:row>24</xdr:row>
      <xdr:rowOff>19237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68C971D1-E8A7-4B30-BEB6-5DBF2A59BB21}"/>
            </a:ext>
          </a:extLst>
        </xdr:cNvPr>
        <xdr:cNvGrpSpPr/>
      </xdr:nvGrpSpPr>
      <xdr:grpSpPr>
        <a:xfrm>
          <a:off x="6971069" y="1346164"/>
          <a:ext cx="4441299" cy="3016473"/>
          <a:chOff x="2007126" y="533024"/>
          <a:chExt cx="4441299" cy="3016473"/>
        </a:xfrm>
      </xdr:grpSpPr>
      <xdr:grpSp>
        <xdr:nvGrpSpPr>
          <xdr:cNvPr id="53" name="Agrupar 52">
            <a:extLst>
              <a:ext uri="{FF2B5EF4-FFF2-40B4-BE49-F238E27FC236}">
                <a16:creationId xmlns:a16="http://schemas.microsoft.com/office/drawing/2014/main" id="{890E9B65-09FB-495F-AC30-FF468A405B48}"/>
              </a:ext>
            </a:extLst>
          </xdr:cNvPr>
          <xdr:cNvGrpSpPr/>
        </xdr:nvGrpSpPr>
        <xdr:grpSpPr>
          <a:xfrm>
            <a:off x="2007126" y="533024"/>
            <a:ext cx="4441299" cy="3016473"/>
            <a:chOff x="2228850" y="1171000"/>
            <a:chExt cx="4762500" cy="3077150"/>
          </a:xfrm>
        </xdr:grpSpPr>
        <xdr:grpSp>
          <xdr:nvGrpSpPr>
            <xdr:cNvPr id="57" name="Agrupar 56">
              <a:extLst>
                <a:ext uri="{FF2B5EF4-FFF2-40B4-BE49-F238E27FC236}">
                  <a16:creationId xmlns:a16="http://schemas.microsoft.com/office/drawing/2014/main" id="{2B5C1A94-DD1A-4738-BA2F-942593F4414B}"/>
                </a:ext>
              </a:extLst>
            </xdr:cNvPr>
            <xdr:cNvGrpSpPr/>
          </xdr:nvGrpSpPr>
          <xdr:grpSpPr>
            <a:xfrm>
              <a:off x="2228850" y="1181100"/>
              <a:ext cx="4762500" cy="3067050"/>
              <a:chOff x="1809750" y="1209675"/>
              <a:chExt cx="4762500" cy="3067050"/>
            </a:xfrm>
          </xdr:grpSpPr>
          <xdr:sp macro="" textlink="">
            <xdr:nvSpPr>
              <xdr:cNvPr id="59" name="Retângulo: Cantos Arredondados 58">
                <a:extLst>
                  <a:ext uri="{FF2B5EF4-FFF2-40B4-BE49-F238E27FC236}">
                    <a16:creationId xmlns:a16="http://schemas.microsoft.com/office/drawing/2014/main" id="{5F08D732-52D1-458C-BFE6-2E46362FA7CE}"/>
                  </a:ext>
                </a:extLst>
              </xdr:cNvPr>
              <xdr:cNvSpPr/>
            </xdr:nvSpPr>
            <xdr:spPr>
              <a:xfrm>
                <a:off x="1819275" y="1219199"/>
                <a:ext cx="4752975" cy="3057526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0" name="Retângulo: Cantos Superiores Arredondados 59">
                <a:extLst>
                  <a:ext uri="{FF2B5EF4-FFF2-40B4-BE49-F238E27FC236}">
                    <a16:creationId xmlns:a16="http://schemas.microsoft.com/office/drawing/2014/main" id="{8424DF66-D112-4C1D-ABB6-0718D321695F}"/>
                  </a:ext>
                </a:extLst>
              </xdr:cNvPr>
              <xdr:cNvSpPr/>
            </xdr:nvSpPr>
            <xdr:spPr>
              <a:xfrm>
                <a:off x="1809750" y="1209675"/>
                <a:ext cx="4752975" cy="4667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56" name="CaixaDeTexto 55">
              <a:extLst>
                <a:ext uri="{FF2B5EF4-FFF2-40B4-BE49-F238E27FC236}">
                  <a16:creationId xmlns:a16="http://schemas.microsoft.com/office/drawing/2014/main" id="{8EB46868-7F53-4325-8E03-BF237D654B66}"/>
                </a:ext>
              </a:extLst>
            </xdr:cNvPr>
            <xdr:cNvSpPr txBox="1"/>
          </xdr:nvSpPr>
          <xdr:spPr>
            <a:xfrm>
              <a:off x="2872425" y="1171000"/>
              <a:ext cx="3924300" cy="3333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54" name="Gráfico 53" descr="Cofrinho">
            <a:extLst>
              <a:ext uri="{FF2B5EF4-FFF2-40B4-BE49-F238E27FC236}">
                <a16:creationId xmlns:a16="http://schemas.microsoft.com/office/drawing/2014/main" id="{4FFF1DDC-9941-4C44-907D-B6C1E043F0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2175709" y="542925"/>
            <a:ext cx="417182" cy="417182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236894</xdr:colOff>
      <xdr:row>9</xdr:row>
      <xdr:rowOff>125235</xdr:rowOff>
    </xdr:from>
    <xdr:to>
      <xdr:col>16</xdr:col>
      <xdr:colOff>229494</xdr:colOff>
      <xdr:row>22</xdr:row>
      <xdr:rowOff>107914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D22897A5-DDEA-4251-A0FF-E2CA2D0B7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29.443490972226" createdVersion="6" refreshedVersion="6" minRefreshableVersion="3" recordCount="44" xr:uid="{5034FAC6-276A-4F7F-AE74-75DC76C0527D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032404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8D1C1-3195-432F-B245-FAE11626A329}" name="tb_entrada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G7:H10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1F5F1-C3BD-4232-A275-CB66EB278338}" name="tb_saída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B8:C23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9B9015D-A529-422C-B781-61EA31DFF39F}" sourceName="Mês">
  <pivotTables>
    <pivotTable tabId="2" name="tb_saída"/>
    <pivotTable tabId="2" name="tb_entrada"/>
  </pivotTables>
  <data>
    <tabular pivotCacheId="103240419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284A87B7-0EFB-4125-8EB6-F44EB4F8CCE2}" sourceName="Categoria">
  <pivotTables>
    <pivotTable tabId="2" name="tb_saída"/>
    <pivotTable tabId="2" name="tb_entrada"/>
  </pivotTables>
  <data>
    <tabular pivotCacheId="103240419">
      <items count="19">
        <i x="1" s="1"/>
        <i x="12" s="1"/>
        <i x="5" s="1"/>
        <i x="9" s="1"/>
        <i x="15" s="1"/>
        <i x="7" s="1"/>
        <i x="3" s="1"/>
        <i x="13" s="1"/>
        <i x="11" s="1"/>
        <i x="0" s="1"/>
        <i x="4" s="1"/>
        <i x="8" s="1"/>
        <i x="2" s="1"/>
        <i x="10" s="1"/>
        <i x="6" s="1"/>
        <i x="14" s="1"/>
        <i x="16" s="1" nd="1"/>
        <i x="17" s="1" nd="1"/>
        <i x="1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E0840A7-F9A4-4CA6-AA6A-702C0D179983}" cache="SegmentaçãodeDados_Mês" caption="MÊS" style="my style" rowHeight="234950"/>
  <slicer name="Categoria" xr10:uid="{9AD85EBE-46F7-4094-AA4A-883F3F6BA86B}" cache="SegmentaçãodeDados_Categoria" caption="Categoria" style="my styl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B8D321-37B2-4D35-A517-71AA7B0FA2CC}" name="Tabela1" displayName="Tabela1" ref="A1:H45" totalsRowShown="0" dataDxfId="13">
  <autoFilter ref="A1:H45" xr:uid="{45CBA635-6855-4115-A1B3-0547EF61AD44}"/>
  <tableColumns count="8">
    <tableColumn id="1" xr3:uid="{DBD46F43-C980-4AD0-BEE9-694B7ACFBA92}" name="Data" dataDxfId="7"/>
    <tableColumn id="8" xr3:uid="{015702A7-BE9E-44F4-9BC2-C59BFEB5663A}" name="Mês" dataDxfId="5">
      <calculatedColumnFormula>MONTH(Tabela1[[#This Row],[Data]])</calculatedColumnFormula>
    </tableColumn>
    <tableColumn id="2" xr3:uid="{71782C17-6E7E-4011-B0DB-BEB38143A1F0}" name="Tipo" dataDxfId="6"/>
    <tableColumn id="3" xr3:uid="{2146E4B0-120E-487F-BD79-3D6A22C0E2BC}" name="Categoria" dataDxfId="12"/>
    <tableColumn id="4" xr3:uid="{F8A7FB4B-BB11-4F2C-AAEF-B2465D267A6F}" name="Descrição" dataDxfId="11"/>
    <tableColumn id="5" xr3:uid="{4EB6E4FE-4E0C-4CF2-BEC6-841AB8874559}" name="Valor" dataDxfId="10" dataCellStyle="Moeda"/>
    <tableColumn id="6" xr3:uid="{547946D4-A9DD-4366-A87C-F8068EB0C2AC}" name="Operação Bancária" dataDxfId="9"/>
    <tableColumn id="7" xr3:uid="{52392E02-635A-4F50-A5A9-AF6F0AC56132}" name="Status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C3B7F4-FAE8-4A16-8FCE-00CC755A68CD}" name="Tabela3" displayName="Tabela3" ref="B13:C25" totalsRowShown="0" headerRowDxfId="2">
  <autoFilter ref="B13:C25" xr:uid="{15AD17B8-1C0F-4030-B4BF-B4ABBA0659DB}"/>
  <tableColumns count="2">
    <tableColumn id="1" xr3:uid="{18980B72-ADB8-4186-97AE-7C7D5383DCFE}" name="Data de lançamento" dataDxfId="0"/>
    <tableColumn id="2" xr3:uid="{A57797C3-9DBD-4881-ABAE-E937E797EB1E}" name="Depósito Reservado" dataDxfId="1" dataCellStyle="Moe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55CA-BDFB-427C-9C3A-5346B2819D2E}">
  <sheetPr>
    <tabColor rgb="FFFFFF00"/>
  </sheetPr>
  <dimension ref="A1:H45"/>
  <sheetViews>
    <sheetView workbookViewId="0"/>
  </sheetViews>
  <sheetFormatPr defaultRowHeight="14.4" x14ac:dyDescent="0.3"/>
  <cols>
    <col min="1" max="1" width="10.5546875" style="4" bestFit="1" customWidth="1"/>
    <col min="2" max="2" width="10.5546875" style="12" customWidth="1"/>
    <col min="4" max="4" width="19.21875" bestFit="1" customWidth="1"/>
    <col min="5" max="5" width="31.5546875" bestFit="1" customWidth="1"/>
    <col min="6" max="6" width="10.5546875" bestFit="1" customWidth="1"/>
    <col min="7" max="7" width="19.109375" bestFit="1" customWidth="1"/>
    <col min="8" max="8" width="8.6640625" bestFit="1" customWidth="1"/>
  </cols>
  <sheetData>
    <row r="1" spans="1:8" ht="17.399999999999999" customHeight="1" x14ac:dyDescent="0.3">
      <c r="A1" s="4" t="s">
        <v>0</v>
      </c>
      <c r="B1" s="12" t="s">
        <v>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7.399999999999999" customHeight="1" x14ac:dyDescent="0.3">
      <c r="A2" s="1">
        <v>45505</v>
      </c>
      <c r="B2" s="13">
        <f>MONTH(Tabela1[[#This Row],[Data]])</f>
        <v>8</v>
      </c>
      <c r="C2" s="2" t="s">
        <v>7</v>
      </c>
      <c r="D2" s="2" t="s">
        <v>8</v>
      </c>
      <c r="E2" s="2" t="s">
        <v>9</v>
      </c>
      <c r="F2" s="5">
        <v>5000</v>
      </c>
      <c r="G2" s="2" t="s">
        <v>10</v>
      </c>
      <c r="H2" s="2" t="s">
        <v>11</v>
      </c>
    </row>
    <row r="3" spans="1:8" ht="17.399999999999999" customHeight="1" x14ac:dyDescent="0.3">
      <c r="A3" s="1">
        <v>45505</v>
      </c>
      <c r="B3" s="13">
        <f>MONTH(Tabela1[[#This Row],[Data]])</f>
        <v>8</v>
      </c>
      <c r="C3" s="2" t="s">
        <v>12</v>
      </c>
      <c r="D3" s="2" t="s">
        <v>13</v>
      </c>
      <c r="E3" s="2" t="s">
        <v>14</v>
      </c>
      <c r="F3" s="5">
        <v>550</v>
      </c>
      <c r="G3" s="2" t="s">
        <v>15</v>
      </c>
      <c r="H3" s="2" t="s">
        <v>16</v>
      </c>
    </row>
    <row r="4" spans="1:8" ht="17.399999999999999" customHeight="1" x14ac:dyDescent="0.3">
      <c r="A4" s="1">
        <v>45507</v>
      </c>
      <c r="B4" s="13">
        <f>MONTH(Tabela1[[#This Row],[Data]])</f>
        <v>8</v>
      </c>
      <c r="C4" s="2" t="s">
        <v>12</v>
      </c>
      <c r="D4" s="2" t="s">
        <v>17</v>
      </c>
      <c r="E4" s="2" t="s">
        <v>18</v>
      </c>
      <c r="F4" s="5">
        <v>300</v>
      </c>
      <c r="G4" s="2" t="s">
        <v>19</v>
      </c>
      <c r="H4" s="2" t="s">
        <v>20</v>
      </c>
    </row>
    <row r="5" spans="1:8" ht="17.399999999999999" customHeight="1" x14ac:dyDescent="0.3">
      <c r="A5" s="1">
        <v>45509</v>
      </c>
      <c r="B5" s="13">
        <f>MONTH(Tabela1[[#This Row],[Data]])</f>
        <v>8</v>
      </c>
      <c r="C5" s="2" t="s">
        <v>12</v>
      </c>
      <c r="D5" s="2" t="s">
        <v>21</v>
      </c>
      <c r="E5" s="2" t="s">
        <v>22</v>
      </c>
      <c r="F5" s="5">
        <v>120</v>
      </c>
      <c r="G5" s="2" t="s">
        <v>19</v>
      </c>
      <c r="H5" s="2" t="s">
        <v>20</v>
      </c>
    </row>
    <row r="6" spans="1:8" ht="17.399999999999999" customHeight="1" x14ac:dyDescent="0.3">
      <c r="A6" s="1">
        <v>45511</v>
      </c>
      <c r="B6" s="13">
        <f>MONTH(Tabela1[[#This Row],[Data]])</f>
        <v>8</v>
      </c>
      <c r="C6" s="2" t="s">
        <v>12</v>
      </c>
      <c r="D6" s="2" t="s">
        <v>23</v>
      </c>
      <c r="E6" s="2" t="s">
        <v>24</v>
      </c>
      <c r="F6" s="5">
        <v>250</v>
      </c>
      <c r="G6" s="2" t="s">
        <v>10</v>
      </c>
      <c r="H6" s="2" t="s">
        <v>20</v>
      </c>
    </row>
    <row r="7" spans="1:8" ht="17.399999999999999" customHeight="1" x14ac:dyDescent="0.3">
      <c r="A7" s="1">
        <v>45514</v>
      </c>
      <c r="B7" s="13">
        <f>MONTH(Tabela1[[#This Row],[Data]])</f>
        <v>8</v>
      </c>
      <c r="C7" s="2" t="s">
        <v>12</v>
      </c>
      <c r="D7" s="2" t="s">
        <v>25</v>
      </c>
      <c r="E7" s="2" t="s">
        <v>26</v>
      </c>
      <c r="F7" s="5">
        <v>400</v>
      </c>
      <c r="G7" s="2" t="s">
        <v>15</v>
      </c>
      <c r="H7" s="2" t="s">
        <v>16</v>
      </c>
    </row>
    <row r="8" spans="1:8" ht="17.399999999999999" customHeight="1" x14ac:dyDescent="0.3">
      <c r="A8" s="1">
        <v>45516</v>
      </c>
      <c r="B8" s="13">
        <f>MONTH(Tabela1[[#This Row],[Data]])</f>
        <v>8</v>
      </c>
      <c r="C8" s="2" t="s">
        <v>12</v>
      </c>
      <c r="D8" s="2" t="s">
        <v>27</v>
      </c>
      <c r="E8" s="2" t="s">
        <v>28</v>
      </c>
      <c r="F8" s="5">
        <v>600</v>
      </c>
      <c r="G8" s="2" t="s">
        <v>19</v>
      </c>
      <c r="H8" s="2" t="s">
        <v>16</v>
      </c>
    </row>
    <row r="9" spans="1:8" ht="17.399999999999999" customHeight="1" x14ac:dyDescent="0.3">
      <c r="A9" s="1">
        <v>45519</v>
      </c>
      <c r="B9" s="13">
        <f>MONTH(Tabela1[[#This Row],[Data]])</f>
        <v>8</v>
      </c>
      <c r="C9" s="2" t="s">
        <v>7</v>
      </c>
      <c r="D9" s="2" t="s">
        <v>29</v>
      </c>
      <c r="E9" s="2" t="s">
        <v>30</v>
      </c>
      <c r="F9" s="5">
        <v>800</v>
      </c>
      <c r="G9" s="2" t="s">
        <v>10</v>
      </c>
      <c r="H9" s="2" t="s">
        <v>11</v>
      </c>
    </row>
    <row r="10" spans="1:8" ht="17.399999999999999" customHeight="1" x14ac:dyDescent="0.3">
      <c r="A10" s="1">
        <v>45519</v>
      </c>
      <c r="B10" s="13">
        <f>MONTH(Tabela1[[#This Row],[Data]])</f>
        <v>8</v>
      </c>
      <c r="C10" s="2" t="s">
        <v>12</v>
      </c>
      <c r="D10" s="2" t="s">
        <v>31</v>
      </c>
      <c r="E10" s="2" t="s">
        <v>32</v>
      </c>
      <c r="F10" s="5">
        <v>150</v>
      </c>
      <c r="G10" s="2" t="s">
        <v>10</v>
      </c>
      <c r="H10" s="2" t="s">
        <v>20</v>
      </c>
    </row>
    <row r="11" spans="1:8" ht="17.399999999999999" customHeight="1" x14ac:dyDescent="0.3">
      <c r="A11" s="1">
        <v>45522</v>
      </c>
      <c r="B11" s="13">
        <f>MONTH(Tabela1[[#This Row],[Data]])</f>
        <v>8</v>
      </c>
      <c r="C11" s="2" t="s">
        <v>12</v>
      </c>
      <c r="D11" s="2" t="s">
        <v>33</v>
      </c>
      <c r="E11" s="2" t="s">
        <v>34</v>
      </c>
      <c r="F11" s="5">
        <v>1200</v>
      </c>
      <c r="G11" s="2" t="s">
        <v>19</v>
      </c>
      <c r="H11" s="2" t="s">
        <v>16</v>
      </c>
    </row>
    <row r="12" spans="1:8" ht="17.399999999999999" customHeight="1" x14ac:dyDescent="0.3">
      <c r="A12" s="1">
        <v>45524</v>
      </c>
      <c r="B12" s="13">
        <f>MONTH(Tabela1[[#This Row],[Data]])</f>
        <v>8</v>
      </c>
      <c r="C12" s="2" t="s">
        <v>12</v>
      </c>
      <c r="D12" s="2" t="s">
        <v>35</v>
      </c>
      <c r="E12" s="2" t="s">
        <v>36</v>
      </c>
      <c r="F12" s="5">
        <v>450</v>
      </c>
      <c r="G12" s="2" t="s">
        <v>15</v>
      </c>
      <c r="H12" s="2" t="s">
        <v>20</v>
      </c>
    </row>
    <row r="13" spans="1:8" ht="17.399999999999999" customHeight="1" x14ac:dyDescent="0.3">
      <c r="A13" s="1">
        <v>45526</v>
      </c>
      <c r="B13" s="13">
        <f>MONTH(Tabela1[[#This Row],[Data]])</f>
        <v>8</v>
      </c>
      <c r="C13" s="2" t="s">
        <v>12</v>
      </c>
      <c r="D13" s="2" t="s">
        <v>37</v>
      </c>
      <c r="E13" s="2" t="s">
        <v>38</v>
      </c>
      <c r="F13" s="5">
        <v>180</v>
      </c>
      <c r="G13" s="2" t="s">
        <v>10</v>
      </c>
      <c r="H13" s="2" t="s">
        <v>16</v>
      </c>
    </row>
    <row r="14" spans="1:8" ht="17.399999999999999" customHeight="1" x14ac:dyDescent="0.3">
      <c r="A14" s="1">
        <v>45528</v>
      </c>
      <c r="B14" s="13">
        <f>MONTH(Tabela1[[#This Row],[Data]])</f>
        <v>8</v>
      </c>
      <c r="C14" s="2" t="s">
        <v>12</v>
      </c>
      <c r="D14" s="2" t="s">
        <v>39</v>
      </c>
      <c r="E14" s="2" t="s">
        <v>40</v>
      </c>
      <c r="F14" s="5">
        <v>80</v>
      </c>
      <c r="G14" s="2" t="s">
        <v>15</v>
      </c>
      <c r="H14" s="2" t="s">
        <v>20</v>
      </c>
    </row>
    <row r="15" spans="1:8" ht="17.399999999999999" customHeight="1" x14ac:dyDescent="0.3">
      <c r="A15" s="1">
        <v>45532</v>
      </c>
      <c r="B15" s="13">
        <f>MONTH(Tabela1[[#This Row],[Data]])</f>
        <v>8</v>
      </c>
      <c r="C15" s="2" t="s">
        <v>12</v>
      </c>
      <c r="D15" s="2" t="s">
        <v>41</v>
      </c>
      <c r="E15" s="2" t="s">
        <v>42</v>
      </c>
      <c r="F15" s="5">
        <v>200</v>
      </c>
      <c r="G15" s="2" t="s">
        <v>15</v>
      </c>
      <c r="H15" s="2" t="s">
        <v>20</v>
      </c>
    </row>
    <row r="16" spans="1:8" ht="17.399999999999999" customHeight="1" x14ac:dyDescent="0.3">
      <c r="A16" s="1">
        <v>45534</v>
      </c>
      <c r="B16" s="13">
        <f>MONTH(Tabela1[[#This Row],[Data]])</f>
        <v>8</v>
      </c>
      <c r="C16" s="2" t="s">
        <v>12</v>
      </c>
      <c r="D16" s="2" t="s">
        <v>43</v>
      </c>
      <c r="E16" s="2" t="s">
        <v>44</v>
      </c>
      <c r="F16" s="5">
        <v>750</v>
      </c>
      <c r="G16" s="2" t="s">
        <v>10</v>
      </c>
      <c r="H16" s="2" t="s">
        <v>16</v>
      </c>
    </row>
    <row r="17" spans="1:8" ht="17.399999999999999" customHeight="1" x14ac:dyDescent="0.3">
      <c r="A17" s="1">
        <v>45535</v>
      </c>
      <c r="B17" s="13">
        <f>MONTH(Tabela1[[#This Row],[Data]])</f>
        <v>8</v>
      </c>
      <c r="C17" s="2" t="s">
        <v>12</v>
      </c>
      <c r="D17" s="2" t="s">
        <v>45</v>
      </c>
      <c r="E17" s="2" t="s">
        <v>46</v>
      </c>
      <c r="F17" s="5">
        <v>350</v>
      </c>
      <c r="G17" s="2" t="s">
        <v>19</v>
      </c>
      <c r="H17" s="2" t="s">
        <v>20</v>
      </c>
    </row>
    <row r="18" spans="1:8" ht="17.399999999999999" customHeight="1" x14ac:dyDescent="0.3">
      <c r="A18" s="1">
        <v>45536</v>
      </c>
      <c r="B18" s="13">
        <f>MONTH(Tabela1[[#This Row],[Data]])</f>
        <v>9</v>
      </c>
      <c r="C18" s="2" t="s">
        <v>7</v>
      </c>
      <c r="D18" s="2" t="s">
        <v>8</v>
      </c>
      <c r="E18" s="2" t="s">
        <v>9</v>
      </c>
      <c r="F18" s="5">
        <v>5000</v>
      </c>
      <c r="G18" s="2" t="s">
        <v>10</v>
      </c>
      <c r="H18" s="2" t="s">
        <v>11</v>
      </c>
    </row>
    <row r="19" spans="1:8" ht="17.399999999999999" customHeight="1" x14ac:dyDescent="0.3">
      <c r="A19" s="1">
        <v>45537</v>
      </c>
      <c r="B19" s="13">
        <f>MONTH(Tabela1[[#This Row],[Data]])</f>
        <v>9</v>
      </c>
      <c r="C19" s="2" t="s">
        <v>12</v>
      </c>
      <c r="D19" s="2" t="s">
        <v>13</v>
      </c>
      <c r="E19" s="3" t="s">
        <v>14</v>
      </c>
      <c r="F19" s="5">
        <v>450</v>
      </c>
      <c r="G19" s="2" t="s">
        <v>15</v>
      </c>
      <c r="H19" s="2" t="s">
        <v>16</v>
      </c>
    </row>
    <row r="20" spans="1:8" ht="17.399999999999999" customHeight="1" x14ac:dyDescent="0.3">
      <c r="A20" s="1">
        <v>45540</v>
      </c>
      <c r="B20" s="13">
        <f>MONTH(Tabela1[[#This Row],[Data]])</f>
        <v>9</v>
      </c>
      <c r="C20" s="2" t="s">
        <v>12</v>
      </c>
      <c r="D20" s="2" t="s">
        <v>17</v>
      </c>
      <c r="E20" s="3" t="s">
        <v>18</v>
      </c>
      <c r="F20" s="5">
        <v>300</v>
      </c>
      <c r="G20" s="2" t="s">
        <v>15</v>
      </c>
      <c r="H20" s="2" t="s">
        <v>20</v>
      </c>
    </row>
    <row r="21" spans="1:8" ht="17.399999999999999" customHeight="1" x14ac:dyDescent="0.3">
      <c r="A21" s="1">
        <v>45543</v>
      </c>
      <c r="B21" s="13">
        <f>MONTH(Tabela1[[#This Row],[Data]])</f>
        <v>9</v>
      </c>
      <c r="C21" s="2" t="s">
        <v>12</v>
      </c>
      <c r="D21" s="2" t="s">
        <v>21</v>
      </c>
      <c r="E21" s="3" t="s">
        <v>47</v>
      </c>
      <c r="F21" s="5">
        <v>200</v>
      </c>
      <c r="G21" s="2" t="s">
        <v>10</v>
      </c>
      <c r="H21" s="2" t="s">
        <v>20</v>
      </c>
    </row>
    <row r="22" spans="1:8" ht="17.399999999999999" customHeight="1" x14ac:dyDescent="0.3">
      <c r="A22" s="1">
        <v>45546</v>
      </c>
      <c r="B22" s="13">
        <f>MONTH(Tabela1[[#This Row],[Data]])</f>
        <v>9</v>
      </c>
      <c r="C22" s="2" t="s">
        <v>12</v>
      </c>
      <c r="D22" s="2" t="s">
        <v>23</v>
      </c>
      <c r="E22" s="3" t="s">
        <v>48</v>
      </c>
      <c r="F22" s="5">
        <v>600</v>
      </c>
      <c r="G22" s="2" t="s">
        <v>15</v>
      </c>
      <c r="H22" s="2" t="s">
        <v>16</v>
      </c>
    </row>
    <row r="23" spans="1:8" ht="17.399999999999999" customHeight="1" x14ac:dyDescent="0.3">
      <c r="A23" s="1">
        <v>45549</v>
      </c>
      <c r="B23" s="13">
        <f>MONTH(Tabela1[[#This Row],[Data]])</f>
        <v>9</v>
      </c>
      <c r="C23" s="2" t="s">
        <v>12</v>
      </c>
      <c r="D23" s="2" t="s">
        <v>25</v>
      </c>
      <c r="E23" s="3" t="s">
        <v>26</v>
      </c>
      <c r="F23" s="5">
        <v>350</v>
      </c>
      <c r="G23" s="2" t="s">
        <v>10</v>
      </c>
      <c r="H23" s="2" t="s">
        <v>20</v>
      </c>
    </row>
    <row r="24" spans="1:8" ht="17.399999999999999" customHeight="1" x14ac:dyDescent="0.3">
      <c r="A24" s="1">
        <v>45552</v>
      </c>
      <c r="B24" s="13">
        <f>MONTH(Tabela1[[#This Row],[Data]])</f>
        <v>9</v>
      </c>
      <c r="C24" s="2" t="s">
        <v>12</v>
      </c>
      <c r="D24" s="2" t="s">
        <v>27</v>
      </c>
      <c r="E24" s="3" t="s">
        <v>49</v>
      </c>
      <c r="F24" s="5">
        <v>500</v>
      </c>
      <c r="G24" s="2" t="s">
        <v>19</v>
      </c>
      <c r="H24" s="2" t="s">
        <v>16</v>
      </c>
    </row>
    <row r="25" spans="1:8" ht="17.399999999999999" customHeight="1" x14ac:dyDescent="0.3">
      <c r="A25" s="1">
        <v>45555</v>
      </c>
      <c r="B25" s="13">
        <f>MONTH(Tabela1[[#This Row],[Data]])</f>
        <v>9</v>
      </c>
      <c r="C25" s="2" t="s">
        <v>7</v>
      </c>
      <c r="D25" s="2" t="s">
        <v>50</v>
      </c>
      <c r="E25" s="2" t="s">
        <v>51</v>
      </c>
      <c r="F25" s="5">
        <v>1200</v>
      </c>
      <c r="G25" s="2" t="s">
        <v>10</v>
      </c>
      <c r="H25" s="2" t="s">
        <v>11</v>
      </c>
    </row>
    <row r="26" spans="1:8" ht="17.399999999999999" customHeight="1" x14ac:dyDescent="0.3">
      <c r="A26" s="1">
        <v>45555</v>
      </c>
      <c r="B26" s="13">
        <f>MONTH(Tabela1[[#This Row],[Data]])</f>
        <v>9</v>
      </c>
      <c r="C26" s="2" t="s">
        <v>12</v>
      </c>
      <c r="D26" s="2" t="s">
        <v>31</v>
      </c>
      <c r="E26" s="3" t="s">
        <v>52</v>
      </c>
      <c r="F26" s="5">
        <v>800</v>
      </c>
      <c r="G26" s="2" t="s">
        <v>10</v>
      </c>
      <c r="H26" s="2" t="s">
        <v>20</v>
      </c>
    </row>
    <row r="27" spans="1:8" ht="17.399999999999999" customHeight="1" x14ac:dyDescent="0.3">
      <c r="A27" s="1">
        <v>45558</v>
      </c>
      <c r="B27" s="13">
        <f>MONTH(Tabela1[[#This Row],[Data]])</f>
        <v>9</v>
      </c>
      <c r="C27" s="2" t="s">
        <v>12</v>
      </c>
      <c r="D27" s="2" t="s">
        <v>33</v>
      </c>
      <c r="E27" s="3" t="s">
        <v>53</v>
      </c>
      <c r="F27" s="5">
        <v>1500</v>
      </c>
      <c r="G27" s="2" t="s">
        <v>19</v>
      </c>
      <c r="H27" s="2" t="s">
        <v>16</v>
      </c>
    </row>
    <row r="28" spans="1:8" ht="17.399999999999999" customHeight="1" x14ac:dyDescent="0.3">
      <c r="A28" s="1">
        <v>45561</v>
      </c>
      <c r="B28" s="13">
        <f>MONTH(Tabela1[[#This Row],[Data]])</f>
        <v>9</v>
      </c>
      <c r="C28" s="2" t="s">
        <v>12</v>
      </c>
      <c r="D28" s="2" t="s">
        <v>54</v>
      </c>
      <c r="E28" s="3" t="s">
        <v>55</v>
      </c>
      <c r="F28" s="5">
        <v>250</v>
      </c>
      <c r="G28" s="2" t="s">
        <v>15</v>
      </c>
      <c r="H28" s="2" t="s">
        <v>20</v>
      </c>
    </row>
    <row r="29" spans="1:8" ht="17.399999999999999" customHeight="1" x14ac:dyDescent="0.3">
      <c r="A29" s="1">
        <v>45564</v>
      </c>
      <c r="B29" s="13">
        <f>MONTH(Tabela1[[#This Row],[Data]])</f>
        <v>9</v>
      </c>
      <c r="C29" s="2" t="s">
        <v>12</v>
      </c>
      <c r="D29" s="2" t="s">
        <v>37</v>
      </c>
      <c r="E29" s="3" t="s">
        <v>56</v>
      </c>
      <c r="F29" s="5">
        <v>400</v>
      </c>
      <c r="G29" s="2" t="s">
        <v>19</v>
      </c>
      <c r="H29" s="2" t="s">
        <v>16</v>
      </c>
    </row>
    <row r="30" spans="1:8" ht="17.399999999999999" customHeight="1" x14ac:dyDescent="0.3">
      <c r="A30" s="1">
        <v>45566</v>
      </c>
      <c r="B30" s="13">
        <f>MONTH(Tabela1[[#This Row],[Data]])</f>
        <v>10</v>
      </c>
      <c r="C30" s="2" t="s">
        <v>7</v>
      </c>
      <c r="D30" s="2" t="s">
        <v>8</v>
      </c>
      <c r="E30" s="2" t="s">
        <v>9</v>
      </c>
      <c r="F30" s="5">
        <v>5000</v>
      </c>
      <c r="G30" s="2" t="s">
        <v>10</v>
      </c>
      <c r="H30" s="2" t="s">
        <v>11</v>
      </c>
    </row>
    <row r="31" spans="1:8" ht="17.399999999999999" customHeight="1" x14ac:dyDescent="0.3">
      <c r="A31" s="1">
        <v>45566</v>
      </c>
      <c r="B31" s="13">
        <f>MONTH(Tabela1[[#This Row],[Data]])</f>
        <v>10</v>
      </c>
      <c r="C31" s="2" t="s">
        <v>12</v>
      </c>
      <c r="D31" s="2" t="s">
        <v>13</v>
      </c>
      <c r="E31" s="2" t="s">
        <v>14</v>
      </c>
      <c r="F31" s="5">
        <v>600</v>
      </c>
      <c r="G31" s="2" t="s">
        <v>15</v>
      </c>
      <c r="H31" s="2" t="s">
        <v>16</v>
      </c>
    </row>
    <row r="32" spans="1:8" ht="17.399999999999999" customHeight="1" x14ac:dyDescent="0.3">
      <c r="A32" s="1">
        <v>45568</v>
      </c>
      <c r="B32" s="13">
        <f>MONTH(Tabela1[[#This Row],[Data]])</f>
        <v>10</v>
      </c>
      <c r="C32" s="2" t="s">
        <v>12</v>
      </c>
      <c r="D32" s="2" t="s">
        <v>17</v>
      </c>
      <c r="E32" s="2" t="s">
        <v>57</v>
      </c>
      <c r="F32" s="5">
        <v>200</v>
      </c>
      <c r="G32" s="2" t="s">
        <v>19</v>
      </c>
      <c r="H32" s="2" t="s">
        <v>20</v>
      </c>
    </row>
    <row r="33" spans="1:8" ht="17.399999999999999" customHeight="1" x14ac:dyDescent="0.3">
      <c r="A33" s="1">
        <v>45570</v>
      </c>
      <c r="B33" s="13">
        <f>MONTH(Tabela1[[#This Row],[Data]])</f>
        <v>10</v>
      </c>
      <c r="C33" s="2" t="s">
        <v>12</v>
      </c>
      <c r="D33" s="2" t="s">
        <v>21</v>
      </c>
      <c r="E33" s="2" t="s">
        <v>58</v>
      </c>
      <c r="F33" s="5">
        <v>180</v>
      </c>
      <c r="G33" s="2" t="s">
        <v>10</v>
      </c>
      <c r="H33" s="2" t="s">
        <v>20</v>
      </c>
    </row>
    <row r="34" spans="1:8" ht="17.399999999999999" customHeight="1" x14ac:dyDescent="0.3">
      <c r="A34" s="1">
        <v>45573</v>
      </c>
      <c r="B34" s="13">
        <f>MONTH(Tabela1[[#This Row],[Data]])</f>
        <v>10</v>
      </c>
      <c r="C34" s="2" t="s">
        <v>12</v>
      </c>
      <c r="D34" s="2" t="s">
        <v>23</v>
      </c>
      <c r="E34" s="2" t="s">
        <v>59</v>
      </c>
      <c r="F34" s="5">
        <v>120</v>
      </c>
      <c r="G34" s="2" t="s">
        <v>15</v>
      </c>
      <c r="H34" s="2" t="s">
        <v>16</v>
      </c>
    </row>
    <row r="35" spans="1:8" ht="17.399999999999999" customHeight="1" x14ac:dyDescent="0.3">
      <c r="A35" s="1">
        <v>45575</v>
      </c>
      <c r="B35" s="13">
        <f>MONTH(Tabela1[[#This Row],[Data]])</f>
        <v>10</v>
      </c>
      <c r="C35" s="2" t="s">
        <v>12</v>
      </c>
      <c r="D35" s="2" t="s">
        <v>25</v>
      </c>
      <c r="E35" s="2" t="s">
        <v>60</v>
      </c>
      <c r="F35" s="5">
        <v>350</v>
      </c>
      <c r="G35" s="2" t="s">
        <v>19</v>
      </c>
      <c r="H35" s="2" t="s">
        <v>16</v>
      </c>
    </row>
    <row r="36" spans="1:8" ht="17.399999999999999" customHeight="1" x14ac:dyDescent="0.3">
      <c r="A36" s="1">
        <v>45578</v>
      </c>
      <c r="B36" s="13">
        <f>MONTH(Tabela1[[#This Row],[Data]])</f>
        <v>10</v>
      </c>
      <c r="C36" s="2" t="s">
        <v>12</v>
      </c>
      <c r="D36" s="2" t="s">
        <v>27</v>
      </c>
      <c r="E36" s="2" t="s">
        <v>61</v>
      </c>
      <c r="F36" s="5">
        <v>400</v>
      </c>
      <c r="G36" s="2" t="s">
        <v>10</v>
      </c>
      <c r="H36" s="2" t="s">
        <v>20</v>
      </c>
    </row>
    <row r="37" spans="1:8" ht="17.399999999999999" customHeight="1" x14ac:dyDescent="0.3">
      <c r="A37" s="1">
        <v>45580</v>
      </c>
      <c r="B37" s="13">
        <f>MONTH(Tabela1[[#This Row],[Data]])</f>
        <v>10</v>
      </c>
      <c r="C37" s="2" t="s">
        <v>12</v>
      </c>
      <c r="D37" s="2" t="s">
        <v>31</v>
      </c>
      <c r="E37" s="2" t="s">
        <v>62</v>
      </c>
      <c r="F37" s="5">
        <v>450</v>
      </c>
      <c r="G37" s="2" t="s">
        <v>15</v>
      </c>
      <c r="H37" s="2" t="s">
        <v>20</v>
      </c>
    </row>
    <row r="38" spans="1:8" ht="17.399999999999999" customHeight="1" x14ac:dyDescent="0.3">
      <c r="A38" s="1">
        <v>45583</v>
      </c>
      <c r="B38" s="13">
        <f>MONTH(Tabela1[[#This Row],[Data]])</f>
        <v>10</v>
      </c>
      <c r="C38" s="2" t="s">
        <v>7</v>
      </c>
      <c r="D38" s="2" t="s">
        <v>63</v>
      </c>
      <c r="E38" s="2" t="s">
        <v>64</v>
      </c>
      <c r="F38" s="5">
        <v>1500</v>
      </c>
      <c r="G38" s="2" t="s">
        <v>10</v>
      </c>
      <c r="H38" s="2" t="s">
        <v>11</v>
      </c>
    </row>
    <row r="39" spans="1:8" ht="17.399999999999999" customHeight="1" x14ac:dyDescent="0.3">
      <c r="A39" s="1">
        <v>45583</v>
      </c>
      <c r="B39" s="13">
        <f>MONTH(Tabela1[[#This Row],[Data]])</f>
        <v>10</v>
      </c>
      <c r="C39" s="2" t="s">
        <v>12</v>
      </c>
      <c r="D39" s="2" t="s">
        <v>33</v>
      </c>
      <c r="E39" s="2" t="s">
        <v>65</v>
      </c>
      <c r="F39" s="5">
        <v>300</v>
      </c>
      <c r="G39" s="2" t="s">
        <v>19</v>
      </c>
      <c r="H39" s="2" t="s">
        <v>16</v>
      </c>
    </row>
    <row r="40" spans="1:8" ht="17.399999999999999" customHeight="1" x14ac:dyDescent="0.3">
      <c r="A40" s="1">
        <v>45585</v>
      </c>
      <c r="B40" s="13">
        <f>MONTH(Tabela1[[#This Row],[Data]])</f>
        <v>10</v>
      </c>
      <c r="C40" s="2" t="s">
        <v>12</v>
      </c>
      <c r="D40" s="2" t="s">
        <v>35</v>
      </c>
      <c r="E40" s="2" t="s">
        <v>66</v>
      </c>
      <c r="F40" s="5">
        <v>800</v>
      </c>
      <c r="G40" s="2" t="s">
        <v>10</v>
      </c>
      <c r="H40" s="2" t="s">
        <v>20</v>
      </c>
    </row>
    <row r="41" spans="1:8" ht="17.399999999999999" customHeight="1" x14ac:dyDescent="0.3">
      <c r="A41" s="1">
        <v>45587</v>
      </c>
      <c r="B41" s="13">
        <f>MONTH(Tabela1[[#This Row],[Data]])</f>
        <v>10</v>
      </c>
      <c r="C41" s="2" t="s">
        <v>12</v>
      </c>
      <c r="D41" s="2" t="s">
        <v>37</v>
      </c>
      <c r="E41" s="2" t="s">
        <v>67</v>
      </c>
      <c r="F41" s="5">
        <v>250</v>
      </c>
      <c r="G41" s="2" t="s">
        <v>19</v>
      </c>
      <c r="H41" s="2" t="s">
        <v>16</v>
      </c>
    </row>
    <row r="42" spans="1:8" ht="17.399999999999999" customHeight="1" x14ac:dyDescent="0.3">
      <c r="A42" s="1">
        <v>45589</v>
      </c>
      <c r="B42" s="13">
        <f>MONTH(Tabela1[[#This Row],[Data]])</f>
        <v>10</v>
      </c>
      <c r="C42" s="2" t="s">
        <v>12</v>
      </c>
      <c r="D42" s="2" t="s">
        <v>41</v>
      </c>
      <c r="E42" s="2" t="s">
        <v>68</v>
      </c>
      <c r="F42" s="5">
        <v>150</v>
      </c>
      <c r="G42" s="2" t="s">
        <v>15</v>
      </c>
      <c r="H42" s="2" t="s">
        <v>20</v>
      </c>
    </row>
    <row r="43" spans="1:8" ht="17.399999999999999" customHeight="1" x14ac:dyDescent="0.3">
      <c r="A43" s="1">
        <v>45591</v>
      </c>
      <c r="B43" s="13">
        <f>MONTH(Tabela1[[#This Row],[Data]])</f>
        <v>10</v>
      </c>
      <c r="C43" s="2" t="s">
        <v>12</v>
      </c>
      <c r="D43" s="2" t="s">
        <v>39</v>
      </c>
      <c r="E43" s="2" t="s">
        <v>69</v>
      </c>
      <c r="F43" s="5">
        <v>250</v>
      </c>
      <c r="G43" s="2" t="s">
        <v>10</v>
      </c>
      <c r="H43" s="2" t="s">
        <v>16</v>
      </c>
    </row>
    <row r="44" spans="1:8" ht="17.399999999999999" customHeight="1" x14ac:dyDescent="0.3">
      <c r="A44" s="1">
        <v>45595</v>
      </c>
      <c r="B44" s="13">
        <f>MONTH(Tabela1[[#This Row],[Data]])</f>
        <v>10</v>
      </c>
      <c r="C44" s="2" t="s">
        <v>12</v>
      </c>
      <c r="D44" s="2" t="s">
        <v>45</v>
      </c>
      <c r="E44" s="2" t="s">
        <v>70</v>
      </c>
      <c r="F44" s="5">
        <v>220</v>
      </c>
      <c r="G44" s="2" t="s">
        <v>10</v>
      </c>
      <c r="H44" s="2" t="s">
        <v>16</v>
      </c>
    </row>
    <row r="45" spans="1:8" ht="17.399999999999999" customHeight="1" x14ac:dyDescent="0.3">
      <c r="A45" s="1">
        <v>45596</v>
      </c>
      <c r="B45" s="13">
        <f>MONTH(Tabela1[[#This Row],[Data]])</f>
        <v>10</v>
      </c>
      <c r="C45" s="2" t="s">
        <v>12</v>
      </c>
      <c r="D45" s="2" t="s">
        <v>43</v>
      </c>
      <c r="E45" s="2" t="s">
        <v>71</v>
      </c>
      <c r="F45" s="5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72F5-2C0F-4D9F-ABE7-CAB73C8A6CC8}">
  <sheetPr>
    <tabColor rgb="FFFFFF00"/>
  </sheetPr>
  <dimension ref="B5:H23"/>
  <sheetViews>
    <sheetView workbookViewId="0">
      <selection activeCell="B14" sqref="B9:B22"/>
      <pivotSelection pane="bottomRight" showHeader="1" activeRow="13" activeCol="1" click="1" r:id="rId2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4.4" x14ac:dyDescent="0.3"/>
  <cols>
    <col min="2" max="2" width="19.21875" bestFit="1" customWidth="1"/>
    <col min="3" max="3" width="13.33203125" bestFit="1" customWidth="1"/>
    <col min="7" max="7" width="17.21875" bestFit="1" customWidth="1"/>
    <col min="8" max="8" width="13.33203125" bestFit="1" customWidth="1"/>
  </cols>
  <sheetData>
    <row r="5" spans="2:8" x14ac:dyDescent="0.3">
      <c r="G5" s="6" t="s">
        <v>1</v>
      </c>
      <c r="H5" t="s">
        <v>7</v>
      </c>
    </row>
    <row r="6" spans="2:8" x14ac:dyDescent="0.3">
      <c r="B6" s="6" t="s">
        <v>1</v>
      </c>
      <c r="C6" t="s">
        <v>12</v>
      </c>
    </row>
    <row r="7" spans="2:8" x14ac:dyDescent="0.3">
      <c r="G7" s="6" t="s">
        <v>72</v>
      </c>
      <c r="H7" t="s">
        <v>74</v>
      </c>
    </row>
    <row r="8" spans="2:8" x14ac:dyDescent="0.3">
      <c r="B8" s="6" t="s">
        <v>72</v>
      </c>
      <c r="C8" t="s">
        <v>74</v>
      </c>
      <c r="G8" s="7" t="s">
        <v>29</v>
      </c>
      <c r="H8" s="11">
        <v>800</v>
      </c>
    </row>
    <row r="9" spans="2:8" x14ac:dyDescent="0.3">
      <c r="B9" s="7" t="s">
        <v>13</v>
      </c>
      <c r="C9" s="8">
        <v>550</v>
      </c>
      <c r="G9" s="7" t="s">
        <v>8</v>
      </c>
      <c r="H9" s="11">
        <v>5000</v>
      </c>
    </row>
    <row r="10" spans="2:8" x14ac:dyDescent="0.3">
      <c r="B10" s="7" t="s">
        <v>39</v>
      </c>
      <c r="C10" s="8">
        <v>80</v>
      </c>
      <c r="G10" s="7" t="s">
        <v>73</v>
      </c>
      <c r="H10" s="11">
        <v>5800</v>
      </c>
    </row>
    <row r="11" spans="2:8" x14ac:dyDescent="0.3">
      <c r="B11" s="7" t="s">
        <v>25</v>
      </c>
      <c r="C11" s="8">
        <v>400</v>
      </c>
    </row>
    <row r="12" spans="2:8" x14ac:dyDescent="0.3">
      <c r="B12" s="7" t="s">
        <v>33</v>
      </c>
      <c r="C12" s="8">
        <v>1200</v>
      </c>
    </row>
    <row r="13" spans="2:8" x14ac:dyDescent="0.3">
      <c r="B13" s="7" t="s">
        <v>45</v>
      </c>
      <c r="C13" s="8">
        <v>350</v>
      </c>
    </row>
    <row r="14" spans="2:8" x14ac:dyDescent="0.3">
      <c r="B14" s="7" t="s">
        <v>21</v>
      </c>
      <c r="C14" s="8">
        <v>120</v>
      </c>
    </row>
    <row r="15" spans="2:8" x14ac:dyDescent="0.3">
      <c r="B15" s="7" t="s">
        <v>41</v>
      </c>
      <c r="C15" s="8">
        <v>200</v>
      </c>
    </row>
    <row r="16" spans="2:8" x14ac:dyDescent="0.3">
      <c r="B16" s="7" t="s">
        <v>37</v>
      </c>
      <c r="C16" s="8">
        <v>180</v>
      </c>
    </row>
    <row r="17" spans="2:3" x14ac:dyDescent="0.3">
      <c r="B17" s="7" t="s">
        <v>23</v>
      </c>
      <c r="C17" s="8">
        <v>250</v>
      </c>
    </row>
    <row r="18" spans="2:3" x14ac:dyDescent="0.3">
      <c r="B18" s="7" t="s">
        <v>31</v>
      </c>
      <c r="C18" s="8">
        <v>150</v>
      </c>
    </row>
    <row r="19" spans="2:3" x14ac:dyDescent="0.3">
      <c r="B19" s="7" t="s">
        <v>17</v>
      </c>
      <c r="C19" s="8">
        <v>300</v>
      </c>
    </row>
    <row r="20" spans="2:3" x14ac:dyDescent="0.3">
      <c r="B20" s="7" t="s">
        <v>35</v>
      </c>
      <c r="C20" s="8">
        <v>450</v>
      </c>
    </row>
    <row r="21" spans="2:3" x14ac:dyDescent="0.3">
      <c r="B21" s="7" t="s">
        <v>27</v>
      </c>
      <c r="C21" s="8">
        <v>600</v>
      </c>
    </row>
    <row r="22" spans="2:3" x14ac:dyDescent="0.3">
      <c r="B22" s="7" t="s">
        <v>43</v>
      </c>
      <c r="C22" s="8">
        <v>750</v>
      </c>
    </row>
    <row r="23" spans="2:3" x14ac:dyDescent="0.3">
      <c r="B23" s="7" t="s">
        <v>73</v>
      </c>
      <c r="C23" s="8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CB51-0869-4B96-8780-ED5490B7E1C2}">
  <dimension ref="A1:M25"/>
  <sheetViews>
    <sheetView workbookViewId="0">
      <selection activeCell="O23" sqref="O23"/>
    </sheetView>
  </sheetViews>
  <sheetFormatPr defaultRowHeight="14.4" x14ac:dyDescent="0.3"/>
  <cols>
    <col min="2" max="2" width="19.77734375" customWidth="1"/>
    <col min="3" max="3" width="19.5546875" customWidth="1"/>
  </cols>
  <sheetData>
    <row r="1" spans="1:13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7" spans="1:13" x14ac:dyDescent="0.3">
      <c r="B7" s="9" t="s">
        <v>78</v>
      </c>
      <c r="C7" s="18">
        <f>SUM(Tabela3[Depósito Reservado])</f>
        <v>2543</v>
      </c>
    </row>
    <row r="8" spans="1:13" x14ac:dyDescent="0.3">
      <c r="B8" s="9" t="s">
        <v>79</v>
      </c>
      <c r="C8" s="18">
        <v>15000</v>
      </c>
    </row>
    <row r="13" spans="1:13" x14ac:dyDescent="0.3">
      <c r="B13" s="14" t="s">
        <v>76</v>
      </c>
      <c r="C13" s="14" t="s">
        <v>77</v>
      </c>
    </row>
    <row r="14" spans="1:13" x14ac:dyDescent="0.3">
      <c r="B14" s="16">
        <v>45629</v>
      </c>
      <c r="C14" s="17">
        <v>50</v>
      </c>
    </row>
    <row r="15" spans="1:13" x14ac:dyDescent="0.3">
      <c r="B15" s="16">
        <v>45630</v>
      </c>
      <c r="C15" s="15">
        <v>449</v>
      </c>
    </row>
    <row r="16" spans="1:13" x14ac:dyDescent="0.3">
      <c r="B16" s="16">
        <v>45631</v>
      </c>
      <c r="C16" s="15">
        <v>157</v>
      </c>
    </row>
    <row r="17" spans="2:3" x14ac:dyDescent="0.3">
      <c r="B17" s="16">
        <v>45632</v>
      </c>
      <c r="C17" s="15">
        <v>260</v>
      </c>
    </row>
    <row r="18" spans="2:3" x14ac:dyDescent="0.3">
      <c r="B18" s="16">
        <v>45633</v>
      </c>
      <c r="C18" s="15">
        <v>152</v>
      </c>
    </row>
    <row r="19" spans="2:3" x14ac:dyDescent="0.3">
      <c r="B19" s="16">
        <v>45634</v>
      </c>
      <c r="C19" s="15">
        <v>91</v>
      </c>
    </row>
    <row r="20" spans="2:3" x14ac:dyDescent="0.3">
      <c r="B20" s="16">
        <v>45635</v>
      </c>
      <c r="C20" s="15">
        <v>296</v>
      </c>
    </row>
    <row r="21" spans="2:3" x14ac:dyDescent="0.3">
      <c r="B21" s="16">
        <v>45636</v>
      </c>
      <c r="C21" s="15">
        <v>391</v>
      </c>
    </row>
    <row r="22" spans="2:3" x14ac:dyDescent="0.3">
      <c r="B22" s="16">
        <v>45637</v>
      </c>
      <c r="C22" s="15">
        <v>87</v>
      </c>
    </row>
    <row r="23" spans="2:3" x14ac:dyDescent="0.3">
      <c r="B23" s="16">
        <v>45638</v>
      </c>
      <c r="C23" s="15">
        <v>413</v>
      </c>
    </row>
    <row r="24" spans="2:3" x14ac:dyDescent="0.3">
      <c r="B24" s="16">
        <v>45639</v>
      </c>
      <c r="C24" s="15">
        <v>40</v>
      </c>
    </row>
    <row r="25" spans="2:3" x14ac:dyDescent="0.3">
      <c r="B25" s="16">
        <v>45640</v>
      </c>
      <c r="C25" s="15">
        <v>157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8E2D6-9B6A-43C3-B5D0-0650BEAC1988}">
  <dimension ref="A1:U1"/>
  <sheetViews>
    <sheetView showGridLines="0" showRowColHeaders="0" tabSelected="1" zoomScale="80" zoomScaleNormal="80" workbookViewId="0">
      <selection activeCell="U10" sqref="U10"/>
    </sheetView>
  </sheetViews>
  <sheetFormatPr defaultColWidth="0" defaultRowHeight="14.4" x14ac:dyDescent="0.3"/>
  <cols>
    <col min="1" max="1" width="27.109375" style="9" customWidth="1"/>
    <col min="2" max="21" width="8.88671875" style="10" customWidth="1"/>
    <col min="22" max="16384" width="8.886718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</vt:lpstr>
      <vt:lpstr>economias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2024-12-02T22:34:45Z</dcterms:created>
  <dcterms:modified xsi:type="dcterms:W3CDTF">2024-12-03T16:20:07Z</dcterms:modified>
</cp:coreProperties>
</file>