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0252C4A3-2F2E-497B-9472-E7F7B41A293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T1M1x6nlEokS4HqI3xkfMi+0wHg=="/>
    </ext>
  </extLst>
</workbook>
</file>

<file path=xl/calcChain.xml><?xml version="1.0" encoding="utf-8"?>
<calcChain xmlns="http://schemas.openxmlformats.org/spreadsheetml/2006/main">
  <c r="AG4" i="1" l="1"/>
  <c r="AH4" i="1"/>
  <c r="AI4" i="1"/>
  <c r="AJ4" i="1"/>
  <c r="AK4" i="1"/>
  <c r="AL4" i="1"/>
  <c r="AG5" i="1"/>
  <c r="AH5" i="1"/>
  <c r="AI5" i="1"/>
  <c r="AJ5" i="1"/>
  <c r="AK5" i="1"/>
  <c r="AL5" i="1"/>
  <c r="AG6" i="1"/>
  <c r="AH6" i="1"/>
  <c r="AI6" i="1"/>
  <c r="AJ6" i="1"/>
  <c r="AK6" i="1"/>
  <c r="AL6" i="1"/>
  <c r="AG7" i="1"/>
  <c r="AH7" i="1"/>
  <c r="AI7" i="1"/>
  <c r="AJ7" i="1"/>
  <c r="AK7" i="1"/>
  <c r="AL7" i="1"/>
  <c r="AR7" i="1" s="1"/>
  <c r="AX7" i="1" s="1"/>
  <c r="AG8" i="1"/>
  <c r="AH8" i="1"/>
  <c r="AI8" i="1"/>
  <c r="AJ8" i="1"/>
  <c r="AK8" i="1"/>
  <c r="AL8" i="1"/>
  <c r="AG9" i="1"/>
  <c r="AH9" i="1"/>
  <c r="AI9" i="1"/>
  <c r="AJ9" i="1"/>
  <c r="AK9" i="1"/>
  <c r="AL9" i="1"/>
  <c r="AR9" i="1" s="1"/>
  <c r="AX9" i="1" s="1"/>
  <c r="AG10" i="1"/>
  <c r="AH10" i="1"/>
  <c r="AI10" i="1"/>
  <c r="AJ10" i="1"/>
  <c r="AK10" i="1"/>
  <c r="AL10" i="1"/>
  <c r="AG11" i="1"/>
  <c r="AH11" i="1"/>
  <c r="AI11" i="1"/>
  <c r="AJ11" i="1"/>
  <c r="AK11" i="1"/>
  <c r="AL11" i="1"/>
  <c r="AZ11" i="1" s="1"/>
  <c r="BA11" i="1" s="1"/>
  <c r="AG12" i="1"/>
  <c r="AH12" i="1"/>
  <c r="AI12" i="1"/>
  <c r="AJ12" i="1"/>
  <c r="AK12" i="1"/>
  <c r="AL12" i="1"/>
  <c r="AG13" i="1"/>
  <c r="AH13" i="1"/>
  <c r="AI13" i="1"/>
  <c r="AJ13" i="1"/>
  <c r="AK13" i="1"/>
  <c r="AL13" i="1"/>
  <c r="AR13" i="1" s="1"/>
  <c r="AX13" i="1" s="1"/>
  <c r="AG14" i="1"/>
  <c r="AH14" i="1"/>
  <c r="AI14" i="1"/>
  <c r="AJ14" i="1"/>
  <c r="AK14" i="1"/>
  <c r="AL14" i="1"/>
  <c r="AG15" i="1"/>
  <c r="AH15" i="1"/>
  <c r="AI15" i="1"/>
  <c r="AJ15" i="1"/>
  <c r="AK15" i="1"/>
  <c r="AL15" i="1"/>
  <c r="AR15" i="1" s="1"/>
  <c r="AX15" i="1" s="1"/>
  <c r="AG16" i="1"/>
  <c r="AH16" i="1"/>
  <c r="AI16" i="1"/>
  <c r="AJ16" i="1"/>
  <c r="AK16" i="1"/>
  <c r="AL16" i="1"/>
  <c r="AG17" i="1"/>
  <c r="AH17" i="1"/>
  <c r="AI17" i="1"/>
  <c r="AJ17" i="1"/>
  <c r="AK17" i="1"/>
  <c r="AL17" i="1"/>
  <c r="AR17" i="1" s="1"/>
  <c r="AX17" i="1" s="1"/>
  <c r="AG18" i="1"/>
  <c r="AH18" i="1"/>
  <c r="AI18" i="1"/>
  <c r="AJ18" i="1"/>
  <c r="AK18" i="1"/>
  <c r="AL18" i="1"/>
  <c r="AG19" i="1"/>
  <c r="AH19" i="1"/>
  <c r="AI19" i="1"/>
  <c r="AJ19" i="1"/>
  <c r="AK19" i="1"/>
  <c r="AL19" i="1"/>
  <c r="AR19" i="1" s="1"/>
  <c r="AX19" i="1" s="1"/>
  <c r="AG20" i="1"/>
  <c r="AH20" i="1"/>
  <c r="AI20" i="1"/>
  <c r="AJ20" i="1"/>
  <c r="AK20" i="1"/>
  <c r="AL20" i="1"/>
  <c r="AG21" i="1"/>
  <c r="AH21" i="1"/>
  <c r="AN21" i="1" s="1"/>
  <c r="AT21" i="1" s="1"/>
  <c r="AI21" i="1"/>
  <c r="AJ21" i="1"/>
  <c r="AK21" i="1"/>
  <c r="AQ21" i="1" s="1"/>
  <c r="AW21" i="1" s="1"/>
  <c r="AL21" i="1"/>
  <c r="AZ21" i="1" s="1"/>
  <c r="BA21" i="1" s="1"/>
  <c r="AG22" i="1"/>
  <c r="AH22" i="1"/>
  <c r="AN22" i="1" s="1"/>
  <c r="AT22" i="1" s="1"/>
  <c r="AI22" i="1"/>
  <c r="AJ22" i="1"/>
  <c r="AP22" i="1" s="1"/>
  <c r="AV22" i="1" s="1"/>
  <c r="AK22" i="1"/>
  <c r="AL22" i="1"/>
  <c r="AG23" i="1"/>
  <c r="AH23" i="1"/>
  <c r="AN23" i="1" s="1"/>
  <c r="AT23" i="1" s="1"/>
  <c r="AI23" i="1"/>
  <c r="AO23" i="1" s="1"/>
  <c r="AU23" i="1" s="1"/>
  <c r="AJ23" i="1"/>
  <c r="AP23" i="1" s="1"/>
  <c r="AV23" i="1" s="1"/>
  <c r="AK23" i="1"/>
  <c r="AQ23" i="1" s="1"/>
  <c r="AW23" i="1" s="1"/>
  <c r="AL23" i="1"/>
  <c r="AG24" i="1"/>
  <c r="AH24" i="1"/>
  <c r="AI24" i="1"/>
  <c r="AJ24" i="1"/>
  <c r="AK24" i="1"/>
  <c r="AL24" i="1"/>
  <c r="AG25" i="1"/>
  <c r="AH25" i="1"/>
  <c r="AN25" i="1" s="1"/>
  <c r="AT25" i="1" s="1"/>
  <c r="AI25" i="1"/>
  <c r="AO25" i="1" s="1"/>
  <c r="AU25" i="1" s="1"/>
  <c r="AJ25" i="1"/>
  <c r="AP25" i="1" s="1"/>
  <c r="AV25" i="1" s="1"/>
  <c r="AK25" i="1"/>
  <c r="AQ25" i="1" s="1"/>
  <c r="AW25" i="1" s="1"/>
  <c r="AL25" i="1"/>
  <c r="AZ25" i="1" s="1"/>
  <c r="BA25" i="1" s="1"/>
  <c r="AG26" i="1"/>
  <c r="AH26" i="1"/>
  <c r="AN26" i="1" s="1"/>
  <c r="AT26" i="1" s="1"/>
  <c r="AI26" i="1"/>
  <c r="AJ26" i="1"/>
  <c r="AP26" i="1" s="1"/>
  <c r="AV26" i="1" s="1"/>
  <c r="AK26" i="1"/>
  <c r="AL26" i="1"/>
  <c r="AH3" i="1"/>
  <c r="AI3" i="1"/>
  <c r="AO3" i="1" s="1"/>
  <c r="AU3" i="1" s="1"/>
  <c r="AJ3" i="1"/>
  <c r="AP3" i="1" s="1"/>
  <c r="AV3" i="1" s="1"/>
  <c r="AK3" i="1"/>
  <c r="AQ3" i="1" s="1"/>
  <c r="AW3" i="1" s="1"/>
  <c r="AL3" i="1"/>
  <c r="AG3" i="1"/>
  <c r="AM3" i="1" s="1"/>
  <c r="AS3" i="1" s="1"/>
  <c r="BD29" i="2"/>
  <c r="BA29" i="2"/>
  <c r="AZ29" i="2"/>
  <c r="AY29" i="2"/>
  <c r="AW29" i="2"/>
  <c r="AF29" i="2"/>
  <c r="BL29" i="2" s="1"/>
  <c r="AC29" i="2"/>
  <c r="BI29" i="2" s="1"/>
  <c r="AB29" i="2"/>
  <c r="BH29" i="2" s="1"/>
  <c r="AA29" i="2"/>
  <c r="BG29" i="2" s="1"/>
  <c r="Y29" i="2"/>
  <c r="BE29" i="2" s="1"/>
  <c r="BD28" i="2"/>
  <c r="BB28" i="2"/>
  <c r="BA28" i="2"/>
  <c r="AZ28" i="2"/>
  <c r="AY28" i="2"/>
  <c r="AW28" i="2"/>
  <c r="AF28" i="2"/>
  <c r="BL28" i="2" s="1"/>
  <c r="AD28" i="2"/>
  <c r="BJ28" i="2" s="1"/>
  <c r="AC28" i="2"/>
  <c r="BI28" i="2" s="1"/>
  <c r="AB28" i="2"/>
  <c r="BH28" i="2" s="1"/>
  <c r="AA28" i="2"/>
  <c r="BG28" i="2" s="1"/>
  <c r="Y28" i="2"/>
  <c r="BE28" i="2" s="1"/>
  <c r="BL27" i="2"/>
  <c r="BD27" i="2"/>
  <c r="BB27" i="2"/>
  <c r="BA27" i="2"/>
  <c r="AZ27" i="2"/>
  <c r="AY27" i="2"/>
  <c r="AW27" i="2"/>
  <c r="AF27" i="2"/>
  <c r="AD27" i="2"/>
  <c r="BJ27" i="2" s="1"/>
  <c r="AC27" i="2"/>
  <c r="BI27" i="2" s="1"/>
  <c r="AB27" i="2"/>
  <c r="BH27" i="2" s="1"/>
  <c r="AA27" i="2"/>
  <c r="BG27" i="2" s="1"/>
  <c r="Y27" i="2"/>
  <c r="BE27" i="2" s="1"/>
  <c r="BD26" i="2"/>
  <c r="BB26" i="2"/>
  <c r="BA26" i="2"/>
  <c r="AZ26" i="2"/>
  <c r="AY26" i="2"/>
  <c r="AW26" i="2"/>
  <c r="AF26" i="2"/>
  <c r="BL26" i="2" s="1"/>
  <c r="AD26" i="2"/>
  <c r="BJ26" i="2" s="1"/>
  <c r="AC26" i="2"/>
  <c r="BI26" i="2" s="1"/>
  <c r="AB26" i="2"/>
  <c r="BH26" i="2" s="1"/>
  <c r="AA26" i="2"/>
  <c r="BG26" i="2" s="1"/>
  <c r="Y26" i="2"/>
  <c r="BE26" i="2" s="1"/>
  <c r="BL25" i="2"/>
  <c r="BI25" i="2"/>
  <c r="BH25" i="2"/>
  <c r="BD25" i="2"/>
  <c r="BA25" i="2"/>
  <c r="AZ25" i="2"/>
  <c r="AY25" i="2"/>
  <c r="AW25" i="2"/>
  <c r="AF25" i="2"/>
  <c r="AC25" i="2"/>
  <c r="AB25" i="2"/>
  <c r="AA25" i="2"/>
  <c r="BG25" i="2" s="1"/>
  <c r="Y25" i="2"/>
  <c r="BE25" i="2" s="1"/>
  <c r="BD24" i="2"/>
  <c r="BB24" i="2"/>
  <c r="BA24" i="2"/>
  <c r="AZ24" i="2"/>
  <c r="AY24" i="2"/>
  <c r="AW24" i="2"/>
  <c r="AF24" i="2"/>
  <c r="BL24" i="2" s="1"/>
  <c r="AD24" i="2"/>
  <c r="BJ24" i="2" s="1"/>
  <c r="AC24" i="2"/>
  <c r="BI24" i="2" s="1"/>
  <c r="AB24" i="2"/>
  <c r="BH24" i="2" s="1"/>
  <c r="AA24" i="2"/>
  <c r="BG24" i="2" s="1"/>
  <c r="Y24" i="2"/>
  <c r="BE24" i="2" s="1"/>
  <c r="BI23" i="2"/>
  <c r="BD23" i="2"/>
  <c r="BB23" i="2"/>
  <c r="BA23" i="2"/>
  <c r="AZ23" i="2"/>
  <c r="AY23" i="2"/>
  <c r="AW23" i="2"/>
  <c r="AF23" i="2"/>
  <c r="BL23" i="2" s="1"/>
  <c r="AD23" i="2"/>
  <c r="BJ23" i="2" s="1"/>
  <c r="AC23" i="2"/>
  <c r="AB23" i="2"/>
  <c r="BH23" i="2" s="1"/>
  <c r="AA23" i="2"/>
  <c r="BG23" i="2" s="1"/>
  <c r="Y23" i="2"/>
  <c r="BE23" i="2" s="1"/>
  <c r="BD22" i="2"/>
  <c r="BB22" i="2"/>
  <c r="BA22" i="2"/>
  <c r="AZ22" i="2"/>
  <c r="AY22" i="2"/>
  <c r="AW22" i="2"/>
  <c r="AF22" i="2"/>
  <c r="BL22" i="2" s="1"/>
  <c r="AD22" i="2"/>
  <c r="BJ22" i="2" s="1"/>
  <c r="AC22" i="2"/>
  <c r="BI22" i="2" s="1"/>
  <c r="AB22" i="2"/>
  <c r="BH22" i="2" s="1"/>
  <c r="AA22" i="2"/>
  <c r="BG22" i="2" s="1"/>
  <c r="Y22" i="2"/>
  <c r="BE22" i="2" s="1"/>
  <c r="BD21" i="2"/>
  <c r="BB21" i="2"/>
  <c r="BA21" i="2"/>
  <c r="AZ21" i="2"/>
  <c r="AY21" i="2"/>
  <c r="AW21" i="2"/>
  <c r="AF21" i="2"/>
  <c r="BL21" i="2" s="1"/>
  <c r="AD21" i="2"/>
  <c r="BJ21" i="2" s="1"/>
  <c r="AC21" i="2"/>
  <c r="BI21" i="2" s="1"/>
  <c r="AB21" i="2"/>
  <c r="BH21" i="2" s="1"/>
  <c r="AA21" i="2"/>
  <c r="BG21" i="2" s="1"/>
  <c r="Y21" i="2"/>
  <c r="BE21" i="2" s="1"/>
  <c r="BD20" i="2"/>
  <c r="BB20" i="2"/>
  <c r="BA20" i="2"/>
  <c r="AZ20" i="2"/>
  <c r="AY20" i="2"/>
  <c r="AW20" i="2"/>
  <c r="AF20" i="2"/>
  <c r="BL20" i="2" s="1"/>
  <c r="AD20" i="2"/>
  <c r="BJ20" i="2" s="1"/>
  <c r="AC20" i="2"/>
  <c r="BI20" i="2" s="1"/>
  <c r="AB20" i="2"/>
  <c r="BH20" i="2" s="1"/>
  <c r="AA20" i="2"/>
  <c r="BG20" i="2" s="1"/>
  <c r="Y20" i="2"/>
  <c r="BE20" i="2" s="1"/>
  <c r="BE19" i="2"/>
  <c r="BD19" i="2"/>
  <c r="BB19" i="2"/>
  <c r="BA19" i="2"/>
  <c r="AZ19" i="2"/>
  <c r="AY19" i="2"/>
  <c r="AW19" i="2"/>
  <c r="AF19" i="2"/>
  <c r="BL19" i="2" s="1"/>
  <c r="AD19" i="2"/>
  <c r="BJ19" i="2" s="1"/>
  <c r="AC19" i="2"/>
  <c r="BI19" i="2" s="1"/>
  <c r="AB19" i="2"/>
  <c r="BH19" i="2" s="1"/>
  <c r="AA19" i="2"/>
  <c r="BG19" i="2" s="1"/>
  <c r="Y19" i="2"/>
  <c r="BD18" i="2"/>
  <c r="BB18" i="2"/>
  <c r="BA18" i="2"/>
  <c r="AZ18" i="2"/>
  <c r="AY18" i="2"/>
  <c r="AW18" i="2"/>
  <c r="AF18" i="2"/>
  <c r="BL18" i="2" s="1"/>
  <c r="AD18" i="2"/>
  <c r="BJ18" i="2" s="1"/>
  <c r="AC18" i="2"/>
  <c r="BI18" i="2" s="1"/>
  <c r="AB18" i="2"/>
  <c r="BH18" i="2" s="1"/>
  <c r="AA18" i="2"/>
  <c r="BG18" i="2" s="1"/>
  <c r="Y18" i="2"/>
  <c r="BE18" i="2" s="1"/>
  <c r="BD17" i="2"/>
  <c r="BB17" i="2"/>
  <c r="BA17" i="2"/>
  <c r="AZ17" i="2"/>
  <c r="AY17" i="2"/>
  <c r="AW17" i="2"/>
  <c r="AF17" i="2"/>
  <c r="BL17" i="2" s="1"/>
  <c r="AD17" i="2"/>
  <c r="BJ17" i="2" s="1"/>
  <c r="AC17" i="2"/>
  <c r="BI17" i="2" s="1"/>
  <c r="AB17" i="2"/>
  <c r="BH17" i="2" s="1"/>
  <c r="AA17" i="2"/>
  <c r="BG17" i="2" s="1"/>
  <c r="Y17" i="2"/>
  <c r="BE17" i="2" s="1"/>
  <c r="BD16" i="2"/>
  <c r="BB16" i="2"/>
  <c r="BA16" i="2"/>
  <c r="AZ16" i="2"/>
  <c r="AY16" i="2"/>
  <c r="AW16" i="2"/>
  <c r="AF16" i="2"/>
  <c r="BL16" i="2" s="1"/>
  <c r="AD16" i="2"/>
  <c r="BJ16" i="2" s="1"/>
  <c r="AC16" i="2"/>
  <c r="BI16" i="2" s="1"/>
  <c r="AB16" i="2"/>
  <c r="BH16" i="2" s="1"/>
  <c r="AA16" i="2"/>
  <c r="BG16" i="2" s="1"/>
  <c r="Y16" i="2"/>
  <c r="BE16" i="2" s="1"/>
  <c r="BI15" i="2"/>
  <c r="BH15" i="2"/>
  <c r="BD15" i="2"/>
  <c r="BB15" i="2"/>
  <c r="BA15" i="2"/>
  <c r="AZ15" i="2"/>
  <c r="AY15" i="2"/>
  <c r="AW15" i="2"/>
  <c r="AF15" i="2"/>
  <c r="BL15" i="2" s="1"/>
  <c r="AD15" i="2"/>
  <c r="BJ15" i="2" s="1"/>
  <c r="AC15" i="2"/>
  <c r="AB15" i="2"/>
  <c r="AA15" i="2"/>
  <c r="BG15" i="2" s="1"/>
  <c r="Y15" i="2"/>
  <c r="BE15" i="2" s="1"/>
  <c r="BD14" i="2"/>
  <c r="BB14" i="2"/>
  <c r="BA14" i="2"/>
  <c r="AZ14" i="2"/>
  <c r="AY14" i="2"/>
  <c r="AW14" i="2"/>
  <c r="AF14" i="2"/>
  <c r="BL14" i="2" s="1"/>
  <c r="AD14" i="2"/>
  <c r="BJ14" i="2" s="1"/>
  <c r="AC14" i="2"/>
  <c r="BI14" i="2" s="1"/>
  <c r="AB14" i="2"/>
  <c r="BH14" i="2" s="1"/>
  <c r="AA14" i="2"/>
  <c r="BG14" i="2" s="1"/>
  <c r="Y14" i="2"/>
  <c r="BE14" i="2" s="1"/>
  <c r="BD13" i="2"/>
  <c r="BB13" i="2"/>
  <c r="BA13" i="2"/>
  <c r="AZ13" i="2"/>
  <c r="AY13" i="2"/>
  <c r="AW13" i="2"/>
  <c r="AF13" i="2"/>
  <c r="BL13" i="2" s="1"/>
  <c r="AD13" i="2"/>
  <c r="BJ13" i="2" s="1"/>
  <c r="AC13" i="2"/>
  <c r="BI13" i="2" s="1"/>
  <c r="AB13" i="2"/>
  <c r="BH13" i="2" s="1"/>
  <c r="AA13" i="2"/>
  <c r="BG13" i="2" s="1"/>
  <c r="Y13" i="2"/>
  <c r="BE13" i="2" s="1"/>
  <c r="BD12" i="2"/>
  <c r="BB12" i="2"/>
  <c r="BA12" i="2"/>
  <c r="AZ12" i="2"/>
  <c r="AY12" i="2"/>
  <c r="AW12" i="2"/>
  <c r="AF12" i="2"/>
  <c r="BL12" i="2" s="1"/>
  <c r="AD12" i="2"/>
  <c r="BJ12" i="2" s="1"/>
  <c r="AC12" i="2"/>
  <c r="BI12" i="2" s="1"/>
  <c r="AB12" i="2"/>
  <c r="BH12" i="2" s="1"/>
  <c r="AA12" i="2"/>
  <c r="BG12" i="2" s="1"/>
  <c r="Y12" i="2"/>
  <c r="BE12" i="2" s="1"/>
  <c r="BD11" i="2"/>
  <c r="BB11" i="2"/>
  <c r="BA11" i="2"/>
  <c r="AZ11" i="2"/>
  <c r="AY11" i="2"/>
  <c r="AW11" i="2"/>
  <c r="AF11" i="2"/>
  <c r="BL11" i="2" s="1"/>
  <c r="AD11" i="2"/>
  <c r="BJ11" i="2" s="1"/>
  <c r="AC11" i="2"/>
  <c r="BI11" i="2" s="1"/>
  <c r="AB11" i="2"/>
  <c r="BH11" i="2" s="1"/>
  <c r="AA11" i="2"/>
  <c r="BG11" i="2" s="1"/>
  <c r="Y11" i="2"/>
  <c r="BE11" i="2" s="1"/>
  <c r="BD10" i="2"/>
  <c r="BB10" i="2"/>
  <c r="BA10" i="2"/>
  <c r="AZ10" i="2"/>
  <c r="AY10" i="2"/>
  <c r="AW10" i="2"/>
  <c r="AF10" i="2"/>
  <c r="BL10" i="2" s="1"/>
  <c r="AD10" i="2"/>
  <c r="BJ10" i="2" s="1"/>
  <c r="AC10" i="2"/>
  <c r="BI10" i="2" s="1"/>
  <c r="AB10" i="2"/>
  <c r="BH10" i="2" s="1"/>
  <c r="AA10" i="2"/>
  <c r="BG10" i="2" s="1"/>
  <c r="Y10" i="2"/>
  <c r="BE10" i="2" s="1"/>
  <c r="BD9" i="2"/>
  <c r="BB9" i="2"/>
  <c r="BA9" i="2"/>
  <c r="AZ9" i="2"/>
  <c r="AY9" i="2"/>
  <c r="AW9" i="2"/>
  <c r="AF9" i="2"/>
  <c r="BL9" i="2" s="1"/>
  <c r="AD9" i="2"/>
  <c r="BJ9" i="2" s="1"/>
  <c r="AC9" i="2"/>
  <c r="BI9" i="2" s="1"/>
  <c r="AB9" i="2"/>
  <c r="BH9" i="2" s="1"/>
  <c r="AA9" i="2"/>
  <c r="BG9" i="2" s="1"/>
  <c r="Y9" i="2"/>
  <c r="BE9" i="2" s="1"/>
  <c r="BD8" i="2"/>
  <c r="BB8" i="2"/>
  <c r="BA8" i="2"/>
  <c r="AZ8" i="2"/>
  <c r="AY8" i="2"/>
  <c r="AW8" i="2"/>
  <c r="AF8" i="2"/>
  <c r="BL8" i="2" s="1"/>
  <c r="AD8" i="2"/>
  <c r="BJ8" i="2" s="1"/>
  <c r="AC8" i="2"/>
  <c r="BI8" i="2" s="1"/>
  <c r="AB8" i="2"/>
  <c r="BH8" i="2" s="1"/>
  <c r="AA8" i="2"/>
  <c r="BG8" i="2" s="1"/>
  <c r="Y8" i="2"/>
  <c r="BE8" i="2" s="1"/>
  <c r="BD7" i="2"/>
  <c r="BB7" i="2"/>
  <c r="BA7" i="2"/>
  <c r="AZ7" i="2"/>
  <c r="AY7" i="2"/>
  <c r="AW7" i="2"/>
  <c r="AF7" i="2"/>
  <c r="BL7" i="2" s="1"/>
  <c r="AD7" i="2"/>
  <c r="BJ7" i="2" s="1"/>
  <c r="AC7" i="2"/>
  <c r="BI7" i="2" s="1"/>
  <c r="AB7" i="2"/>
  <c r="BH7" i="2" s="1"/>
  <c r="AA7" i="2"/>
  <c r="BG7" i="2" s="1"/>
  <c r="Y7" i="2"/>
  <c r="BE7" i="2" s="1"/>
  <c r="BD6" i="2"/>
  <c r="BB6" i="2"/>
  <c r="BA6" i="2"/>
  <c r="AZ6" i="2"/>
  <c r="AY6" i="2"/>
  <c r="AW6" i="2"/>
  <c r="AF6" i="2"/>
  <c r="BL6" i="2" s="1"/>
  <c r="AD6" i="2"/>
  <c r="BJ6" i="2" s="1"/>
  <c r="AC6" i="2"/>
  <c r="BI6" i="2" s="1"/>
  <c r="AB6" i="2"/>
  <c r="BH6" i="2" s="1"/>
  <c r="AA6" i="2"/>
  <c r="BG6" i="2" s="1"/>
  <c r="Y6" i="2"/>
  <c r="BE6" i="2" s="1"/>
  <c r="BD5" i="2"/>
  <c r="BB5" i="2"/>
  <c r="BA5" i="2"/>
  <c r="AZ5" i="2"/>
  <c r="AY5" i="2"/>
  <c r="AW5" i="2"/>
  <c r="AF5" i="2"/>
  <c r="BL5" i="2" s="1"/>
  <c r="AD5" i="2"/>
  <c r="BJ5" i="2" s="1"/>
  <c r="AC5" i="2"/>
  <c r="BI5" i="2" s="1"/>
  <c r="AB5" i="2"/>
  <c r="BH5" i="2" s="1"/>
  <c r="AA5" i="2"/>
  <c r="BG5" i="2" s="1"/>
  <c r="Y5" i="2"/>
  <c r="BE5" i="2" s="1"/>
  <c r="BD4" i="2"/>
  <c r="BB4" i="2"/>
  <c r="BA4" i="2"/>
  <c r="AZ4" i="2"/>
  <c r="AY4" i="2"/>
  <c r="AW4" i="2"/>
  <c r="AF4" i="2"/>
  <c r="BL4" i="2" s="1"/>
  <c r="AD4" i="2"/>
  <c r="BJ4" i="2" s="1"/>
  <c r="AC4" i="2"/>
  <c r="BI4" i="2" s="1"/>
  <c r="AB4" i="2"/>
  <c r="BH4" i="2" s="1"/>
  <c r="AA4" i="2"/>
  <c r="BG4" i="2" s="1"/>
  <c r="Y4" i="2"/>
  <c r="BE4" i="2" s="1"/>
  <c r="AR26" i="1"/>
  <c r="AX26" i="1" s="1"/>
  <c r="AQ26" i="1"/>
  <c r="AW26" i="1" s="1"/>
  <c r="AO26" i="1"/>
  <c r="AU26" i="1" s="1"/>
  <c r="AP24" i="1"/>
  <c r="AV24" i="1" s="1"/>
  <c r="AO24" i="1"/>
  <c r="AU24" i="1" s="1"/>
  <c r="AN24" i="1"/>
  <c r="AT24" i="1" s="1"/>
  <c r="AM24" i="1"/>
  <c r="AS24" i="1" s="1"/>
  <c r="AR24" i="1"/>
  <c r="AX24" i="1" s="1"/>
  <c r="AQ24" i="1"/>
  <c r="AW24" i="1" s="1"/>
  <c r="AR22" i="1"/>
  <c r="AX22" i="1" s="1"/>
  <c r="AQ22" i="1"/>
  <c r="AW22" i="1" s="1"/>
  <c r="AO22" i="1"/>
  <c r="AU22" i="1" s="1"/>
  <c r="AZ22" i="1"/>
  <c r="BA22" i="1" s="1"/>
  <c r="AP21" i="1"/>
  <c r="AV21" i="1" s="1"/>
  <c r="AO21" i="1"/>
  <c r="AU21" i="1" s="1"/>
  <c r="AM21" i="1"/>
  <c r="AS21" i="1" s="1"/>
  <c r="AR20" i="1"/>
  <c r="AX20" i="1" s="1"/>
  <c r="AQ20" i="1"/>
  <c r="AW20" i="1" s="1"/>
  <c r="AP20" i="1"/>
  <c r="AV20" i="1" s="1"/>
  <c r="AO20" i="1"/>
  <c r="AU20" i="1" s="1"/>
  <c r="AM20" i="1"/>
  <c r="AS20" i="1" s="1"/>
  <c r="AN19" i="1"/>
  <c r="AT19" i="1" s="1"/>
  <c r="AM19" i="1"/>
  <c r="AS19" i="1" s="1"/>
  <c r="AQ19" i="1"/>
  <c r="AW19" i="1" s="1"/>
  <c r="AP19" i="1"/>
  <c r="AV19" i="1" s="1"/>
  <c r="AO19" i="1"/>
  <c r="AU19" i="1" s="1"/>
  <c r="AR18" i="1"/>
  <c r="AX18" i="1" s="1"/>
  <c r="AQ18" i="1"/>
  <c r="AW18" i="1" s="1"/>
  <c r="AP18" i="1"/>
  <c r="AV18" i="1" s="1"/>
  <c r="AO18" i="1"/>
  <c r="AU18" i="1" s="1"/>
  <c r="AN18" i="1"/>
  <c r="AT18" i="1" s="1"/>
  <c r="AQ17" i="1"/>
  <c r="AW17" i="1" s="1"/>
  <c r="AP17" i="1"/>
  <c r="AV17" i="1" s="1"/>
  <c r="AO17" i="1"/>
  <c r="AU17" i="1" s="1"/>
  <c r="AN17" i="1"/>
  <c r="AT17" i="1" s="1"/>
  <c r="AM17" i="1"/>
  <c r="AS17" i="1" s="1"/>
  <c r="AN16" i="1"/>
  <c r="AT16" i="1" s="1"/>
  <c r="AM16" i="1"/>
  <c r="AS16" i="1" s="1"/>
  <c r="AR16" i="1"/>
  <c r="AX16" i="1" s="1"/>
  <c r="AQ16" i="1"/>
  <c r="AW16" i="1" s="1"/>
  <c r="AP16" i="1"/>
  <c r="AV16" i="1" s="1"/>
  <c r="AO16" i="1"/>
  <c r="AU16" i="1" s="1"/>
  <c r="AQ15" i="1"/>
  <c r="AW15" i="1" s="1"/>
  <c r="AP15" i="1"/>
  <c r="AV15" i="1" s="1"/>
  <c r="AO15" i="1"/>
  <c r="AU15" i="1" s="1"/>
  <c r="AN15" i="1"/>
  <c r="AT15" i="1" s="1"/>
  <c r="AZ14" i="1"/>
  <c r="BA14" i="1" s="1"/>
  <c r="AR14" i="1"/>
  <c r="AX14" i="1" s="1"/>
  <c r="AQ14" i="1"/>
  <c r="AW14" i="1" s="1"/>
  <c r="AP14" i="1"/>
  <c r="AV14" i="1" s="1"/>
  <c r="AO14" i="1"/>
  <c r="AU14" i="1" s="1"/>
  <c r="AN14" i="1"/>
  <c r="AT14" i="1" s="1"/>
  <c r="AM14" i="1"/>
  <c r="AS14" i="1" s="1"/>
  <c r="AN13" i="1"/>
  <c r="AT13" i="1" s="1"/>
  <c r="AM13" i="1"/>
  <c r="AS13" i="1" s="1"/>
  <c r="AQ13" i="1"/>
  <c r="AW13" i="1" s="1"/>
  <c r="AP13" i="1"/>
  <c r="AV13" i="1" s="1"/>
  <c r="AO13" i="1"/>
  <c r="AU13" i="1" s="1"/>
  <c r="AR12" i="1"/>
  <c r="AX12" i="1" s="1"/>
  <c r="AQ12" i="1"/>
  <c r="AW12" i="1" s="1"/>
  <c r="AP12" i="1"/>
  <c r="AV12" i="1" s="1"/>
  <c r="AO12" i="1"/>
  <c r="AU12" i="1" s="1"/>
  <c r="AN12" i="1"/>
  <c r="AT12" i="1" s="1"/>
  <c r="AZ12" i="1"/>
  <c r="BA12" i="1" s="1"/>
  <c r="AQ11" i="1"/>
  <c r="AW11" i="1" s="1"/>
  <c r="AP11" i="1"/>
  <c r="AV11" i="1" s="1"/>
  <c r="AO11" i="1"/>
  <c r="AU11" i="1" s="1"/>
  <c r="AN11" i="1"/>
  <c r="AT11" i="1" s="1"/>
  <c r="AM11" i="1"/>
  <c r="AS11" i="1" s="1"/>
  <c r="AN10" i="1"/>
  <c r="AT10" i="1" s="1"/>
  <c r="AM10" i="1"/>
  <c r="AS10" i="1" s="1"/>
  <c r="AR10" i="1"/>
  <c r="AX10" i="1" s="1"/>
  <c r="AQ10" i="1"/>
  <c r="AW10" i="1" s="1"/>
  <c r="AP10" i="1"/>
  <c r="AV10" i="1" s="1"/>
  <c r="AO10" i="1"/>
  <c r="AU10" i="1" s="1"/>
  <c r="AQ9" i="1"/>
  <c r="AW9" i="1" s="1"/>
  <c r="AP9" i="1"/>
  <c r="AV9" i="1" s="1"/>
  <c r="AO9" i="1"/>
  <c r="AU9" i="1" s="1"/>
  <c r="AN9" i="1"/>
  <c r="AT9" i="1" s="1"/>
  <c r="AZ8" i="1"/>
  <c r="BA8" i="1" s="1"/>
  <c r="AR8" i="1"/>
  <c r="AX8" i="1" s="1"/>
  <c r="AQ8" i="1"/>
  <c r="AW8" i="1" s="1"/>
  <c r="AP8" i="1"/>
  <c r="AV8" i="1" s="1"/>
  <c r="AO8" i="1"/>
  <c r="AU8" i="1" s="1"/>
  <c r="AN8" i="1"/>
  <c r="AT8" i="1" s="1"/>
  <c r="AM8" i="1"/>
  <c r="AS8" i="1" s="1"/>
  <c r="AN7" i="1"/>
  <c r="AT7" i="1" s="1"/>
  <c r="AM7" i="1"/>
  <c r="AS7" i="1" s="1"/>
  <c r="AP7" i="1"/>
  <c r="AV7" i="1" s="1"/>
  <c r="AO7" i="1"/>
  <c r="AU7" i="1" s="1"/>
  <c r="AR6" i="1"/>
  <c r="AX6" i="1" s="1"/>
  <c r="AQ6" i="1"/>
  <c r="AW6" i="1" s="1"/>
  <c r="AP6" i="1"/>
  <c r="AV6" i="1" s="1"/>
  <c r="AO6" i="1"/>
  <c r="AU6" i="1" s="1"/>
  <c r="AN6" i="1"/>
  <c r="AT6" i="1" s="1"/>
  <c r="AZ6" i="1"/>
  <c r="BA6" i="1" s="1"/>
  <c r="AQ5" i="1"/>
  <c r="AW5" i="1" s="1"/>
  <c r="AP5" i="1"/>
  <c r="AV5" i="1" s="1"/>
  <c r="AO5" i="1"/>
  <c r="AU5" i="1" s="1"/>
  <c r="AN5" i="1"/>
  <c r="AT5" i="1" s="1"/>
  <c r="AM5" i="1"/>
  <c r="AS5" i="1" s="1"/>
  <c r="AN4" i="1"/>
  <c r="AT4" i="1" s="1"/>
  <c r="AM4" i="1"/>
  <c r="AS4" i="1" s="1"/>
  <c r="AR4" i="1"/>
  <c r="AX4" i="1" s="1"/>
  <c r="AZ4" i="1"/>
  <c r="BA4" i="1" s="1"/>
  <c r="AP4" i="1"/>
  <c r="AV4" i="1" s="1"/>
  <c r="AO4" i="1"/>
  <c r="AU4" i="1" s="1"/>
  <c r="AR3" i="1"/>
  <c r="AX3" i="1" s="1"/>
  <c r="AN3" i="1"/>
  <c r="AT3" i="1" s="1"/>
  <c r="AZ18" i="1" l="1"/>
  <c r="BA18" i="1" s="1"/>
  <c r="AZ24" i="1"/>
  <c r="BA24" i="1" s="1"/>
  <c r="AZ5" i="1"/>
  <c r="BA5" i="1" s="1"/>
  <c r="AZ23" i="1"/>
  <c r="BA23" i="1" s="1"/>
  <c r="AZ20" i="1"/>
  <c r="BA20" i="1" s="1"/>
  <c r="AR21" i="1"/>
  <c r="AX21" i="1" s="1"/>
  <c r="AR25" i="1"/>
  <c r="AX25" i="1" s="1"/>
  <c r="AN20" i="1"/>
  <c r="AT20" i="1" s="1"/>
  <c r="AR23" i="1"/>
  <c r="AX23" i="1" s="1"/>
  <c r="AZ9" i="1"/>
  <c r="BA9" i="1" s="1"/>
  <c r="AZ7" i="1"/>
  <c r="BA7" i="1" s="1"/>
  <c r="AZ15" i="1"/>
  <c r="BA15" i="1" s="1"/>
  <c r="AZ26" i="1"/>
  <c r="BA26" i="1" s="1"/>
  <c r="AR5" i="1"/>
  <c r="AX5" i="1" s="1"/>
  <c r="AR11" i="1"/>
  <c r="AX11" i="1" s="1"/>
  <c r="AZ17" i="1"/>
  <c r="BA17" i="1" s="1"/>
  <c r="AM23" i="1"/>
  <c r="AS23" i="1" s="1"/>
  <c r="AM26" i="1"/>
  <c r="AS26" i="1" s="1"/>
  <c r="AZ19" i="1"/>
  <c r="BA19" i="1" s="1"/>
  <c r="AZ10" i="1"/>
  <c r="BA10" i="1" s="1"/>
  <c r="AZ13" i="1"/>
  <c r="BA13" i="1" s="1"/>
  <c r="AZ16" i="1"/>
  <c r="BA16" i="1" s="1"/>
  <c r="AZ3" i="1"/>
  <c r="BA3" i="1" s="1"/>
  <c r="AQ4" i="1"/>
  <c r="AW4" i="1" s="1"/>
  <c r="AM6" i="1"/>
  <c r="AS6" i="1" s="1"/>
  <c r="AQ7" i="1"/>
  <c r="AW7" i="1" s="1"/>
  <c r="AM9" i="1"/>
  <c r="AS9" i="1" s="1"/>
  <c r="AM12" i="1"/>
  <c r="AS12" i="1" s="1"/>
  <c r="AM15" i="1"/>
  <c r="AS15" i="1" s="1"/>
  <c r="AM18" i="1"/>
  <c r="AS18" i="1" s="1"/>
  <c r="AM22" i="1"/>
  <c r="AS22" i="1" s="1"/>
  <c r="AM25" i="1"/>
  <c r="AS25" i="1" s="1"/>
</calcChain>
</file>

<file path=xl/sharedStrings.xml><?xml version="1.0" encoding="utf-8"?>
<sst xmlns="http://schemas.openxmlformats.org/spreadsheetml/2006/main" count="449" uniqueCount="192">
  <si>
    <t>STUDENT</t>
  </si>
  <si>
    <t>Term 1 Theory</t>
  </si>
  <si>
    <t>Term 1 - Practical</t>
  </si>
  <si>
    <t>Term 2 Theory</t>
  </si>
  <si>
    <t>Term 2 -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</si>
  <si>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</si>
  <si>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</si>
  <si>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</si>
  <si>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</si>
  <si>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</si>
  <si>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</si>
  <si>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</si>
  <si>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</si>
  <si>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</si>
  <si>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</si>
  <si>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</si>
  <si>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</si>
  <si>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</si>
  <si>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ACC</t>
  </si>
  <si>
    <t>ECO</t>
  </si>
  <si>
    <t>BST</t>
  </si>
  <si>
    <t>PAINT</t>
  </si>
  <si>
    <t>PE</t>
  </si>
  <si>
    <t>MM</t>
  </si>
  <si>
    <t>Total</t>
  </si>
  <si>
    <t>Perc</t>
  </si>
  <si>
    <t>Subject</t>
  </si>
  <si>
    <t>Aditya Barswal</t>
  </si>
  <si>
    <t>16-01-2004</t>
  </si>
  <si>
    <t>Manoj Kumar</t>
  </si>
  <si>
    <t>Leela Devi</t>
  </si>
  <si>
    <t>Aditya Kumar</t>
  </si>
  <si>
    <t>Manish Kumar</t>
  </si>
  <si>
    <t>Sanju Devi</t>
  </si>
  <si>
    <t>Aman Aggarwal</t>
  </si>
  <si>
    <t>27-09-2004</t>
  </si>
  <si>
    <t>Sashikant Aggarwal</t>
  </si>
  <si>
    <t>Laltesh Aggarwal</t>
  </si>
  <si>
    <t>Aman Gusain</t>
  </si>
  <si>
    <t>17-05-2005</t>
  </si>
  <si>
    <t>Dalbir Singh Gusain</t>
  </si>
  <si>
    <t>Anjali Gusain</t>
  </si>
  <si>
    <t>Aman Rawat</t>
  </si>
  <si>
    <t>18-12-2004</t>
  </si>
  <si>
    <t>Lalit Mohan</t>
  </si>
  <si>
    <t>Roshani Devi</t>
  </si>
  <si>
    <t>Aniket Bhandari</t>
  </si>
  <si>
    <t>13-09-2005</t>
  </si>
  <si>
    <t>Devendra Singh Bhandari</t>
  </si>
  <si>
    <t>Manju Bhandari</t>
  </si>
  <si>
    <t>Ankita</t>
  </si>
  <si>
    <t>Subhash Chand</t>
  </si>
  <si>
    <t>Shashi</t>
  </si>
  <si>
    <t>Arun Mourya</t>
  </si>
  <si>
    <t>17-09-2004</t>
  </si>
  <si>
    <t>Kedar Nath Mourya</t>
  </si>
  <si>
    <t>Durpata Mourya</t>
  </si>
  <si>
    <t>Ashmit Budakoti</t>
  </si>
  <si>
    <t>29-05-2005</t>
  </si>
  <si>
    <t>Vinod Budakoti</t>
  </si>
  <si>
    <t>Madhu Budakoti</t>
  </si>
  <si>
    <t>Ayush Yadav</t>
  </si>
  <si>
    <t>16-04-2005</t>
  </si>
  <si>
    <t>Vinod Yadav</t>
  </si>
  <si>
    <t>Beena Yadav</t>
  </si>
  <si>
    <t>Dilip Kumar Bhuyan</t>
  </si>
  <si>
    <t>26-10-2004</t>
  </si>
  <si>
    <t>Bhaskar Chandra Bhuyan</t>
  </si>
  <si>
    <t>Ramani Bhuyan</t>
  </si>
  <si>
    <t>Divya Kumari</t>
  </si>
  <si>
    <t>Sharvan</t>
  </si>
  <si>
    <t>Mamta</t>
  </si>
  <si>
    <t>Gaurav Singh</t>
  </si>
  <si>
    <t>18-07-2003</t>
  </si>
  <si>
    <t>Brij Pal</t>
  </si>
  <si>
    <t>Savita</t>
  </si>
  <si>
    <t>Hardik Singh Panwar</t>
  </si>
  <si>
    <t>16-10-2005</t>
  </si>
  <si>
    <t>Ranbir Singh Panwar</t>
  </si>
  <si>
    <t>Beena</t>
  </si>
  <si>
    <t>Himanshu Joshi</t>
  </si>
  <si>
    <t>21-07-2005</t>
  </si>
  <si>
    <t>Harish Chandra</t>
  </si>
  <si>
    <t>Meena Devi</t>
  </si>
  <si>
    <t>Kapil Pal</t>
  </si>
  <si>
    <t>30-12-2003</t>
  </si>
  <si>
    <t>Tejpal Singh</t>
  </si>
  <si>
    <t>Kiran Pal</t>
  </si>
  <si>
    <t>Kartik Chauhan</t>
  </si>
  <si>
    <t>28-03-2005</t>
  </si>
  <si>
    <t>Vikas Chauhan</t>
  </si>
  <si>
    <t>Laxmi Chauhan</t>
  </si>
  <si>
    <t>Khushi Sahu</t>
  </si>
  <si>
    <t>22-07-2005</t>
  </si>
  <si>
    <t>Suresh Kumar Sahu</t>
  </si>
  <si>
    <t>Beena Sahu</t>
  </si>
  <si>
    <t>Mohd. Adil Equbal</t>
  </si>
  <si>
    <t>Wahid Equbal</t>
  </si>
  <si>
    <t>Sahana Equbal</t>
  </si>
  <si>
    <t>ML</t>
  </si>
  <si>
    <t>Mohd. Shoyab</t>
  </si>
  <si>
    <t>23-02-2004</t>
  </si>
  <si>
    <t>Md. Rahis Ahmad</t>
  </si>
  <si>
    <t>Meenu Parveen</t>
  </si>
  <si>
    <t>Ab</t>
  </si>
  <si>
    <t>Prajwal Sharma</t>
  </si>
  <si>
    <t>30-10-2005</t>
  </si>
  <si>
    <t>Suresh Kumar</t>
  </si>
  <si>
    <t>Sushma</t>
  </si>
  <si>
    <t>Shagun Kashyap</t>
  </si>
  <si>
    <t>14-01-2005</t>
  </si>
  <si>
    <t>Mukesh Kashyap</t>
  </si>
  <si>
    <t>Rubi Kashyap</t>
  </si>
  <si>
    <t>Shobhit Yadav</t>
  </si>
  <si>
    <t>Anil Yadav</t>
  </si>
  <si>
    <t>Rekha Yadav</t>
  </si>
  <si>
    <t>Tannu Dhiman</t>
  </si>
  <si>
    <t>16-03-2006</t>
  </si>
  <si>
    <t>Rajkumar Dhiman</t>
  </si>
  <si>
    <t>Meenu Dhiman</t>
  </si>
  <si>
    <t>TERM - I</t>
  </si>
  <si>
    <t>TERM - II</t>
  </si>
  <si>
    <t>Student Details</t>
  </si>
  <si>
    <t>Theory</t>
  </si>
  <si>
    <t>Practical</t>
  </si>
  <si>
    <t>Grand Total</t>
  </si>
  <si>
    <t>Admission Number</t>
  </si>
  <si>
    <t>Father Name</t>
  </si>
  <si>
    <t>Mother Name</t>
  </si>
  <si>
    <t>Class</t>
  </si>
  <si>
    <t>Contact</t>
  </si>
  <si>
    <t>English  (80)</t>
  </si>
  <si>
    <t>Mathematics  (80)</t>
  </si>
  <si>
    <t>Accountancy (80)</t>
  </si>
  <si>
    <t>Economics (80)</t>
  </si>
  <si>
    <t>Business Studies (80)</t>
  </si>
  <si>
    <t>Physical Education (70)</t>
  </si>
  <si>
    <t>Computer Science (70)</t>
  </si>
  <si>
    <t>Painting (30)</t>
  </si>
  <si>
    <t>English (20)</t>
  </si>
  <si>
    <t>Mathematics (20)</t>
  </si>
  <si>
    <t>Accountancy (20)</t>
  </si>
  <si>
    <t>Economics (20)</t>
  </si>
  <si>
    <t>Business Studies (20)</t>
  </si>
  <si>
    <t>Physical Education (30)</t>
  </si>
  <si>
    <t>Computer Science (30)</t>
  </si>
  <si>
    <t>Painting (70)</t>
  </si>
  <si>
    <t>English  (100)</t>
  </si>
  <si>
    <t>Mathematics  (100)</t>
  </si>
  <si>
    <t>Accountancy (100)</t>
  </si>
  <si>
    <t>Economics (100)</t>
  </si>
  <si>
    <t>Business Studies (100)</t>
  </si>
  <si>
    <t>Physical Education (100)</t>
  </si>
  <si>
    <t>Computer Science (100)</t>
  </si>
  <si>
    <t>Painting (100)</t>
  </si>
  <si>
    <t>English(80)</t>
  </si>
  <si>
    <t>Mathematics(80)</t>
  </si>
  <si>
    <t>Accountancy(80)</t>
  </si>
  <si>
    <t>Economics(80)</t>
  </si>
  <si>
    <t>Business Studies(80)</t>
  </si>
  <si>
    <t>Painting(30)</t>
  </si>
  <si>
    <t>Business Studies(20)</t>
  </si>
  <si>
    <t>English(100)</t>
  </si>
  <si>
    <t>Mathematics(100)</t>
  </si>
  <si>
    <t>Accountancy(100)</t>
  </si>
  <si>
    <t>Economics(100)</t>
  </si>
  <si>
    <t>Business Studies(100)</t>
  </si>
  <si>
    <t>Painting(100)</t>
  </si>
  <si>
    <t>English(200)</t>
  </si>
  <si>
    <t>Mathematics(200)</t>
  </si>
  <si>
    <t>Accountancy(200)</t>
  </si>
  <si>
    <t>Economics(200)</t>
  </si>
  <si>
    <t>Business Studies(200)</t>
  </si>
  <si>
    <t>Physical Education (200)</t>
  </si>
  <si>
    <t>Painting(200)</t>
  </si>
  <si>
    <t>Percentage</t>
  </si>
  <si>
    <t>-</t>
  </si>
  <si>
    <t>Prashant Bhandari</t>
  </si>
  <si>
    <t>Dheeraj Bhandari</t>
  </si>
  <si>
    <t>Rajni Devi</t>
  </si>
  <si>
    <t>25-06-2006</t>
  </si>
  <si>
    <t>NA</t>
  </si>
  <si>
    <t>Ujjwal Baghel</t>
  </si>
  <si>
    <t>Rajesh Baghel</t>
  </si>
  <si>
    <t>Poonam Baghel</t>
  </si>
  <si>
    <t>21-11-2004</t>
  </si>
  <si>
    <t>-.</t>
  </si>
  <si>
    <t>02-05-2006</t>
  </si>
  <si>
    <t>02-10-2005</t>
  </si>
  <si>
    <t>12-03-2006</t>
  </si>
  <si>
    <t>01-01-2004</t>
  </si>
  <si>
    <t>05-12-2006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</si>
</sst>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17">
    <font>
      <sz val="11"/>
      <color rgb="FF000000"/>
      <name val="Calibri"/>
      <scheme val="minor"/>
    </font>
    <font>
      <b/>
      <sz val="9"/>
      <color rgb="FF000000"/>
      <name val="Roboto"/>
    </font>
    <font>
      <sz val="11"/>
      <name val="Calibri"/>
    </font>
    <font>
      <sz val="9"/>
      <color theme="1"/>
      <name val="Roboto"/>
    </font>
    <font>
      <sz val="9"/>
      <color rgb="FF000000"/>
      <name val="Roboto"/>
    </font>
    <font>
      <sz val="11"/>
      <color theme="1"/>
      <name val="Arial"/>
    </font>
    <font>
      <b/>
      <sz val="11"/>
      <color theme="1"/>
      <name val="Arial"/>
    </font>
    <font>
      <sz val="11"/>
      <color rgb="FFFF0000"/>
      <name val="Arial"/>
    </font>
    <font>
      <sz val="11"/>
      <color theme="1"/>
      <name val="Calibri"/>
      <scheme val="minor"/>
    </font>
    <font>
      <b/>
      <sz val="20"/>
      <color theme="1"/>
      <name val="Arial"/>
    </font>
    <font>
      <b/>
      <sz val="18"/>
      <color theme="1"/>
      <name val="Arial"/>
    </font>
    <font>
      <b/>
      <sz val="17"/>
      <color theme="1"/>
      <name val="Arial"/>
    </font>
    <font>
      <b/>
      <sz val="14"/>
      <color theme="1"/>
      <name val="Arial"/>
    </font>
    <font>
      <b/>
      <sz val="13"/>
      <color theme="1"/>
      <name val="Arial"/>
    </font>
    <font>
      <sz val="9"/>
      <name val="Roboto"/>
    </font>
    <font>
      <b/>
      <sz val="9"/>
      <color theme="1"/>
      <name val="Roboto"/>
    </font>
    <font>
      <sz val="9"/>
      <color rgb="FFFF0000"/>
      <name val="Roboto"/>
    </font>
  </fonts>
  <fills count="1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1" fillId="9" borderId="7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/>
    <xf numFmtId="49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/>
    <xf numFmtId="0" fontId="5" fillId="0" borderId="9" xfId="0" applyFont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1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/>
    <xf numFmtId="49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/>
    <xf numFmtId="0" fontId="3" fillId="12" borderId="11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9" xfId="0" applyFont="1" applyFill="1" applyBorder="1" applyAlignment="1"/>
    <xf numFmtId="0" fontId="3" fillId="12" borderId="11" xfId="0" applyFont="1" applyFill="1" applyBorder="1" applyAlignment="1"/>
    <xf numFmtId="0" fontId="4" fillId="12" borderId="9" xfId="0" applyFont="1" applyFill="1" applyBorder="1" applyAlignment="1">
      <alignment horizontal="center"/>
    </xf>
    <xf numFmtId="1" fontId="4" fillId="12" borderId="9" xfId="0" applyNumberFormat="1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49" fontId="3" fillId="12" borderId="11" xfId="0" applyNumberFormat="1" applyFont="1" applyFill="1" applyBorder="1" applyAlignment="1">
      <alignment horizontal="center"/>
    </xf>
    <xf numFmtId="0" fontId="5" fillId="0" borderId="0" xfId="0" applyFont="1" applyAlignment="1"/>
    <xf numFmtId="0" fontId="5" fillId="0" borderId="12" xfId="0" applyFont="1" applyBorder="1" applyAlignment="1"/>
    <xf numFmtId="0" fontId="5" fillId="0" borderId="9" xfId="0" applyFont="1" applyBorder="1" applyAlignment="1"/>
    <xf numFmtId="0" fontId="6" fillId="8" borderId="11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5" borderId="9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0" fontId="7" fillId="0" borderId="9" xfId="0" applyFont="1" applyBorder="1" applyAlignment="1"/>
    <xf numFmtId="0" fontId="5" fillId="0" borderId="9" xfId="0" applyFont="1" applyBorder="1" applyAlignment="1">
      <alignment horizontal="center"/>
    </xf>
    <xf numFmtId="0" fontId="4" fillId="0" borderId="0" xfId="0" applyFont="1" applyAlignment="1"/>
    <xf numFmtId="1" fontId="3" fillId="0" borderId="5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" fontId="3" fillId="0" borderId="9" xfId="0" applyNumberFormat="1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1" fontId="3" fillId="0" borderId="11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12" borderId="11" xfId="0" applyFont="1" applyFill="1" applyBorder="1" applyAlignment="1">
      <alignment horizontal="right"/>
    </xf>
    <xf numFmtId="0" fontId="3" fillId="12" borderId="9" xfId="0" applyFont="1" applyFill="1" applyBorder="1" applyAlignment="1">
      <alignment horizontal="right"/>
    </xf>
    <xf numFmtId="1" fontId="3" fillId="12" borderId="9" xfId="0" applyNumberFormat="1" applyFont="1" applyFill="1" applyBorder="1" applyAlignment="1">
      <alignment horizontal="right"/>
    </xf>
    <xf numFmtId="0" fontId="16" fillId="12" borderId="9" xfId="0" applyFont="1" applyFill="1" applyBorder="1" applyAlignment="1"/>
    <xf numFmtId="49" fontId="4" fillId="0" borderId="0" xfId="0" applyNumberFormat="1" applyFont="1"/>
    <xf numFmtId="0" fontId="1" fillId="10" borderId="7" xfId="0" applyFont="1" applyFill="1" applyBorder="1" applyAlignment="1">
      <alignment horizontal="right"/>
    </xf>
    <xf numFmtId="0" fontId="16" fillId="12" borderId="9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1" fillId="11" borderId="7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49" fontId="4" fillId="0" borderId="0" xfId="0" applyNumberFormat="1" applyFont="1" applyAlignment="1"/>
    <xf numFmtId="0" fontId="1" fillId="7" borderId="4" xfId="0" applyFont="1" applyFill="1" applyBorder="1" applyAlignment="1">
      <alignment horizontal="center"/>
    </xf>
    <xf numFmtId="0" fontId="14" fillId="0" borderId="2" xfId="0" applyFont="1" applyBorder="1"/>
    <xf numFmtId="0" fontId="14" fillId="0" borderId="3" xfId="0" applyFont="1" applyBorder="1"/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4" fillId="0" borderId="4" xfId="0" applyFont="1" applyBorder="1"/>
    <xf numFmtId="0" fontId="1" fillId="4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8" fillId="0" borderId="10" xfId="0" applyFont="1" applyBorder="1"/>
    <xf numFmtId="0" fontId="2" fillId="0" borderId="10" xfId="0" applyFont="1" applyBorder="1"/>
    <xf numFmtId="0" fontId="2" fillId="0" borderId="9" xfId="0" applyFont="1" applyBorder="1"/>
    <xf numFmtId="0" fontId="5" fillId="15" borderId="13" xfId="0" applyFont="1" applyFill="1" applyBorder="1" applyAlignment="1"/>
    <xf numFmtId="0" fontId="10" fillId="11" borderId="10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9" fillId="1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8"/>
  <sheetViews>
    <sheetView tabSelected="1" workbookViewId="0">
      <selection activeCell="AY19" sqref="AY19"/>
    </sheetView>
  </sheetViews>
  <sheetFormatPr defaultColWidth="14.42578125" defaultRowHeight="12"/>
  <cols>
    <col min="1" max="1" width="7" style="50" customWidth="1"/>
    <col min="2" max="2" width="5" style="50" bestFit="1" customWidth="1"/>
    <col min="3" max="3" width="17.7109375" style="50" bestFit="1" customWidth="1"/>
    <col min="4" max="4" width="11" style="50" customWidth="1"/>
    <col min="5" max="5" width="6.28515625" style="50" customWidth="1"/>
    <col min="6" max="6" width="9.85546875" style="67" customWidth="1"/>
    <col min="7" max="7" width="21" style="50" bestFit="1" customWidth="1"/>
    <col min="8" max="8" width="14.5703125" style="50" bestFit="1" customWidth="1"/>
    <col min="9" max="9" width="4.28515625" style="50" customWidth="1"/>
    <col min="10" max="10" width="4.42578125" style="50" customWidth="1"/>
    <col min="11" max="11" width="4.28515625" style="50" customWidth="1"/>
    <col min="12" max="12" width="4.140625" style="50" customWidth="1"/>
    <col min="13" max="13" width="6" style="64" customWidth="1"/>
    <col min="14" max="14" width="3.140625" style="50" bestFit="1" customWidth="1"/>
    <col min="15" max="15" width="4.28515625" style="50" customWidth="1"/>
    <col min="16" max="16" width="4.42578125" style="50" customWidth="1"/>
    <col min="17" max="17" width="4.28515625" style="50" customWidth="1"/>
    <col min="18" max="18" width="4.140625" style="50" customWidth="1"/>
    <col min="19" max="19" width="6" style="50" customWidth="1"/>
    <col min="20" max="20" width="3.140625" style="50" bestFit="1" customWidth="1"/>
    <col min="21" max="21" width="4.28515625" style="64" customWidth="1"/>
    <col min="22" max="22" width="4.42578125" style="64" customWidth="1"/>
    <col min="23" max="23" width="4.28515625" style="64" customWidth="1"/>
    <col min="24" max="24" width="4.140625" style="64" customWidth="1"/>
    <col min="25" max="25" width="6" style="64" customWidth="1"/>
    <col min="26" max="26" width="3.28515625" style="64" bestFit="1" customWidth="1"/>
    <col min="27" max="27" width="4.28515625" style="64" customWidth="1"/>
    <col min="28" max="28" width="4.42578125" style="64" customWidth="1"/>
    <col min="29" max="29" width="4.28515625" style="64" customWidth="1"/>
    <col min="30" max="30" width="4.140625" style="64" customWidth="1"/>
    <col min="31" max="31" width="6" style="64" customWidth="1"/>
    <col min="32" max="32" width="3.28515625" style="64" bestFit="1" customWidth="1"/>
    <col min="33" max="33" width="4.28515625" style="50" customWidth="1"/>
    <col min="34" max="34" width="4.42578125" style="50" customWidth="1"/>
    <col min="35" max="35" width="4.28515625" style="50" customWidth="1"/>
    <col min="36" max="36" width="4.140625" style="50" bestFit="1" customWidth="1"/>
    <col min="37" max="37" width="6" style="50" bestFit="1" customWidth="1"/>
    <col min="38" max="38" width="4" style="50" bestFit="1" customWidth="1"/>
    <col min="39" max="39" width="4.28515625" style="50" customWidth="1"/>
    <col min="40" max="40" width="4.42578125" style="50" customWidth="1"/>
    <col min="41" max="41" width="4.28515625" style="50" customWidth="1"/>
    <col min="42" max="42" width="4.140625" style="50" bestFit="1" customWidth="1"/>
    <col min="43" max="43" width="6" style="50" bestFit="1" customWidth="1"/>
    <col min="44" max="44" width="3.140625" style="50" bestFit="1" customWidth="1"/>
    <col min="45" max="45" width="4.28515625" style="50" customWidth="1"/>
    <col min="46" max="46" width="4.42578125" style="50" customWidth="1"/>
    <col min="47" max="47" width="4.28515625" style="50" customWidth="1"/>
    <col min="48" max="48" width="4.140625" style="50" bestFit="1" customWidth="1"/>
    <col min="49" max="49" width="6" style="50" bestFit="1" customWidth="1"/>
    <col min="50" max="50" width="3.140625" style="50" bestFit="1" customWidth="1"/>
    <col min="51" max="51" width="5" style="50" customWidth="1"/>
    <col min="52" max="52" width="4.85546875" style="50" bestFit="1" customWidth="1"/>
    <col min="53" max="53" width="4.42578125" style="50" bestFit="1" customWidth="1"/>
    <col min="54" max="54" width="6.7109375" style="50" customWidth="1"/>
    <col min="55" max="16384" width="14.42578125" style="50"/>
  </cols>
  <sheetData>
    <row r="1" spans="1:54">
      <c r="A1" s="72" t="s">
        <v>0</v>
      </c>
      <c r="B1" s="69"/>
      <c r="C1" s="69"/>
      <c r="D1" s="69"/>
      <c r="E1" s="69"/>
      <c r="F1" s="73"/>
      <c r="G1" s="69"/>
      <c r="H1" s="70"/>
      <c r="I1" s="71" t="s">
        <v>1</v>
      </c>
      <c r="J1" s="69"/>
      <c r="K1" s="69"/>
      <c r="L1" s="69"/>
      <c r="M1" s="69"/>
      <c r="N1" s="70"/>
      <c r="O1" s="74" t="s">
        <v>2</v>
      </c>
      <c r="P1" s="69"/>
      <c r="Q1" s="69"/>
      <c r="R1" s="69"/>
      <c r="S1" s="69"/>
      <c r="T1" s="70"/>
      <c r="U1" s="75" t="s">
        <v>3</v>
      </c>
      <c r="V1" s="76"/>
      <c r="W1" s="76"/>
      <c r="X1" s="76"/>
      <c r="Y1" s="76"/>
      <c r="Z1" s="77"/>
      <c r="AA1" s="78" t="s">
        <v>4</v>
      </c>
      <c r="AB1" s="76"/>
      <c r="AC1" s="76"/>
      <c r="AD1" s="76"/>
      <c r="AE1" s="76"/>
      <c r="AF1" s="77"/>
      <c r="AG1" s="79" t="s">
        <v>5</v>
      </c>
      <c r="AH1" s="69"/>
      <c r="AI1" s="69"/>
      <c r="AJ1" s="69"/>
      <c r="AK1" s="69"/>
      <c r="AL1" s="70"/>
      <c r="AM1" s="80" t="s">
        <v>6</v>
      </c>
      <c r="AN1" s="69"/>
      <c r="AO1" s="69"/>
      <c r="AP1" s="69"/>
      <c r="AQ1" s="69"/>
      <c r="AR1" s="70"/>
      <c r="AS1" s="68" t="s">
        <v>7</v>
      </c>
      <c r="AT1" s="69"/>
      <c r="AU1" s="69"/>
      <c r="AV1" s="69"/>
      <c r="AW1" s="69"/>
      <c r="AX1" s="70"/>
      <c r="AY1" s="71" t="s">
        <v>8</v>
      </c>
      <c r="AZ1" s="69"/>
      <c r="BA1" s="70"/>
      <c r="BB1" s="1"/>
    </row>
    <row r="2" spans="1:54">
      <c r="A2" s="2" t="s">
        <v>9</v>
      </c>
      <c r="B2" s="3" t="s">
        <v>10</v>
      </c>
      <c r="C2" s="3" t="s">
        <v>11</v>
      </c>
      <c r="D2" s="4" t="s">
        <v>12</v>
      </c>
      <c r="E2" s="4" t="s">
        <v>13</v>
      </c>
      <c r="F2" s="5" t="s">
        <v>14</v>
      </c>
      <c r="G2" s="4" t="s">
        <v>15</v>
      </c>
      <c r="H2" s="4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2" t="s">
        <v>21</v>
      </c>
      <c r="N2" s="6" t="s">
        <v>22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62" t="s">
        <v>17</v>
      </c>
      <c r="V2" s="62" t="s">
        <v>18</v>
      </c>
      <c r="W2" s="62" t="s">
        <v>19</v>
      </c>
      <c r="X2" s="62" t="s">
        <v>20</v>
      </c>
      <c r="Y2" s="62" t="s">
        <v>21</v>
      </c>
      <c r="Z2" s="62" t="s">
        <v>22</v>
      </c>
      <c r="AA2" s="65" t="s">
        <v>17</v>
      </c>
      <c r="AB2" s="65" t="s">
        <v>18</v>
      </c>
      <c r="AC2" s="65" t="s">
        <v>19</v>
      </c>
      <c r="AD2" s="65" t="s">
        <v>20</v>
      </c>
      <c r="AE2" s="65" t="s">
        <v>21</v>
      </c>
      <c r="AF2" s="65" t="s">
        <v>22</v>
      </c>
      <c r="AG2" s="7" t="s">
        <v>17</v>
      </c>
      <c r="AH2" s="7" t="s">
        <v>18</v>
      </c>
      <c r="AI2" s="7" t="s">
        <v>19</v>
      </c>
      <c r="AJ2" s="7" t="s">
        <v>20</v>
      </c>
      <c r="AK2" s="7" t="s">
        <v>21</v>
      </c>
      <c r="AL2" s="7" t="s">
        <v>22</v>
      </c>
      <c r="AM2" s="7" t="s">
        <v>17</v>
      </c>
      <c r="AN2" s="7" t="s">
        <v>18</v>
      </c>
      <c r="AO2" s="7" t="s">
        <v>19</v>
      </c>
      <c r="AP2" s="7" t="s">
        <v>20</v>
      </c>
      <c r="AQ2" s="7" t="s">
        <v>21</v>
      </c>
      <c r="AR2" s="7" t="s">
        <v>22</v>
      </c>
      <c r="AS2" s="7" t="s">
        <v>17</v>
      </c>
      <c r="AT2" s="7" t="s">
        <v>18</v>
      </c>
      <c r="AU2" s="7" t="s">
        <v>19</v>
      </c>
      <c r="AV2" s="7" t="s">
        <v>20</v>
      </c>
      <c r="AW2" s="7" t="s">
        <v>21</v>
      </c>
      <c r="AX2" s="7" t="s">
        <v>22</v>
      </c>
      <c r="AY2" s="8" t="s">
        <v>23</v>
      </c>
      <c r="AZ2" s="8" t="s">
        <v>24</v>
      </c>
      <c r="BA2" s="9" t="s">
        <v>25</v>
      </c>
      <c r="BB2" s="10" t="s">
        <v>26</v>
      </c>
    </row>
    <row r="3" spans="1:54">
      <c r="A3" s="11">
        <v>1</v>
      </c>
      <c r="B3" s="12">
        <v>2033</v>
      </c>
      <c r="C3" s="13" t="s">
        <v>27</v>
      </c>
      <c r="D3" s="11">
        <v>7579005779</v>
      </c>
      <c r="E3" s="20">
        <v>11</v>
      </c>
      <c r="F3" s="14" t="s">
        <v>28</v>
      </c>
      <c r="G3" s="15" t="s">
        <v>29</v>
      </c>
      <c r="H3" s="13" t="s">
        <v>30</v>
      </c>
      <c r="I3" s="51">
        <v>28</v>
      </c>
      <c r="J3" s="52">
        <v>40</v>
      </c>
      <c r="K3" s="52">
        <v>32</v>
      </c>
      <c r="L3" s="52">
        <v>36</v>
      </c>
      <c r="M3" s="52">
        <v>10</v>
      </c>
      <c r="N3" s="52">
        <v>32</v>
      </c>
      <c r="O3" s="53">
        <v>18</v>
      </c>
      <c r="P3" s="52">
        <v>19</v>
      </c>
      <c r="Q3" s="53">
        <v>15</v>
      </c>
      <c r="R3" s="52">
        <v>18</v>
      </c>
      <c r="S3" s="52">
        <v>65</v>
      </c>
      <c r="T3" s="52">
        <v>26</v>
      </c>
      <c r="U3" s="52">
        <v>29</v>
      </c>
      <c r="V3" s="52">
        <v>14</v>
      </c>
      <c r="W3" s="52">
        <v>12</v>
      </c>
      <c r="X3" s="54">
        <v>27</v>
      </c>
      <c r="Y3" s="52">
        <v>9</v>
      </c>
      <c r="Z3" s="52">
        <v>27</v>
      </c>
      <c r="AA3" s="52">
        <v>17</v>
      </c>
      <c r="AB3" s="52">
        <v>18</v>
      </c>
      <c r="AC3" s="52">
        <v>18</v>
      </c>
      <c r="AD3" s="52">
        <v>17</v>
      </c>
      <c r="AE3" s="52">
        <v>67</v>
      </c>
      <c r="AF3" s="52">
        <v>27</v>
      </c>
      <c r="AG3" s="19">
        <f>(IF(I3="Ab",0,IF(I3="ML",0,I3))+IF(O3="Ab",0,IF(O3="ML",0,O3))+IF(U3="Ab",0,IF(U3="ML",0,U3))+IF(AA3="Ab",0,IF(AA3="ML",0,AA3)))</f>
        <v>92</v>
      </c>
      <c r="AH3" s="19">
        <f t="shared" ref="AH3:AL3" si="0">(IF(J3="Ab",0,IF(J3="ML",0,J3))+IF(P3="Ab",0,IF(P3="ML",0,P3))+IF(V3="Ab",0,IF(V3="ML",0,V3))+IF(AB3="Ab",0,IF(AB3="ML",0,AB3)))</f>
        <v>91</v>
      </c>
      <c r="AI3" s="19">
        <f t="shared" si="0"/>
        <v>77</v>
      </c>
      <c r="AJ3" s="19">
        <f t="shared" si="0"/>
        <v>98</v>
      </c>
      <c r="AK3" s="19">
        <f t="shared" si="0"/>
        <v>151</v>
      </c>
      <c r="AL3" s="19">
        <f t="shared" si="0"/>
        <v>112</v>
      </c>
      <c r="AM3" s="20">
        <f t="shared" ref="AM3:AR3" si="1">ROUND(AG3/200*100,0)</f>
        <v>46</v>
      </c>
      <c r="AN3" s="20">
        <f t="shared" si="1"/>
        <v>46</v>
      </c>
      <c r="AO3" s="20">
        <f t="shared" si="1"/>
        <v>39</v>
      </c>
      <c r="AP3" s="20">
        <f t="shared" si="1"/>
        <v>49</v>
      </c>
      <c r="AQ3" s="20">
        <f t="shared" si="1"/>
        <v>76</v>
      </c>
      <c r="AR3" s="20">
        <f t="shared" si="1"/>
        <v>56</v>
      </c>
      <c r="AS3" s="20" t="str">
        <f t="shared" ref="AS3:AX3" si="2">IF(AM3&gt;90,"A1",IF(AM3&gt;80,"A2",IF(AM3&gt;70,"B1",IF(AM3&gt;60,"B2",IF(AM3&gt;50,"C1",IF(AM3&gt;40,"C2",IF(AM3&gt;32,"D","E")))))))</f>
        <v>C2</v>
      </c>
      <c r="AT3" s="20" t="str">
        <f t="shared" si="2"/>
        <v>C2</v>
      </c>
      <c r="AU3" s="20" t="str">
        <f t="shared" si="2"/>
        <v>D</v>
      </c>
      <c r="AV3" s="20" t="str">
        <f t="shared" si="2"/>
        <v>C2</v>
      </c>
      <c r="AW3" s="20" t="str">
        <f t="shared" si="2"/>
        <v>B1</v>
      </c>
      <c r="AX3" s="20" t="str">
        <f t="shared" si="2"/>
        <v>C1</v>
      </c>
      <c r="AY3" s="20">
        <v>1200</v>
      </c>
      <c r="AZ3" s="19">
        <f t="shared" ref="AZ3:AZ26" si="3">SUM(AG3:AL3)</f>
        <v>621</v>
      </c>
      <c r="BA3" s="21">
        <f t="shared" ref="BA3:BA26" si="4">ROUND(AZ3/AY3*100,0)</f>
        <v>52</v>
      </c>
      <c r="BB3" s="22">
        <v>200</v>
      </c>
    </row>
    <row r="4" spans="1:54">
      <c r="A4" s="23">
        <v>2</v>
      </c>
      <c r="B4" s="24">
        <v>2947</v>
      </c>
      <c r="C4" s="25" t="s">
        <v>31</v>
      </c>
      <c r="D4" s="23">
        <v>8192968501</v>
      </c>
      <c r="E4" s="20">
        <v>11</v>
      </c>
      <c r="F4" s="26" t="s">
        <v>187</v>
      </c>
      <c r="G4" s="27" t="s">
        <v>32</v>
      </c>
      <c r="H4" s="25" t="s">
        <v>33</v>
      </c>
      <c r="I4" s="55">
        <v>50</v>
      </c>
      <c r="J4" s="52">
        <v>42</v>
      </c>
      <c r="K4" s="52">
        <v>46</v>
      </c>
      <c r="L4" s="52">
        <v>46</v>
      </c>
      <c r="M4" s="52">
        <v>14</v>
      </c>
      <c r="N4" s="52">
        <v>38</v>
      </c>
      <c r="O4" s="53">
        <v>17</v>
      </c>
      <c r="P4" s="52">
        <v>16</v>
      </c>
      <c r="Q4" s="52">
        <v>17</v>
      </c>
      <c r="R4" s="52">
        <v>17</v>
      </c>
      <c r="S4" s="52">
        <v>63</v>
      </c>
      <c r="T4" s="52">
        <v>25</v>
      </c>
      <c r="U4" s="52">
        <v>32</v>
      </c>
      <c r="V4" s="52">
        <v>30</v>
      </c>
      <c r="W4" s="52">
        <v>27</v>
      </c>
      <c r="X4" s="52">
        <v>32</v>
      </c>
      <c r="Y4" s="52">
        <v>12</v>
      </c>
      <c r="Z4" s="52">
        <v>28</v>
      </c>
      <c r="AA4" s="52">
        <v>17</v>
      </c>
      <c r="AB4" s="52">
        <v>18</v>
      </c>
      <c r="AC4" s="52">
        <v>18</v>
      </c>
      <c r="AD4" s="52">
        <v>20</v>
      </c>
      <c r="AE4" s="52">
        <v>68</v>
      </c>
      <c r="AF4" s="52">
        <v>28</v>
      </c>
      <c r="AG4" s="19">
        <f t="shared" ref="AG4:AG26" si="5">(IF(I4="Ab",0,IF(I4="ML",0,I4))+IF(O4="Ab",0,IF(O4="ML",0,O4))+IF(U4="Ab",0,IF(U4="ML",0,U4))+IF(AA4="Ab",0,IF(AA4="ML",0,AA4)))</f>
        <v>116</v>
      </c>
      <c r="AH4" s="19">
        <f t="shared" ref="AH4:AH26" si="6">(IF(J4="Ab",0,IF(J4="ML",0,J4))+IF(P4="Ab",0,IF(P4="ML",0,P4))+IF(V4="Ab",0,IF(V4="ML",0,V4))+IF(AB4="Ab",0,IF(AB4="ML",0,AB4)))</f>
        <v>106</v>
      </c>
      <c r="AI4" s="19">
        <f t="shared" ref="AI4:AI26" si="7">(IF(K4="Ab",0,IF(K4="ML",0,K4))+IF(Q4="Ab",0,IF(Q4="ML",0,Q4))+IF(W4="Ab",0,IF(W4="ML",0,W4))+IF(AC4="Ab",0,IF(AC4="ML",0,AC4)))</f>
        <v>108</v>
      </c>
      <c r="AJ4" s="19">
        <f t="shared" ref="AJ4:AJ26" si="8">(IF(L4="Ab",0,IF(L4="ML",0,L4))+IF(R4="Ab",0,IF(R4="ML",0,R4))+IF(X4="Ab",0,IF(X4="ML",0,X4))+IF(AD4="Ab",0,IF(AD4="ML",0,AD4)))</f>
        <v>115</v>
      </c>
      <c r="AK4" s="19">
        <f t="shared" ref="AK4:AK26" si="9">(IF(M4="Ab",0,IF(M4="ML",0,M4))+IF(S4="Ab",0,IF(S4="ML",0,S4))+IF(Y4="Ab",0,IF(Y4="ML",0,Y4))+IF(AE4="Ab",0,IF(AE4="ML",0,AE4)))</f>
        <v>157</v>
      </c>
      <c r="AL4" s="19">
        <f t="shared" ref="AL4:AL26" si="10">(IF(N4="Ab",0,IF(N4="ML",0,N4))+IF(T4="Ab",0,IF(T4="ML",0,T4))+IF(Z4="Ab",0,IF(Z4="ML",0,Z4))+IF(AF4="Ab",0,IF(AF4="ML",0,AF4)))</f>
        <v>119</v>
      </c>
      <c r="AM4" s="20">
        <f t="shared" ref="AM4:AR4" si="11">ROUND(AG4/200*100,0)</f>
        <v>58</v>
      </c>
      <c r="AN4" s="20">
        <f t="shared" si="11"/>
        <v>53</v>
      </c>
      <c r="AO4" s="20">
        <f t="shared" si="11"/>
        <v>54</v>
      </c>
      <c r="AP4" s="20">
        <f t="shared" si="11"/>
        <v>58</v>
      </c>
      <c r="AQ4" s="20">
        <f t="shared" si="11"/>
        <v>79</v>
      </c>
      <c r="AR4" s="20">
        <f t="shared" si="11"/>
        <v>60</v>
      </c>
      <c r="AS4" s="20" t="str">
        <f t="shared" ref="AS4:AX4" si="12">IF(AM4&gt;90,"A1",IF(AM4&gt;80,"A2",IF(AM4&gt;70,"B1",IF(AM4&gt;60,"B2",IF(AM4&gt;50,"C1",IF(AM4&gt;40,"C2",IF(AM4&gt;32,"D","E")))))))</f>
        <v>C1</v>
      </c>
      <c r="AT4" s="20" t="str">
        <f t="shared" si="12"/>
        <v>C1</v>
      </c>
      <c r="AU4" s="20" t="str">
        <f t="shared" si="12"/>
        <v>C1</v>
      </c>
      <c r="AV4" s="20" t="str">
        <f t="shared" si="12"/>
        <v>C1</v>
      </c>
      <c r="AW4" s="20" t="str">
        <f t="shared" si="12"/>
        <v>B1</v>
      </c>
      <c r="AX4" s="20" t="str">
        <f t="shared" si="12"/>
        <v>C1</v>
      </c>
      <c r="AY4" s="20">
        <v>1200</v>
      </c>
      <c r="AZ4" s="19">
        <f t="shared" si="3"/>
        <v>721</v>
      </c>
      <c r="BA4" s="21">
        <f t="shared" si="4"/>
        <v>60</v>
      </c>
      <c r="BB4" s="22">
        <v>200</v>
      </c>
    </row>
    <row r="5" spans="1:54">
      <c r="A5" s="23">
        <v>3</v>
      </c>
      <c r="B5" s="24">
        <v>2631</v>
      </c>
      <c r="C5" s="25" t="s">
        <v>34</v>
      </c>
      <c r="D5" s="23">
        <v>8279688076</v>
      </c>
      <c r="E5" s="20">
        <v>11</v>
      </c>
      <c r="F5" s="26" t="s">
        <v>35</v>
      </c>
      <c r="G5" s="27" t="s">
        <v>36</v>
      </c>
      <c r="H5" s="25" t="s">
        <v>37</v>
      </c>
      <c r="I5" s="56">
        <v>28</v>
      </c>
      <c r="J5" s="52">
        <v>28</v>
      </c>
      <c r="K5" s="52">
        <v>42</v>
      </c>
      <c r="L5" s="52">
        <v>46</v>
      </c>
      <c r="M5" s="52">
        <v>6</v>
      </c>
      <c r="N5" s="52">
        <v>30</v>
      </c>
      <c r="O5" s="53">
        <v>19</v>
      </c>
      <c r="P5" s="52">
        <v>19</v>
      </c>
      <c r="Q5" s="53">
        <v>16</v>
      </c>
      <c r="R5" s="52">
        <v>18</v>
      </c>
      <c r="S5" s="52">
        <v>66</v>
      </c>
      <c r="T5" s="52">
        <v>27</v>
      </c>
      <c r="U5" s="52">
        <v>44</v>
      </c>
      <c r="V5" s="52">
        <v>28</v>
      </c>
      <c r="W5" s="52">
        <v>27</v>
      </c>
      <c r="X5" s="52">
        <v>27</v>
      </c>
      <c r="Y5" s="52">
        <v>14</v>
      </c>
      <c r="Z5" s="52">
        <v>29</v>
      </c>
      <c r="AA5" s="52">
        <v>16</v>
      </c>
      <c r="AB5" s="52">
        <v>17</v>
      </c>
      <c r="AC5" s="52">
        <v>18</v>
      </c>
      <c r="AD5" s="52">
        <v>18</v>
      </c>
      <c r="AE5" s="52">
        <v>68</v>
      </c>
      <c r="AF5" s="52">
        <v>29</v>
      </c>
      <c r="AG5" s="19">
        <f t="shared" si="5"/>
        <v>107</v>
      </c>
      <c r="AH5" s="19">
        <f t="shared" si="6"/>
        <v>92</v>
      </c>
      <c r="AI5" s="19">
        <f t="shared" si="7"/>
        <v>103</v>
      </c>
      <c r="AJ5" s="19">
        <f t="shared" si="8"/>
        <v>109</v>
      </c>
      <c r="AK5" s="19">
        <f t="shared" si="9"/>
        <v>154</v>
      </c>
      <c r="AL5" s="19">
        <f t="shared" si="10"/>
        <v>115</v>
      </c>
      <c r="AM5" s="20">
        <f t="shared" ref="AM5:AR5" si="13">ROUND(AG5/200*100,0)</f>
        <v>54</v>
      </c>
      <c r="AN5" s="20">
        <f t="shared" si="13"/>
        <v>46</v>
      </c>
      <c r="AO5" s="20">
        <f t="shared" si="13"/>
        <v>52</v>
      </c>
      <c r="AP5" s="20">
        <f t="shared" si="13"/>
        <v>55</v>
      </c>
      <c r="AQ5" s="20">
        <f t="shared" si="13"/>
        <v>77</v>
      </c>
      <c r="AR5" s="20">
        <f t="shared" si="13"/>
        <v>58</v>
      </c>
      <c r="AS5" s="20" t="str">
        <f t="shared" ref="AS5:AX5" si="14">IF(AM5&gt;90,"A1",IF(AM5&gt;80,"A2",IF(AM5&gt;70,"B1",IF(AM5&gt;60,"B2",IF(AM5&gt;50,"C1",IF(AM5&gt;40,"C2",IF(AM5&gt;32,"D","E")))))))</f>
        <v>C1</v>
      </c>
      <c r="AT5" s="20" t="str">
        <f t="shared" si="14"/>
        <v>C2</v>
      </c>
      <c r="AU5" s="20" t="str">
        <f t="shared" si="14"/>
        <v>C1</v>
      </c>
      <c r="AV5" s="20" t="str">
        <f t="shared" si="14"/>
        <v>C1</v>
      </c>
      <c r="AW5" s="20" t="str">
        <f t="shared" si="14"/>
        <v>B1</v>
      </c>
      <c r="AX5" s="20" t="str">
        <f t="shared" si="14"/>
        <v>C1</v>
      </c>
      <c r="AY5" s="20">
        <v>1200</v>
      </c>
      <c r="AZ5" s="19">
        <f t="shared" si="3"/>
        <v>680</v>
      </c>
      <c r="BA5" s="21">
        <f t="shared" si="4"/>
        <v>57</v>
      </c>
      <c r="BB5" s="22">
        <v>200</v>
      </c>
    </row>
    <row r="6" spans="1:54">
      <c r="A6" s="23">
        <v>4</v>
      </c>
      <c r="B6" s="24">
        <v>2024</v>
      </c>
      <c r="C6" s="25" t="s">
        <v>38</v>
      </c>
      <c r="D6" s="23">
        <v>8126621647</v>
      </c>
      <c r="E6" s="20">
        <v>11</v>
      </c>
      <c r="F6" s="26" t="s">
        <v>39</v>
      </c>
      <c r="G6" s="27" t="s">
        <v>40</v>
      </c>
      <c r="H6" s="25" t="s">
        <v>41</v>
      </c>
      <c r="I6" s="56">
        <v>46</v>
      </c>
      <c r="J6" s="52">
        <v>46</v>
      </c>
      <c r="K6" s="52">
        <v>40</v>
      </c>
      <c r="L6" s="52">
        <v>60</v>
      </c>
      <c r="M6" s="52">
        <v>12</v>
      </c>
      <c r="N6" s="52">
        <v>38</v>
      </c>
      <c r="O6" s="53">
        <v>17</v>
      </c>
      <c r="P6" s="52">
        <v>17</v>
      </c>
      <c r="Q6" s="53">
        <v>16</v>
      </c>
      <c r="R6" s="52">
        <v>18</v>
      </c>
      <c r="S6" s="52">
        <v>67</v>
      </c>
      <c r="T6" s="52">
        <v>28</v>
      </c>
      <c r="U6" s="52">
        <v>31</v>
      </c>
      <c r="V6" s="52">
        <v>15</v>
      </c>
      <c r="W6" s="52">
        <v>15</v>
      </c>
      <c r="X6" s="52">
        <v>27</v>
      </c>
      <c r="Y6" s="52">
        <v>14</v>
      </c>
      <c r="Z6" s="52">
        <v>28</v>
      </c>
      <c r="AA6" s="52">
        <v>17</v>
      </c>
      <c r="AB6" s="52">
        <v>17</v>
      </c>
      <c r="AC6" s="52">
        <v>17</v>
      </c>
      <c r="AD6" s="52">
        <v>18</v>
      </c>
      <c r="AE6" s="52">
        <v>66</v>
      </c>
      <c r="AF6" s="52">
        <v>28</v>
      </c>
      <c r="AG6" s="19">
        <f t="shared" si="5"/>
        <v>111</v>
      </c>
      <c r="AH6" s="19">
        <f t="shared" si="6"/>
        <v>95</v>
      </c>
      <c r="AI6" s="19">
        <f t="shared" si="7"/>
        <v>88</v>
      </c>
      <c r="AJ6" s="19">
        <f t="shared" si="8"/>
        <v>123</v>
      </c>
      <c r="AK6" s="19">
        <f t="shared" si="9"/>
        <v>159</v>
      </c>
      <c r="AL6" s="19">
        <f t="shared" si="10"/>
        <v>122</v>
      </c>
      <c r="AM6" s="20">
        <f t="shared" ref="AM6:AR6" si="15">ROUND(AG6/200*100,0)</f>
        <v>56</v>
      </c>
      <c r="AN6" s="20">
        <f t="shared" si="15"/>
        <v>48</v>
      </c>
      <c r="AO6" s="20">
        <f t="shared" si="15"/>
        <v>44</v>
      </c>
      <c r="AP6" s="20">
        <f t="shared" si="15"/>
        <v>62</v>
      </c>
      <c r="AQ6" s="20">
        <f t="shared" si="15"/>
        <v>80</v>
      </c>
      <c r="AR6" s="20">
        <f t="shared" si="15"/>
        <v>61</v>
      </c>
      <c r="AS6" s="20" t="str">
        <f t="shared" ref="AS6:AX6" si="16">IF(AM6&gt;90,"A1",IF(AM6&gt;80,"A2",IF(AM6&gt;70,"B1",IF(AM6&gt;60,"B2",IF(AM6&gt;50,"C1",IF(AM6&gt;40,"C2",IF(AM6&gt;32,"D","E")))))))</f>
        <v>C1</v>
      </c>
      <c r="AT6" s="20" t="str">
        <f t="shared" si="16"/>
        <v>C2</v>
      </c>
      <c r="AU6" s="20" t="str">
        <f t="shared" si="16"/>
        <v>C2</v>
      </c>
      <c r="AV6" s="20" t="str">
        <f t="shared" si="16"/>
        <v>B2</v>
      </c>
      <c r="AW6" s="20" t="str">
        <f t="shared" si="16"/>
        <v>B1</v>
      </c>
      <c r="AX6" s="20" t="str">
        <f t="shared" si="16"/>
        <v>B2</v>
      </c>
      <c r="AY6" s="20">
        <v>1200</v>
      </c>
      <c r="AZ6" s="19">
        <f t="shared" si="3"/>
        <v>698</v>
      </c>
      <c r="BA6" s="21">
        <f t="shared" si="4"/>
        <v>58</v>
      </c>
      <c r="BB6" s="22">
        <v>200</v>
      </c>
    </row>
    <row r="7" spans="1:54">
      <c r="A7" s="23">
        <v>5</v>
      </c>
      <c r="B7" s="24">
        <v>2515</v>
      </c>
      <c r="C7" s="25" t="s">
        <v>42</v>
      </c>
      <c r="D7" s="23">
        <v>9411157566</v>
      </c>
      <c r="E7" s="20">
        <v>11</v>
      </c>
      <c r="F7" s="26" t="s">
        <v>43</v>
      </c>
      <c r="G7" s="27" t="s">
        <v>44</v>
      </c>
      <c r="H7" s="25" t="s">
        <v>45</v>
      </c>
      <c r="I7" s="56">
        <v>28</v>
      </c>
      <c r="J7" s="52">
        <v>34</v>
      </c>
      <c r="K7" s="52">
        <v>34</v>
      </c>
      <c r="L7" s="52">
        <v>34</v>
      </c>
      <c r="M7" s="52">
        <v>10</v>
      </c>
      <c r="N7" s="52">
        <v>34</v>
      </c>
      <c r="O7" s="53">
        <v>17</v>
      </c>
      <c r="P7" s="52">
        <v>19</v>
      </c>
      <c r="Q7" s="53">
        <v>15</v>
      </c>
      <c r="R7" s="52">
        <v>19</v>
      </c>
      <c r="S7" s="52">
        <v>65</v>
      </c>
      <c r="T7" s="52">
        <v>27</v>
      </c>
      <c r="U7" s="52">
        <v>33</v>
      </c>
      <c r="V7" s="52">
        <v>15</v>
      </c>
      <c r="W7" s="52">
        <v>10</v>
      </c>
      <c r="X7" s="52">
        <v>27</v>
      </c>
      <c r="Y7" s="52">
        <v>11</v>
      </c>
      <c r="Z7" s="52">
        <v>27</v>
      </c>
      <c r="AA7" s="52">
        <v>18</v>
      </c>
      <c r="AB7" s="52">
        <v>17</v>
      </c>
      <c r="AC7" s="52">
        <v>17</v>
      </c>
      <c r="AD7" s="52">
        <v>18</v>
      </c>
      <c r="AE7" s="52">
        <v>67</v>
      </c>
      <c r="AF7" s="52">
        <v>27</v>
      </c>
      <c r="AG7" s="19">
        <f t="shared" si="5"/>
        <v>96</v>
      </c>
      <c r="AH7" s="19">
        <f t="shared" si="6"/>
        <v>85</v>
      </c>
      <c r="AI7" s="19">
        <f t="shared" si="7"/>
        <v>76</v>
      </c>
      <c r="AJ7" s="19">
        <f t="shared" si="8"/>
        <v>98</v>
      </c>
      <c r="AK7" s="19">
        <f t="shared" si="9"/>
        <v>153</v>
      </c>
      <c r="AL7" s="19">
        <f t="shared" si="10"/>
        <v>115</v>
      </c>
      <c r="AM7" s="20">
        <f t="shared" ref="AM7:AR7" si="17">ROUND(AG7/200*100,0)</f>
        <v>48</v>
      </c>
      <c r="AN7" s="20">
        <f t="shared" si="17"/>
        <v>43</v>
      </c>
      <c r="AO7" s="20">
        <f t="shared" si="17"/>
        <v>38</v>
      </c>
      <c r="AP7" s="20">
        <f t="shared" si="17"/>
        <v>49</v>
      </c>
      <c r="AQ7" s="20">
        <f t="shared" si="17"/>
        <v>77</v>
      </c>
      <c r="AR7" s="20">
        <f t="shared" si="17"/>
        <v>58</v>
      </c>
      <c r="AS7" s="20" t="str">
        <f t="shared" ref="AS7:AX7" si="18">IF(AM7&gt;90,"A1",IF(AM7&gt;80,"A2",IF(AM7&gt;70,"B1",IF(AM7&gt;60,"B2",IF(AM7&gt;50,"C1",IF(AM7&gt;40,"C2",IF(AM7&gt;32,"D","E")))))))</f>
        <v>C2</v>
      </c>
      <c r="AT7" s="20" t="str">
        <f t="shared" si="18"/>
        <v>C2</v>
      </c>
      <c r="AU7" s="20" t="str">
        <f t="shared" si="18"/>
        <v>D</v>
      </c>
      <c r="AV7" s="20" t="str">
        <f t="shared" si="18"/>
        <v>C2</v>
      </c>
      <c r="AW7" s="20" t="str">
        <f t="shared" si="18"/>
        <v>B1</v>
      </c>
      <c r="AX7" s="20" t="str">
        <f t="shared" si="18"/>
        <v>C1</v>
      </c>
      <c r="AY7" s="20">
        <v>1200</v>
      </c>
      <c r="AZ7" s="19">
        <f t="shared" si="3"/>
        <v>623</v>
      </c>
      <c r="BA7" s="21">
        <f t="shared" si="4"/>
        <v>52</v>
      </c>
      <c r="BB7" s="22">
        <v>200</v>
      </c>
    </row>
    <row r="8" spans="1:54">
      <c r="A8" s="23">
        <v>6</v>
      </c>
      <c r="B8" s="24">
        <v>2028</v>
      </c>
      <c r="C8" s="25" t="s">
        <v>46</v>
      </c>
      <c r="D8" s="23">
        <v>8126420051</v>
      </c>
      <c r="E8" s="20">
        <v>11</v>
      </c>
      <c r="F8" s="26" t="s">
        <v>47</v>
      </c>
      <c r="G8" s="27" t="s">
        <v>48</v>
      </c>
      <c r="H8" s="25" t="s">
        <v>49</v>
      </c>
      <c r="I8" s="56">
        <v>34</v>
      </c>
      <c r="J8" s="52">
        <v>42</v>
      </c>
      <c r="K8" s="52">
        <v>28</v>
      </c>
      <c r="L8" s="52">
        <v>48</v>
      </c>
      <c r="M8" s="52">
        <v>10</v>
      </c>
      <c r="N8" s="52">
        <v>40</v>
      </c>
      <c r="O8" s="53">
        <v>19</v>
      </c>
      <c r="P8" s="52">
        <v>19</v>
      </c>
      <c r="Q8" s="53">
        <v>20</v>
      </c>
      <c r="R8" s="52">
        <v>19</v>
      </c>
      <c r="S8" s="52">
        <v>60</v>
      </c>
      <c r="T8" s="52">
        <v>28</v>
      </c>
      <c r="U8" s="52">
        <v>36</v>
      </c>
      <c r="V8" s="52">
        <v>29</v>
      </c>
      <c r="W8" s="52">
        <v>33</v>
      </c>
      <c r="X8" s="52">
        <v>32</v>
      </c>
      <c r="Y8" s="52">
        <v>14</v>
      </c>
      <c r="Z8" s="52">
        <v>28</v>
      </c>
      <c r="AA8" s="52">
        <v>17</v>
      </c>
      <c r="AB8" s="52">
        <v>18</v>
      </c>
      <c r="AC8" s="52">
        <v>17</v>
      </c>
      <c r="AD8" s="52">
        <v>19</v>
      </c>
      <c r="AE8" s="52">
        <v>68</v>
      </c>
      <c r="AF8" s="52">
        <v>28</v>
      </c>
      <c r="AG8" s="19">
        <f t="shared" si="5"/>
        <v>106</v>
      </c>
      <c r="AH8" s="19">
        <f t="shared" si="6"/>
        <v>108</v>
      </c>
      <c r="AI8" s="19">
        <f t="shared" si="7"/>
        <v>98</v>
      </c>
      <c r="AJ8" s="19">
        <f t="shared" si="8"/>
        <v>118</v>
      </c>
      <c r="AK8" s="19">
        <f t="shared" si="9"/>
        <v>152</v>
      </c>
      <c r="AL8" s="19">
        <f t="shared" si="10"/>
        <v>124</v>
      </c>
      <c r="AM8" s="20">
        <f t="shared" ref="AM8:AR8" si="19">ROUND(AG8/200*100,0)</f>
        <v>53</v>
      </c>
      <c r="AN8" s="20">
        <f t="shared" si="19"/>
        <v>54</v>
      </c>
      <c r="AO8" s="20">
        <f t="shared" si="19"/>
        <v>49</v>
      </c>
      <c r="AP8" s="20">
        <f t="shared" si="19"/>
        <v>59</v>
      </c>
      <c r="AQ8" s="20">
        <f t="shared" si="19"/>
        <v>76</v>
      </c>
      <c r="AR8" s="20">
        <f t="shared" si="19"/>
        <v>62</v>
      </c>
      <c r="AS8" s="20" t="str">
        <f t="shared" ref="AS8:AX8" si="20">IF(AM8&gt;90,"A1",IF(AM8&gt;80,"A2",IF(AM8&gt;70,"B1",IF(AM8&gt;60,"B2",IF(AM8&gt;50,"C1",IF(AM8&gt;40,"C2",IF(AM8&gt;32,"D","E")))))))</f>
        <v>C1</v>
      </c>
      <c r="AT8" s="20" t="str">
        <f t="shared" si="20"/>
        <v>C1</v>
      </c>
      <c r="AU8" s="20" t="str">
        <f t="shared" si="20"/>
        <v>C2</v>
      </c>
      <c r="AV8" s="20" t="str">
        <f t="shared" si="20"/>
        <v>C1</v>
      </c>
      <c r="AW8" s="20" t="str">
        <f t="shared" si="20"/>
        <v>B1</v>
      </c>
      <c r="AX8" s="20" t="str">
        <f t="shared" si="20"/>
        <v>B2</v>
      </c>
      <c r="AY8" s="20">
        <v>1200</v>
      </c>
      <c r="AZ8" s="19">
        <f t="shared" si="3"/>
        <v>706</v>
      </c>
      <c r="BA8" s="21">
        <f t="shared" si="4"/>
        <v>59</v>
      </c>
      <c r="BB8" s="22">
        <v>200</v>
      </c>
    </row>
    <row r="9" spans="1:54">
      <c r="A9" s="23">
        <v>7</v>
      </c>
      <c r="B9" s="24">
        <v>2482</v>
      </c>
      <c r="C9" s="25" t="s">
        <v>50</v>
      </c>
      <c r="D9" s="23">
        <v>8126028600</v>
      </c>
      <c r="E9" s="20">
        <v>11</v>
      </c>
      <c r="F9" s="26" t="s">
        <v>188</v>
      </c>
      <c r="G9" s="27" t="s">
        <v>51</v>
      </c>
      <c r="H9" s="25" t="s">
        <v>52</v>
      </c>
      <c r="I9" s="56">
        <v>46</v>
      </c>
      <c r="J9" s="52">
        <v>34</v>
      </c>
      <c r="K9" s="52">
        <v>30</v>
      </c>
      <c r="L9" s="52">
        <v>56</v>
      </c>
      <c r="M9" s="52">
        <v>6</v>
      </c>
      <c r="N9" s="52">
        <v>28</v>
      </c>
      <c r="O9" s="53">
        <v>19</v>
      </c>
      <c r="P9" s="52">
        <v>19</v>
      </c>
      <c r="Q9" s="53">
        <v>16</v>
      </c>
      <c r="R9" s="52">
        <v>19</v>
      </c>
      <c r="S9" s="52">
        <v>60</v>
      </c>
      <c r="T9" s="52">
        <v>29</v>
      </c>
      <c r="U9" s="52">
        <v>59</v>
      </c>
      <c r="V9" s="52">
        <v>23</v>
      </c>
      <c r="W9" s="52">
        <v>29</v>
      </c>
      <c r="X9" s="52">
        <v>37</v>
      </c>
      <c r="Y9" s="52">
        <v>21</v>
      </c>
      <c r="Z9" s="52">
        <v>27</v>
      </c>
      <c r="AA9" s="52">
        <v>18</v>
      </c>
      <c r="AB9" s="52">
        <v>18</v>
      </c>
      <c r="AC9" s="52">
        <v>19</v>
      </c>
      <c r="AD9" s="52">
        <v>20</v>
      </c>
      <c r="AE9" s="52">
        <v>69</v>
      </c>
      <c r="AF9" s="52">
        <v>27</v>
      </c>
      <c r="AG9" s="19">
        <f t="shared" si="5"/>
        <v>142</v>
      </c>
      <c r="AH9" s="19">
        <f t="shared" si="6"/>
        <v>94</v>
      </c>
      <c r="AI9" s="19">
        <f t="shared" si="7"/>
        <v>94</v>
      </c>
      <c r="AJ9" s="19">
        <f t="shared" si="8"/>
        <v>132</v>
      </c>
      <c r="AK9" s="19">
        <f t="shared" si="9"/>
        <v>156</v>
      </c>
      <c r="AL9" s="19">
        <f t="shared" si="10"/>
        <v>111</v>
      </c>
      <c r="AM9" s="20">
        <f t="shared" ref="AM9:AR9" si="21">ROUND(AG9/200*100,0)</f>
        <v>71</v>
      </c>
      <c r="AN9" s="20">
        <f t="shared" si="21"/>
        <v>47</v>
      </c>
      <c r="AO9" s="20">
        <f t="shared" si="21"/>
        <v>47</v>
      </c>
      <c r="AP9" s="20">
        <f t="shared" si="21"/>
        <v>66</v>
      </c>
      <c r="AQ9" s="20">
        <f t="shared" si="21"/>
        <v>78</v>
      </c>
      <c r="AR9" s="20">
        <f t="shared" si="21"/>
        <v>56</v>
      </c>
      <c r="AS9" s="20" t="str">
        <f t="shared" ref="AS9:AX9" si="22">IF(AM9&gt;90,"A1",IF(AM9&gt;80,"A2",IF(AM9&gt;70,"B1",IF(AM9&gt;60,"B2",IF(AM9&gt;50,"C1",IF(AM9&gt;40,"C2",IF(AM9&gt;32,"D","E")))))))</f>
        <v>B1</v>
      </c>
      <c r="AT9" s="20" t="str">
        <f t="shared" si="22"/>
        <v>C2</v>
      </c>
      <c r="AU9" s="20" t="str">
        <f t="shared" si="22"/>
        <v>C2</v>
      </c>
      <c r="AV9" s="20" t="str">
        <f t="shared" si="22"/>
        <v>B2</v>
      </c>
      <c r="AW9" s="20" t="str">
        <f t="shared" si="22"/>
        <v>B1</v>
      </c>
      <c r="AX9" s="20" t="str">
        <f t="shared" si="22"/>
        <v>C1</v>
      </c>
      <c r="AY9" s="20">
        <v>1200</v>
      </c>
      <c r="AZ9" s="19">
        <f t="shared" si="3"/>
        <v>729</v>
      </c>
      <c r="BA9" s="21">
        <f t="shared" si="4"/>
        <v>61</v>
      </c>
      <c r="BB9" s="22">
        <v>200</v>
      </c>
    </row>
    <row r="10" spans="1:54">
      <c r="A10" s="23">
        <v>8</v>
      </c>
      <c r="B10" s="24">
        <v>2649</v>
      </c>
      <c r="C10" s="25" t="s">
        <v>53</v>
      </c>
      <c r="D10" s="23">
        <v>9719735672</v>
      </c>
      <c r="E10" s="20">
        <v>11</v>
      </c>
      <c r="F10" s="26" t="s">
        <v>54</v>
      </c>
      <c r="G10" s="27" t="s">
        <v>55</v>
      </c>
      <c r="H10" s="25" t="s">
        <v>56</v>
      </c>
      <c r="I10" s="56">
        <v>34</v>
      </c>
      <c r="J10" s="52">
        <v>36</v>
      </c>
      <c r="K10" s="52">
        <v>36</v>
      </c>
      <c r="L10" s="52">
        <v>48</v>
      </c>
      <c r="M10" s="52">
        <v>10</v>
      </c>
      <c r="N10" s="52">
        <v>30</v>
      </c>
      <c r="O10" s="53">
        <v>20</v>
      </c>
      <c r="P10" s="52">
        <v>18</v>
      </c>
      <c r="Q10" s="53">
        <v>18</v>
      </c>
      <c r="R10" s="52">
        <v>18</v>
      </c>
      <c r="S10" s="52">
        <v>65</v>
      </c>
      <c r="T10" s="52">
        <v>29</v>
      </c>
      <c r="U10" s="52">
        <v>33</v>
      </c>
      <c r="V10" s="52">
        <v>21</v>
      </c>
      <c r="W10" s="52">
        <v>33</v>
      </c>
      <c r="X10" s="52">
        <v>30</v>
      </c>
      <c r="Y10" s="52">
        <v>7</v>
      </c>
      <c r="Z10" s="52">
        <v>27</v>
      </c>
      <c r="AA10" s="52">
        <v>18</v>
      </c>
      <c r="AB10" s="52">
        <v>17</v>
      </c>
      <c r="AC10" s="52">
        <v>18</v>
      </c>
      <c r="AD10" s="52">
        <v>19</v>
      </c>
      <c r="AE10" s="52">
        <v>68</v>
      </c>
      <c r="AF10" s="52">
        <v>27</v>
      </c>
      <c r="AG10" s="19">
        <f t="shared" si="5"/>
        <v>105</v>
      </c>
      <c r="AH10" s="19">
        <f t="shared" si="6"/>
        <v>92</v>
      </c>
      <c r="AI10" s="19">
        <f t="shared" si="7"/>
        <v>105</v>
      </c>
      <c r="AJ10" s="19">
        <f t="shared" si="8"/>
        <v>115</v>
      </c>
      <c r="AK10" s="19">
        <f t="shared" si="9"/>
        <v>150</v>
      </c>
      <c r="AL10" s="19">
        <f t="shared" si="10"/>
        <v>113</v>
      </c>
      <c r="AM10" s="20">
        <f t="shared" ref="AM10:AR10" si="23">ROUND(AG10/200*100,0)</f>
        <v>53</v>
      </c>
      <c r="AN10" s="20">
        <f t="shared" si="23"/>
        <v>46</v>
      </c>
      <c r="AO10" s="20">
        <f t="shared" si="23"/>
        <v>53</v>
      </c>
      <c r="AP10" s="20">
        <f t="shared" si="23"/>
        <v>58</v>
      </c>
      <c r="AQ10" s="20">
        <f t="shared" si="23"/>
        <v>75</v>
      </c>
      <c r="AR10" s="20">
        <f t="shared" si="23"/>
        <v>57</v>
      </c>
      <c r="AS10" s="20" t="str">
        <f t="shared" ref="AS10:AX10" si="24">IF(AM10&gt;90,"A1",IF(AM10&gt;80,"A2",IF(AM10&gt;70,"B1",IF(AM10&gt;60,"B2",IF(AM10&gt;50,"C1",IF(AM10&gt;40,"C2",IF(AM10&gt;32,"D","E")))))))</f>
        <v>C1</v>
      </c>
      <c r="AT10" s="20" t="str">
        <f t="shared" si="24"/>
        <v>C2</v>
      </c>
      <c r="AU10" s="20" t="str">
        <f t="shared" si="24"/>
        <v>C1</v>
      </c>
      <c r="AV10" s="20" t="str">
        <f t="shared" si="24"/>
        <v>C1</v>
      </c>
      <c r="AW10" s="20" t="str">
        <f t="shared" si="24"/>
        <v>B1</v>
      </c>
      <c r="AX10" s="20" t="str">
        <f t="shared" si="24"/>
        <v>C1</v>
      </c>
      <c r="AY10" s="20">
        <v>1200</v>
      </c>
      <c r="AZ10" s="19">
        <f t="shared" si="3"/>
        <v>680</v>
      </c>
      <c r="BA10" s="21">
        <f t="shared" si="4"/>
        <v>57</v>
      </c>
      <c r="BB10" s="22">
        <v>200</v>
      </c>
    </row>
    <row r="11" spans="1:54">
      <c r="A11" s="23">
        <v>9</v>
      </c>
      <c r="B11" s="24">
        <v>2209</v>
      </c>
      <c r="C11" s="25" t="s">
        <v>57</v>
      </c>
      <c r="D11" s="23">
        <v>7060778413</v>
      </c>
      <c r="E11" s="20">
        <v>11</v>
      </c>
      <c r="F11" s="26" t="s">
        <v>58</v>
      </c>
      <c r="G11" s="27" t="s">
        <v>59</v>
      </c>
      <c r="H11" s="25" t="s">
        <v>60</v>
      </c>
      <c r="I11" s="56">
        <v>42</v>
      </c>
      <c r="J11" s="52">
        <v>46</v>
      </c>
      <c r="K11" s="52">
        <v>38</v>
      </c>
      <c r="L11" s="52">
        <v>60</v>
      </c>
      <c r="M11" s="52">
        <v>10</v>
      </c>
      <c r="N11" s="52">
        <v>32</v>
      </c>
      <c r="O11" s="53">
        <v>18</v>
      </c>
      <c r="P11" s="52">
        <v>17</v>
      </c>
      <c r="Q11" s="53">
        <v>17</v>
      </c>
      <c r="R11" s="52">
        <v>19</v>
      </c>
      <c r="S11" s="52">
        <v>62</v>
      </c>
      <c r="T11" s="52">
        <v>27</v>
      </c>
      <c r="U11" s="52">
        <v>51</v>
      </c>
      <c r="V11" s="52">
        <v>21</v>
      </c>
      <c r="W11" s="52">
        <v>34</v>
      </c>
      <c r="X11" s="52">
        <v>27</v>
      </c>
      <c r="Y11" s="52">
        <v>11</v>
      </c>
      <c r="Z11" s="52">
        <v>28</v>
      </c>
      <c r="AA11" s="52">
        <v>17</v>
      </c>
      <c r="AB11" s="52">
        <v>19</v>
      </c>
      <c r="AC11" s="52">
        <v>18</v>
      </c>
      <c r="AD11" s="52">
        <v>18</v>
      </c>
      <c r="AE11" s="52">
        <v>67</v>
      </c>
      <c r="AF11" s="52">
        <v>28</v>
      </c>
      <c r="AG11" s="19">
        <f t="shared" si="5"/>
        <v>128</v>
      </c>
      <c r="AH11" s="19">
        <f t="shared" si="6"/>
        <v>103</v>
      </c>
      <c r="AI11" s="19">
        <f t="shared" si="7"/>
        <v>107</v>
      </c>
      <c r="AJ11" s="19">
        <f t="shared" si="8"/>
        <v>124</v>
      </c>
      <c r="AK11" s="19">
        <f t="shared" si="9"/>
        <v>150</v>
      </c>
      <c r="AL11" s="19">
        <f t="shared" si="10"/>
        <v>115</v>
      </c>
      <c r="AM11" s="20">
        <f t="shared" ref="AM11:AR11" si="25">ROUND(AG11/200*100,0)</f>
        <v>64</v>
      </c>
      <c r="AN11" s="20">
        <f t="shared" si="25"/>
        <v>52</v>
      </c>
      <c r="AO11" s="20">
        <f t="shared" si="25"/>
        <v>54</v>
      </c>
      <c r="AP11" s="20">
        <f t="shared" si="25"/>
        <v>62</v>
      </c>
      <c r="AQ11" s="20">
        <f t="shared" si="25"/>
        <v>75</v>
      </c>
      <c r="AR11" s="20">
        <f t="shared" si="25"/>
        <v>58</v>
      </c>
      <c r="AS11" s="20" t="str">
        <f t="shared" ref="AS11:AX11" si="26">IF(AM11&gt;90,"A1",IF(AM11&gt;80,"A2",IF(AM11&gt;70,"B1",IF(AM11&gt;60,"B2",IF(AM11&gt;50,"C1",IF(AM11&gt;40,"C2",IF(AM11&gt;32,"D","E")))))))</f>
        <v>B2</v>
      </c>
      <c r="AT11" s="20" t="str">
        <f t="shared" si="26"/>
        <v>C1</v>
      </c>
      <c r="AU11" s="20" t="str">
        <f t="shared" si="26"/>
        <v>C1</v>
      </c>
      <c r="AV11" s="20" t="str">
        <f t="shared" si="26"/>
        <v>B2</v>
      </c>
      <c r="AW11" s="20" t="str">
        <f t="shared" si="26"/>
        <v>B1</v>
      </c>
      <c r="AX11" s="20" t="str">
        <f t="shared" si="26"/>
        <v>C1</v>
      </c>
      <c r="AY11" s="20">
        <v>1200</v>
      </c>
      <c r="AZ11" s="19">
        <f t="shared" si="3"/>
        <v>727</v>
      </c>
      <c r="BA11" s="21">
        <f t="shared" si="4"/>
        <v>61</v>
      </c>
      <c r="BB11" s="22">
        <v>200</v>
      </c>
    </row>
    <row r="12" spans="1:54">
      <c r="A12" s="23">
        <v>10</v>
      </c>
      <c r="B12" s="24">
        <v>2632</v>
      </c>
      <c r="C12" s="25" t="s">
        <v>61</v>
      </c>
      <c r="D12" s="23">
        <v>9760402134</v>
      </c>
      <c r="E12" s="20">
        <v>11</v>
      </c>
      <c r="F12" s="26" t="s">
        <v>62</v>
      </c>
      <c r="G12" s="27" t="s">
        <v>63</v>
      </c>
      <c r="H12" s="25" t="s">
        <v>64</v>
      </c>
      <c r="I12" s="56">
        <v>24</v>
      </c>
      <c r="J12" s="52">
        <v>32</v>
      </c>
      <c r="K12" s="52">
        <v>38</v>
      </c>
      <c r="L12" s="52">
        <v>46</v>
      </c>
      <c r="M12" s="52">
        <v>8</v>
      </c>
      <c r="N12" s="52">
        <v>24</v>
      </c>
      <c r="O12" s="53">
        <v>18</v>
      </c>
      <c r="P12" s="52">
        <v>18</v>
      </c>
      <c r="Q12" s="53">
        <v>17</v>
      </c>
      <c r="R12" s="52">
        <v>17</v>
      </c>
      <c r="S12" s="52">
        <v>61</v>
      </c>
      <c r="T12" s="52">
        <v>25</v>
      </c>
      <c r="U12" s="52">
        <v>41</v>
      </c>
      <c r="V12" s="52">
        <v>30</v>
      </c>
      <c r="W12" s="52">
        <v>27</v>
      </c>
      <c r="X12" s="52">
        <v>28</v>
      </c>
      <c r="Y12" s="52">
        <v>7</v>
      </c>
      <c r="Z12" s="52">
        <v>27</v>
      </c>
      <c r="AA12" s="52">
        <v>18</v>
      </c>
      <c r="AB12" s="52">
        <v>18</v>
      </c>
      <c r="AC12" s="52">
        <v>19</v>
      </c>
      <c r="AD12" s="52">
        <v>19</v>
      </c>
      <c r="AE12" s="52">
        <v>68</v>
      </c>
      <c r="AF12" s="52">
        <v>27</v>
      </c>
      <c r="AG12" s="19">
        <f t="shared" si="5"/>
        <v>101</v>
      </c>
      <c r="AH12" s="19">
        <f t="shared" si="6"/>
        <v>98</v>
      </c>
      <c r="AI12" s="19">
        <f t="shared" si="7"/>
        <v>101</v>
      </c>
      <c r="AJ12" s="19">
        <f t="shared" si="8"/>
        <v>110</v>
      </c>
      <c r="AK12" s="19">
        <f t="shared" si="9"/>
        <v>144</v>
      </c>
      <c r="AL12" s="19">
        <f t="shared" si="10"/>
        <v>103</v>
      </c>
      <c r="AM12" s="20">
        <f t="shared" ref="AM12:AR12" si="27">ROUND(AG12/200*100,0)</f>
        <v>51</v>
      </c>
      <c r="AN12" s="20">
        <f t="shared" si="27"/>
        <v>49</v>
      </c>
      <c r="AO12" s="20">
        <f t="shared" si="27"/>
        <v>51</v>
      </c>
      <c r="AP12" s="20">
        <f t="shared" si="27"/>
        <v>55</v>
      </c>
      <c r="AQ12" s="20">
        <f t="shared" si="27"/>
        <v>72</v>
      </c>
      <c r="AR12" s="20">
        <f t="shared" si="27"/>
        <v>52</v>
      </c>
      <c r="AS12" s="20" t="str">
        <f t="shared" ref="AS12:AX12" si="28">IF(AM12&gt;90,"A1",IF(AM12&gt;80,"A2",IF(AM12&gt;70,"B1",IF(AM12&gt;60,"B2",IF(AM12&gt;50,"C1",IF(AM12&gt;40,"C2",IF(AM12&gt;32,"D","E")))))))</f>
        <v>C1</v>
      </c>
      <c r="AT12" s="20" t="str">
        <f t="shared" si="28"/>
        <v>C2</v>
      </c>
      <c r="AU12" s="20" t="str">
        <f t="shared" si="28"/>
        <v>C1</v>
      </c>
      <c r="AV12" s="20" t="str">
        <f t="shared" si="28"/>
        <v>C1</v>
      </c>
      <c r="AW12" s="20" t="str">
        <f t="shared" si="28"/>
        <v>B1</v>
      </c>
      <c r="AX12" s="20" t="str">
        <f t="shared" si="28"/>
        <v>C1</v>
      </c>
      <c r="AY12" s="20">
        <v>1200</v>
      </c>
      <c r="AZ12" s="19">
        <f t="shared" si="3"/>
        <v>657</v>
      </c>
      <c r="BA12" s="21">
        <f t="shared" si="4"/>
        <v>55</v>
      </c>
      <c r="BB12" s="22">
        <v>200</v>
      </c>
    </row>
    <row r="13" spans="1:54">
      <c r="A13" s="23">
        <v>11</v>
      </c>
      <c r="B13" s="24">
        <v>2125</v>
      </c>
      <c r="C13" s="25" t="s">
        <v>65</v>
      </c>
      <c r="D13" s="23">
        <v>8979611087</v>
      </c>
      <c r="E13" s="20">
        <v>11</v>
      </c>
      <c r="F13" s="26" t="s">
        <v>66</v>
      </c>
      <c r="G13" s="27" t="s">
        <v>67</v>
      </c>
      <c r="H13" s="25" t="s">
        <v>68</v>
      </c>
      <c r="I13" s="56">
        <v>52</v>
      </c>
      <c r="J13" s="52">
        <v>44</v>
      </c>
      <c r="K13" s="52">
        <v>36</v>
      </c>
      <c r="L13" s="52">
        <v>66</v>
      </c>
      <c r="M13" s="52">
        <v>14</v>
      </c>
      <c r="N13" s="52">
        <v>32</v>
      </c>
      <c r="O13" s="53">
        <v>20</v>
      </c>
      <c r="P13" s="52">
        <v>20</v>
      </c>
      <c r="Q13" s="53">
        <v>18</v>
      </c>
      <c r="R13" s="52">
        <v>20</v>
      </c>
      <c r="S13" s="52">
        <v>65</v>
      </c>
      <c r="T13" s="52">
        <v>27</v>
      </c>
      <c r="U13" s="52">
        <v>49</v>
      </c>
      <c r="V13" s="52">
        <v>60</v>
      </c>
      <c r="W13" s="52">
        <v>55</v>
      </c>
      <c r="X13" s="52">
        <v>48</v>
      </c>
      <c r="Y13" s="52">
        <v>11</v>
      </c>
      <c r="Z13" s="52">
        <v>28</v>
      </c>
      <c r="AA13" s="52">
        <v>19</v>
      </c>
      <c r="AB13" s="52">
        <v>18</v>
      </c>
      <c r="AC13" s="52">
        <v>19</v>
      </c>
      <c r="AD13" s="52">
        <v>20</v>
      </c>
      <c r="AE13" s="52">
        <v>68</v>
      </c>
      <c r="AF13" s="52">
        <v>28</v>
      </c>
      <c r="AG13" s="19">
        <f t="shared" si="5"/>
        <v>140</v>
      </c>
      <c r="AH13" s="19">
        <f t="shared" si="6"/>
        <v>142</v>
      </c>
      <c r="AI13" s="19">
        <f t="shared" si="7"/>
        <v>128</v>
      </c>
      <c r="AJ13" s="19">
        <f t="shared" si="8"/>
        <v>154</v>
      </c>
      <c r="AK13" s="19">
        <f t="shared" si="9"/>
        <v>158</v>
      </c>
      <c r="AL13" s="19">
        <f t="shared" si="10"/>
        <v>115</v>
      </c>
      <c r="AM13" s="20">
        <f t="shared" ref="AM13:AR13" si="29">ROUND(AG13/200*100,0)</f>
        <v>70</v>
      </c>
      <c r="AN13" s="20">
        <f t="shared" si="29"/>
        <v>71</v>
      </c>
      <c r="AO13" s="20">
        <f t="shared" si="29"/>
        <v>64</v>
      </c>
      <c r="AP13" s="20">
        <f t="shared" si="29"/>
        <v>77</v>
      </c>
      <c r="AQ13" s="20">
        <f t="shared" si="29"/>
        <v>79</v>
      </c>
      <c r="AR13" s="20">
        <f t="shared" si="29"/>
        <v>58</v>
      </c>
      <c r="AS13" s="20" t="str">
        <f t="shared" ref="AS13:AX13" si="30">IF(AM13&gt;90,"A1",IF(AM13&gt;80,"A2",IF(AM13&gt;70,"B1",IF(AM13&gt;60,"B2",IF(AM13&gt;50,"C1",IF(AM13&gt;40,"C2",IF(AM13&gt;32,"D","E")))))))</f>
        <v>B2</v>
      </c>
      <c r="AT13" s="20" t="str">
        <f t="shared" si="30"/>
        <v>B1</v>
      </c>
      <c r="AU13" s="20" t="str">
        <f t="shared" si="30"/>
        <v>B2</v>
      </c>
      <c r="AV13" s="20" t="str">
        <f t="shared" si="30"/>
        <v>B1</v>
      </c>
      <c r="AW13" s="20" t="str">
        <f t="shared" si="30"/>
        <v>B1</v>
      </c>
      <c r="AX13" s="20" t="str">
        <f t="shared" si="30"/>
        <v>C1</v>
      </c>
      <c r="AY13" s="20">
        <v>1200</v>
      </c>
      <c r="AZ13" s="19">
        <f t="shared" si="3"/>
        <v>837</v>
      </c>
      <c r="BA13" s="21">
        <f t="shared" si="4"/>
        <v>70</v>
      </c>
      <c r="BB13" s="22">
        <v>200</v>
      </c>
    </row>
    <row r="14" spans="1:54">
      <c r="A14" s="23">
        <v>12</v>
      </c>
      <c r="B14" s="24">
        <v>2407</v>
      </c>
      <c r="C14" s="25" t="s">
        <v>69</v>
      </c>
      <c r="D14" s="23">
        <v>8859286836</v>
      </c>
      <c r="E14" s="20">
        <v>11</v>
      </c>
      <c r="F14" s="26" t="s">
        <v>189</v>
      </c>
      <c r="G14" s="27" t="s">
        <v>70</v>
      </c>
      <c r="H14" s="25" t="s">
        <v>71</v>
      </c>
      <c r="I14" s="56">
        <v>24</v>
      </c>
      <c r="J14" s="52">
        <v>48</v>
      </c>
      <c r="K14" s="52">
        <v>40</v>
      </c>
      <c r="L14" s="52">
        <v>28</v>
      </c>
      <c r="M14" s="52">
        <v>10</v>
      </c>
      <c r="N14" s="52">
        <v>24</v>
      </c>
      <c r="O14" s="53">
        <v>19</v>
      </c>
      <c r="P14" s="52">
        <v>20</v>
      </c>
      <c r="Q14" s="53">
        <v>18</v>
      </c>
      <c r="R14" s="52">
        <v>19</v>
      </c>
      <c r="S14" s="52">
        <v>67</v>
      </c>
      <c r="T14" s="52">
        <v>29</v>
      </c>
      <c r="U14" s="52">
        <v>36</v>
      </c>
      <c r="V14" s="52">
        <v>31</v>
      </c>
      <c r="W14" s="52">
        <v>34</v>
      </c>
      <c r="X14" s="52">
        <v>28</v>
      </c>
      <c r="Y14" s="52">
        <v>20</v>
      </c>
      <c r="Z14" s="52">
        <v>27</v>
      </c>
      <c r="AA14" s="52">
        <v>18</v>
      </c>
      <c r="AB14" s="52">
        <v>17</v>
      </c>
      <c r="AC14" s="52">
        <v>18</v>
      </c>
      <c r="AD14" s="52">
        <v>18</v>
      </c>
      <c r="AE14" s="52">
        <v>68</v>
      </c>
      <c r="AF14" s="52">
        <v>27</v>
      </c>
      <c r="AG14" s="19">
        <f t="shared" si="5"/>
        <v>97</v>
      </c>
      <c r="AH14" s="19">
        <f t="shared" si="6"/>
        <v>116</v>
      </c>
      <c r="AI14" s="19">
        <f t="shared" si="7"/>
        <v>110</v>
      </c>
      <c r="AJ14" s="19">
        <f t="shared" si="8"/>
        <v>93</v>
      </c>
      <c r="AK14" s="19">
        <f t="shared" si="9"/>
        <v>165</v>
      </c>
      <c r="AL14" s="19">
        <f t="shared" si="10"/>
        <v>107</v>
      </c>
      <c r="AM14" s="20">
        <f t="shared" ref="AM14:AR14" si="31">ROUND(AG14/200*100,0)</f>
        <v>49</v>
      </c>
      <c r="AN14" s="20">
        <f t="shared" si="31"/>
        <v>58</v>
      </c>
      <c r="AO14" s="20">
        <f t="shared" si="31"/>
        <v>55</v>
      </c>
      <c r="AP14" s="20">
        <f t="shared" si="31"/>
        <v>47</v>
      </c>
      <c r="AQ14" s="20">
        <f t="shared" si="31"/>
        <v>83</v>
      </c>
      <c r="AR14" s="20">
        <f t="shared" si="31"/>
        <v>54</v>
      </c>
      <c r="AS14" s="20" t="str">
        <f t="shared" ref="AS14:AX14" si="32">IF(AM14&gt;90,"A1",IF(AM14&gt;80,"A2",IF(AM14&gt;70,"B1",IF(AM14&gt;60,"B2",IF(AM14&gt;50,"C1",IF(AM14&gt;40,"C2",IF(AM14&gt;32,"D","E")))))))</f>
        <v>C2</v>
      </c>
      <c r="AT14" s="20" t="str">
        <f t="shared" si="32"/>
        <v>C1</v>
      </c>
      <c r="AU14" s="20" t="str">
        <f t="shared" si="32"/>
        <v>C1</v>
      </c>
      <c r="AV14" s="20" t="str">
        <f t="shared" si="32"/>
        <v>C2</v>
      </c>
      <c r="AW14" s="20" t="str">
        <f t="shared" si="32"/>
        <v>A2</v>
      </c>
      <c r="AX14" s="20" t="str">
        <f t="shared" si="32"/>
        <v>C1</v>
      </c>
      <c r="AY14" s="20">
        <v>1200</v>
      </c>
      <c r="AZ14" s="19">
        <f t="shared" si="3"/>
        <v>688</v>
      </c>
      <c r="BA14" s="21">
        <f t="shared" si="4"/>
        <v>57</v>
      </c>
      <c r="BB14" s="22">
        <v>200</v>
      </c>
    </row>
    <row r="15" spans="1:54">
      <c r="A15" s="23">
        <v>13</v>
      </c>
      <c r="B15" s="24">
        <v>2751</v>
      </c>
      <c r="C15" s="25" t="s">
        <v>72</v>
      </c>
      <c r="D15" s="23">
        <v>9412973059</v>
      </c>
      <c r="E15" s="20">
        <v>11</v>
      </c>
      <c r="F15" s="26" t="s">
        <v>73</v>
      </c>
      <c r="G15" s="27" t="s">
        <v>74</v>
      </c>
      <c r="H15" s="25" t="s">
        <v>75</v>
      </c>
      <c r="I15" s="56">
        <v>18</v>
      </c>
      <c r="J15" s="52">
        <v>34</v>
      </c>
      <c r="K15" s="52">
        <v>10</v>
      </c>
      <c r="L15" s="52">
        <v>36</v>
      </c>
      <c r="M15" s="52">
        <v>10</v>
      </c>
      <c r="N15" s="52">
        <v>32</v>
      </c>
      <c r="O15" s="53">
        <v>19</v>
      </c>
      <c r="P15" s="52">
        <v>19</v>
      </c>
      <c r="Q15" s="53">
        <v>16</v>
      </c>
      <c r="R15" s="52">
        <v>19</v>
      </c>
      <c r="S15" s="52">
        <v>61</v>
      </c>
      <c r="T15" s="52">
        <v>29</v>
      </c>
      <c r="U15" s="52">
        <v>27</v>
      </c>
      <c r="V15" s="52">
        <v>7</v>
      </c>
      <c r="W15" s="52">
        <v>5</v>
      </c>
      <c r="X15" s="52">
        <v>27</v>
      </c>
      <c r="Y15" s="52">
        <v>11</v>
      </c>
      <c r="Z15" s="52">
        <v>28</v>
      </c>
      <c r="AA15" s="52">
        <v>17</v>
      </c>
      <c r="AB15" s="52">
        <v>18</v>
      </c>
      <c r="AC15" s="52">
        <v>19</v>
      </c>
      <c r="AD15" s="52">
        <v>18</v>
      </c>
      <c r="AE15" s="52">
        <v>69</v>
      </c>
      <c r="AF15" s="52">
        <v>28</v>
      </c>
      <c r="AG15" s="19">
        <f t="shared" si="5"/>
        <v>81</v>
      </c>
      <c r="AH15" s="19">
        <f t="shared" si="6"/>
        <v>78</v>
      </c>
      <c r="AI15" s="19">
        <f t="shared" si="7"/>
        <v>50</v>
      </c>
      <c r="AJ15" s="19">
        <f t="shared" si="8"/>
        <v>100</v>
      </c>
      <c r="AK15" s="19">
        <f t="shared" si="9"/>
        <v>151</v>
      </c>
      <c r="AL15" s="19">
        <f t="shared" si="10"/>
        <v>117</v>
      </c>
      <c r="AM15" s="20">
        <f t="shared" ref="AM15:AR15" si="33">ROUND(AG15/200*100,0)</f>
        <v>41</v>
      </c>
      <c r="AN15" s="20">
        <f t="shared" si="33"/>
        <v>39</v>
      </c>
      <c r="AO15" s="20">
        <f t="shared" si="33"/>
        <v>25</v>
      </c>
      <c r="AP15" s="20">
        <f t="shared" si="33"/>
        <v>50</v>
      </c>
      <c r="AQ15" s="20">
        <f t="shared" si="33"/>
        <v>76</v>
      </c>
      <c r="AR15" s="20">
        <f t="shared" si="33"/>
        <v>59</v>
      </c>
      <c r="AS15" s="20" t="str">
        <f t="shared" ref="AS15:AX15" si="34">IF(AM15&gt;90,"A1",IF(AM15&gt;80,"A2",IF(AM15&gt;70,"B1",IF(AM15&gt;60,"B2",IF(AM15&gt;50,"C1",IF(AM15&gt;40,"C2",IF(AM15&gt;32,"D","E")))))))</f>
        <v>C2</v>
      </c>
      <c r="AT15" s="20" t="str">
        <f t="shared" si="34"/>
        <v>D</v>
      </c>
      <c r="AU15" s="20" t="str">
        <f t="shared" si="34"/>
        <v>E</v>
      </c>
      <c r="AV15" s="20" t="str">
        <f t="shared" si="34"/>
        <v>C2</v>
      </c>
      <c r="AW15" s="20" t="str">
        <f t="shared" si="34"/>
        <v>B1</v>
      </c>
      <c r="AX15" s="20" t="str">
        <f t="shared" si="34"/>
        <v>C1</v>
      </c>
      <c r="AY15" s="20">
        <v>1200</v>
      </c>
      <c r="AZ15" s="19">
        <f t="shared" si="3"/>
        <v>577</v>
      </c>
      <c r="BA15" s="21">
        <f t="shared" si="4"/>
        <v>48</v>
      </c>
      <c r="BB15" s="22">
        <v>200</v>
      </c>
    </row>
    <row r="16" spans="1:54">
      <c r="A16" s="23">
        <v>14</v>
      </c>
      <c r="B16" s="24">
        <v>2402</v>
      </c>
      <c r="C16" s="25" t="s">
        <v>76</v>
      </c>
      <c r="D16" s="23">
        <v>9690076746</v>
      </c>
      <c r="E16" s="20">
        <v>11</v>
      </c>
      <c r="F16" s="26" t="s">
        <v>77</v>
      </c>
      <c r="G16" s="27" t="s">
        <v>78</v>
      </c>
      <c r="H16" s="25" t="s">
        <v>79</v>
      </c>
      <c r="I16" s="56">
        <v>18</v>
      </c>
      <c r="J16" s="52">
        <v>38</v>
      </c>
      <c r="K16" s="52">
        <v>42</v>
      </c>
      <c r="L16" s="52">
        <v>38</v>
      </c>
      <c r="M16" s="52">
        <v>10</v>
      </c>
      <c r="N16" s="52">
        <v>32</v>
      </c>
      <c r="O16" s="53">
        <v>18</v>
      </c>
      <c r="P16" s="52">
        <v>18</v>
      </c>
      <c r="Q16" s="53">
        <v>17</v>
      </c>
      <c r="R16" s="52">
        <v>20</v>
      </c>
      <c r="S16" s="52">
        <v>68</v>
      </c>
      <c r="T16" s="52">
        <v>27</v>
      </c>
      <c r="U16" s="52">
        <v>48</v>
      </c>
      <c r="V16" s="52">
        <v>29</v>
      </c>
      <c r="W16" s="52">
        <v>27</v>
      </c>
      <c r="X16" s="52">
        <v>43</v>
      </c>
      <c r="Y16" s="52">
        <v>8</v>
      </c>
      <c r="Z16" s="52">
        <v>27</v>
      </c>
      <c r="AA16" s="52">
        <v>18</v>
      </c>
      <c r="AB16" s="52">
        <v>17</v>
      </c>
      <c r="AC16" s="52">
        <v>18</v>
      </c>
      <c r="AD16" s="52">
        <v>18</v>
      </c>
      <c r="AE16" s="52">
        <v>67</v>
      </c>
      <c r="AF16" s="52">
        <v>27</v>
      </c>
      <c r="AG16" s="19">
        <f t="shared" si="5"/>
        <v>102</v>
      </c>
      <c r="AH16" s="19">
        <f t="shared" si="6"/>
        <v>102</v>
      </c>
      <c r="AI16" s="19">
        <f t="shared" si="7"/>
        <v>104</v>
      </c>
      <c r="AJ16" s="19">
        <f t="shared" si="8"/>
        <v>119</v>
      </c>
      <c r="AK16" s="19">
        <f t="shared" si="9"/>
        <v>153</v>
      </c>
      <c r="AL16" s="19">
        <f t="shared" si="10"/>
        <v>113</v>
      </c>
      <c r="AM16" s="20">
        <f t="shared" ref="AM16:AR16" si="35">ROUND(AG16/200*100,0)</f>
        <v>51</v>
      </c>
      <c r="AN16" s="20">
        <f t="shared" si="35"/>
        <v>51</v>
      </c>
      <c r="AO16" s="20">
        <f t="shared" si="35"/>
        <v>52</v>
      </c>
      <c r="AP16" s="20">
        <f t="shared" si="35"/>
        <v>60</v>
      </c>
      <c r="AQ16" s="20">
        <f t="shared" si="35"/>
        <v>77</v>
      </c>
      <c r="AR16" s="20">
        <f t="shared" si="35"/>
        <v>57</v>
      </c>
      <c r="AS16" s="20" t="str">
        <f t="shared" ref="AS16:AX16" si="36">IF(AM16&gt;90,"A1",IF(AM16&gt;80,"A2",IF(AM16&gt;70,"B1",IF(AM16&gt;60,"B2",IF(AM16&gt;50,"C1",IF(AM16&gt;40,"C2",IF(AM16&gt;32,"D","E")))))))</f>
        <v>C1</v>
      </c>
      <c r="AT16" s="20" t="str">
        <f t="shared" si="36"/>
        <v>C1</v>
      </c>
      <c r="AU16" s="20" t="str">
        <f t="shared" si="36"/>
        <v>C1</v>
      </c>
      <c r="AV16" s="20" t="str">
        <f t="shared" si="36"/>
        <v>C1</v>
      </c>
      <c r="AW16" s="20" t="str">
        <f t="shared" si="36"/>
        <v>B1</v>
      </c>
      <c r="AX16" s="20" t="str">
        <f t="shared" si="36"/>
        <v>C1</v>
      </c>
      <c r="AY16" s="20">
        <v>1200</v>
      </c>
      <c r="AZ16" s="19">
        <f t="shared" si="3"/>
        <v>693</v>
      </c>
      <c r="BA16" s="21">
        <f t="shared" si="4"/>
        <v>58</v>
      </c>
      <c r="BB16" s="22">
        <v>200</v>
      </c>
    </row>
    <row r="17" spans="1:54">
      <c r="A17" s="23">
        <v>15</v>
      </c>
      <c r="B17" s="24">
        <v>2726</v>
      </c>
      <c r="C17" s="25" t="s">
        <v>80</v>
      </c>
      <c r="D17" s="23">
        <v>9557605441</v>
      </c>
      <c r="E17" s="20">
        <v>11</v>
      </c>
      <c r="F17" s="26" t="s">
        <v>81</v>
      </c>
      <c r="G17" s="27" t="s">
        <v>82</v>
      </c>
      <c r="H17" s="25" t="s">
        <v>83</v>
      </c>
      <c r="I17" s="56">
        <v>42</v>
      </c>
      <c r="J17" s="52">
        <v>38</v>
      </c>
      <c r="K17" s="52">
        <v>38</v>
      </c>
      <c r="L17" s="52">
        <v>52</v>
      </c>
      <c r="M17" s="52">
        <v>10</v>
      </c>
      <c r="N17" s="52">
        <v>28</v>
      </c>
      <c r="O17" s="53">
        <v>20</v>
      </c>
      <c r="P17" s="52">
        <v>18</v>
      </c>
      <c r="Q17" s="53">
        <v>19</v>
      </c>
      <c r="R17" s="52">
        <v>20</v>
      </c>
      <c r="S17" s="52">
        <v>68</v>
      </c>
      <c r="T17" s="52">
        <v>28</v>
      </c>
      <c r="U17" s="52">
        <v>40</v>
      </c>
      <c r="V17" s="52">
        <v>28</v>
      </c>
      <c r="W17" s="52">
        <v>27</v>
      </c>
      <c r="X17" s="52">
        <v>46</v>
      </c>
      <c r="Y17" s="52">
        <v>8</v>
      </c>
      <c r="Z17" s="52">
        <v>28</v>
      </c>
      <c r="AA17" s="52">
        <v>19</v>
      </c>
      <c r="AB17" s="52">
        <v>18</v>
      </c>
      <c r="AC17" s="52">
        <v>16</v>
      </c>
      <c r="AD17" s="52">
        <v>19</v>
      </c>
      <c r="AE17" s="52">
        <v>68</v>
      </c>
      <c r="AF17" s="52">
        <v>28</v>
      </c>
      <c r="AG17" s="19">
        <f t="shared" si="5"/>
        <v>121</v>
      </c>
      <c r="AH17" s="19">
        <f t="shared" si="6"/>
        <v>102</v>
      </c>
      <c r="AI17" s="19">
        <f t="shared" si="7"/>
        <v>100</v>
      </c>
      <c r="AJ17" s="19">
        <f t="shared" si="8"/>
        <v>137</v>
      </c>
      <c r="AK17" s="19">
        <f t="shared" si="9"/>
        <v>154</v>
      </c>
      <c r="AL17" s="19">
        <f t="shared" si="10"/>
        <v>112</v>
      </c>
      <c r="AM17" s="20">
        <f t="shared" ref="AM17:AR17" si="37">ROUND(AG17/200*100,0)</f>
        <v>61</v>
      </c>
      <c r="AN17" s="20">
        <f t="shared" si="37"/>
        <v>51</v>
      </c>
      <c r="AO17" s="20">
        <f t="shared" si="37"/>
        <v>50</v>
      </c>
      <c r="AP17" s="20">
        <f t="shared" si="37"/>
        <v>69</v>
      </c>
      <c r="AQ17" s="20">
        <f t="shared" si="37"/>
        <v>77</v>
      </c>
      <c r="AR17" s="20">
        <f t="shared" si="37"/>
        <v>56</v>
      </c>
      <c r="AS17" s="20" t="str">
        <f t="shared" ref="AS17:AX17" si="38">IF(AM17&gt;90,"A1",IF(AM17&gt;80,"A2",IF(AM17&gt;70,"B1",IF(AM17&gt;60,"B2",IF(AM17&gt;50,"C1",IF(AM17&gt;40,"C2",IF(AM17&gt;32,"D","E")))))))</f>
        <v>B2</v>
      </c>
      <c r="AT17" s="20" t="str">
        <f t="shared" si="38"/>
        <v>C1</v>
      </c>
      <c r="AU17" s="20" t="str">
        <f t="shared" si="38"/>
        <v>C2</v>
      </c>
      <c r="AV17" s="20" t="str">
        <f t="shared" si="38"/>
        <v>B2</v>
      </c>
      <c r="AW17" s="20" t="str">
        <f t="shared" si="38"/>
        <v>B1</v>
      </c>
      <c r="AX17" s="20" t="str">
        <f t="shared" si="38"/>
        <v>C1</v>
      </c>
      <c r="AY17" s="20">
        <v>1200</v>
      </c>
      <c r="AZ17" s="19">
        <f t="shared" si="3"/>
        <v>726</v>
      </c>
      <c r="BA17" s="21">
        <f t="shared" si="4"/>
        <v>61</v>
      </c>
      <c r="BB17" s="22">
        <v>200</v>
      </c>
    </row>
    <row r="18" spans="1:54">
      <c r="A18" s="23">
        <v>16</v>
      </c>
      <c r="B18" s="24">
        <v>2633</v>
      </c>
      <c r="C18" s="25" t="s">
        <v>84</v>
      </c>
      <c r="D18" s="23">
        <v>6395763165</v>
      </c>
      <c r="E18" s="20">
        <v>11</v>
      </c>
      <c r="F18" s="26" t="s">
        <v>85</v>
      </c>
      <c r="G18" s="27" t="s">
        <v>86</v>
      </c>
      <c r="H18" s="25" t="s">
        <v>87</v>
      </c>
      <c r="I18" s="56">
        <v>32</v>
      </c>
      <c r="J18" s="52">
        <v>28</v>
      </c>
      <c r="K18" s="52">
        <v>28</v>
      </c>
      <c r="L18" s="52">
        <v>36</v>
      </c>
      <c r="M18" s="52">
        <v>14</v>
      </c>
      <c r="N18" s="52">
        <v>32</v>
      </c>
      <c r="O18" s="53">
        <v>18</v>
      </c>
      <c r="P18" s="52">
        <v>16</v>
      </c>
      <c r="Q18" s="53">
        <v>17</v>
      </c>
      <c r="R18" s="52">
        <v>19</v>
      </c>
      <c r="S18" s="52">
        <v>69</v>
      </c>
      <c r="T18" s="52">
        <v>27</v>
      </c>
      <c r="U18" s="52">
        <v>27</v>
      </c>
      <c r="V18" s="52">
        <v>13</v>
      </c>
      <c r="W18" s="52">
        <v>27</v>
      </c>
      <c r="X18" s="52">
        <v>16</v>
      </c>
      <c r="Y18" s="52">
        <v>9</v>
      </c>
      <c r="Z18" s="52">
        <v>28</v>
      </c>
      <c r="AA18" s="52">
        <v>17</v>
      </c>
      <c r="AB18" s="52">
        <v>17</v>
      </c>
      <c r="AC18" s="52">
        <v>18</v>
      </c>
      <c r="AD18" s="52">
        <v>16</v>
      </c>
      <c r="AE18" s="52">
        <v>69</v>
      </c>
      <c r="AF18" s="52">
        <v>28</v>
      </c>
      <c r="AG18" s="19">
        <f t="shared" si="5"/>
        <v>94</v>
      </c>
      <c r="AH18" s="19">
        <f t="shared" si="6"/>
        <v>74</v>
      </c>
      <c r="AI18" s="19">
        <f t="shared" si="7"/>
        <v>90</v>
      </c>
      <c r="AJ18" s="19">
        <f t="shared" si="8"/>
        <v>87</v>
      </c>
      <c r="AK18" s="19">
        <f t="shared" si="9"/>
        <v>161</v>
      </c>
      <c r="AL18" s="19">
        <f t="shared" si="10"/>
        <v>115</v>
      </c>
      <c r="AM18" s="20">
        <f t="shared" ref="AM18:AR18" si="39">ROUND(AG18/200*100,0)</f>
        <v>47</v>
      </c>
      <c r="AN18" s="20">
        <f t="shared" si="39"/>
        <v>37</v>
      </c>
      <c r="AO18" s="20">
        <f t="shared" si="39"/>
        <v>45</v>
      </c>
      <c r="AP18" s="20">
        <f t="shared" si="39"/>
        <v>44</v>
      </c>
      <c r="AQ18" s="20">
        <f t="shared" si="39"/>
        <v>81</v>
      </c>
      <c r="AR18" s="20">
        <f t="shared" si="39"/>
        <v>58</v>
      </c>
      <c r="AS18" s="20" t="str">
        <f t="shared" ref="AS18:AX18" si="40">IF(AM18&gt;90,"A1",IF(AM18&gt;80,"A2",IF(AM18&gt;70,"B1",IF(AM18&gt;60,"B2",IF(AM18&gt;50,"C1",IF(AM18&gt;40,"C2",IF(AM18&gt;32,"D","E")))))))</f>
        <v>C2</v>
      </c>
      <c r="AT18" s="20" t="str">
        <f t="shared" si="40"/>
        <v>D</v>
      </c>
      <c r="AU18" s="20" t="str">
        <f t="shared" si="40"/>
        <v>C2</v>
      </c>
      <c r="AV18" s="20" t="str">
        <f t="shared" si="40"/>
        <v>C2</v>
      </c>
      <c r="AW18" s="20" t="str">
        <f t="shared" si="40"/>
        <v>A2</v>
      </c>
      <c r="AX18" s="20" t="str">
        <f t="shared" si="40"/>
        <v>C1</v>
      </c>
      <c r="AY18" s="20">
        <v>1200</v>
      </c>
      <c r="AZ18" s="19">
        <f t="shared" si="3"/>
        <v>621</v>
      </c>
      <c r="BA18" s="21">
        <f t="shared" si="4"/>
        <v>52</v>
      </c>
      <c r="BB18" s="22">
        <v>200</v>
      </c>
    </row>
    <row r="19" spans="1:54">
      <c r="A19" s="23">
        <v>17</v>
      </c>
      <c r="B19" s="24">
        <v>2291</v>
      </c>
      <c r="C19" s="25" t="s">
        <v>88</v>
      </c>
      <c r="D19" s="23">
        <v>9897739427</v>
      </c>
      <c r="E19" s="20">
        <v>11</v>
      </c>
      <c r="F19" s="26" t="s">
        <v>89</v>
      </c>
      <c r="G19" s="27" t="s">
        <v>90</v>
      </c>
      <c r="H19" s="25" t="s">
        <v>91</v>
      </c>
      <c r="I19" s="56">
        <v>40</v>
      </c>
      <c r="J19" s="52">
        <v>36</v>
      </c>
      <c r="K19" s="52">
        <v>32</v>
      </c>
      <c r="L19" s="52">
        <v>42</v>
      </c>
      <c r="M19" s="52">
        <v>14</v>
      </c>
      <c r="N19" s="52">
        <v>42</v>
      </c>
      <c r="O19" s="53">
        <v>18</v>
      </c>
      <c r="P19" s="52">
        <v>19</v>
      </c>
      <c r="Q19" s="53">
        <v>17</v>
      </c>
      <c r="R19" s="52">
        <v>19</v>
      </c>
      <c r="S19" s="52">
        <v>69</v>
      </c>
      <c r="T19" s="52">
        <v>29</v>
      </c>
      <c r="U19" s="52">
        <v>57</v>
      </c>
      <c r="V19" s="52">
        <v>20</v>
      </c>
      <c r="W19" s="52">
        <v>34</v>
      </c>
      <c r="X19" s="52">
        <v>38</v>
      </c>
      <c r="Y19" s="52">
        <v>22</v>
      </c>
      <c r="Z19" s="52">
        <v>27</v>
      </c>
      <c r="AA19" s="52">
        <v>18</v>
      </c>
      <c r="AB19" s="52">
        <v>15</v>
      </c>
      <c r="AC19" s="52">
        <v>19</v>
      </c>
      <c r="AD19" s="52">
        <v>18</v>
      </c>
      <c r="AE19" s="52">
        <v>68</v>
      </c>
      <c r="AF19" s="52">
        <v>27</v>
      </c>
      <c r="AG19" s="19">
        <f t="shared" si="5"/>
        <v>133</v>
      </c>
      <c r="AH19" s="19">
        <f t="shared" si="6"/>
        <v>90</v>
      </c>
      <c r="AI19" s="19">
        <f t="shared" si="7"/>
        <v>102</v>
      </c>
      <c r="AJ19" s="19">
        <f t="shared" si="8"/>
        <v>117</v>
      </c>
      <c r="AK19" s="19">
        <f t="shared" si="9"/>
        <v>173</v>
      </c>
      <c r="AL19" s="19">
        <f t="shared" si="10"/>
        <v>125</v>
      </c>
      <c r="AM19" s="20">
        <f t="shared" ref="AM19:AR19" si="41">ROUND(AG19/200*100,0)</f>
        <v>67</v>
      </c>
      <c r="AN19" s="20">
        <f t="shared" si="41"/>
        <v>45</v>
      </c>
      <c r="AO19" s="20">
        <f t="shared" si="41"/>
        <v>51</v>
      </c>
      <c r="AP19" s="20">
        <f t="shared" si="41"/>
        <v>59</v>
      </c>
      <c r="AQ19" s="20">
        <f t="shared" si="41"/>
        <v>87</v>
      </c>
      <c r="AR19" s="20">
        <f t="shared" si="41"/>
        <v>63</v>
      </c>
      <c r="AS19" s="20" t="str">
        <f t="shared" ref="AS19:AX19" si="42">IF(AM19&gt;90,"A1",IF(AM19&gt;80,"A2",IF(AM19&gt;70,"B1",IF(AM19&gt;60,"B2",IF(AM19&gt;50,"C1",IF(AM19&gt;40,"C2",IF(AM19&gt;32,"D","E")))))))</f>
        <v>B2</v>
      </c>
      <c r="AT19" s="20" t="str">
        <f t="shared" si="42"/>
        <v>C2</v>
      </c>
      <c r="AU19" s="20" t="str">
        <f t="shared" si="42"/>
        <v>C1</v>
      </c>
      <c r="AV19" s="20" t="str">
        <f t="shared" si="42"/>
        <v>C1</v>
      </c>
      <c r="AW19" s="20" t="str">
        <f t="shared" si="42"/>
        <v>A2</v>
      </c>
      <c r="AX19" s="20" t="str">
        <f t="shared" si="42"/>
        <v>B2</v>
      </c>
      <c r="AY19" s="20">
        <v>1200</v>
      </c>
      <c r="AZ19" s="19">
        <f t="shared" si="3"/>
        <v>740</v>
      </c>
      <c r="BA19" s="21">
        <f t="shared" si="4"/>
        <v>62</v>
      </c>
      <c r="BB19" s="22">
        <v>200</v>
      </c>
    </row>
    <row r="20" spans="1:54">
      <c r="A20" s="23">
        <v>18</v>
      </c>
      <c r="B20" s="24">
        <v>2029</v>
      </c>
      <c r="C20" s="25" t="s">
        <v>92</v>
      </c>
      <c r="D20" s="23">
        <v>8266042345</v>
      </c>
      <c r="E20" s="20">
        <v>11</v>
      </c>
      <c r="F20" s="26" t="s">
        <v>93</v>
      </c>
      <c r="G20" s="27" t="s">
        <v>94</v>
      </c>
      <c r="H20" s="25" t="s">
        <v>95</v>
      </c>
      <c r="I20" s="56">
        <v>46</v>
      </c>
      <c r="J20" s="52">
        <v>48</v>
      </c>
      <c r="K20" s="52">
        <v>44</v>
      </c>
      <c r="L20" s="52">
        <v>56</v>
      </c>
      <c r="M20" s="52">
        <v>10</v>
      </c>
      <c r="N20" s="52">
        <v>32</v>
      </c>
      <c r="O20" s="53">
        <v>19</v>
      </c>
      <c r="P20" s="52">
        <v>17</v>
      </c>
      <c r="Q20" s="53">
        <v>17</v>
      </c>
      <c r="R20" s="52">
        <v>18</v>
      </c>
      <c r="S20" s="52">
        <v>65</v>
      </c>
      <c r="T20" s="52">
        <v>28</v>
      </c>
      <c r="U20" s="52">
        <v>63</v>
      </c>
      <c r="V20" s="52">
        <v>36</v>
      </c>
      <c r="W20" s="52">
        <v>27</v>
      </c>
      <c r="X20" s="52">
        <v>42</v>
      </c>
      <c r="Y20" s="52">
        <v>11</v>
      </c>
      <c r="Z20" s="52">
        <v>28</v>
      </c>
      <c r="AA20" s="52">
        <v>16</v>
      </c>
      <c r="AB20" s="52">
        <v>18</v>
      </c>
      <c r="AC20" s="52">
        <v>18</v>
      </c>
      <c r="AD20" s="52">
        <v>20</v>
      </c>
      <c r="AE20" s="52">
        <v>69</v>
      </c>
      <c r="AF20" s="52">
        <v>28</v>
      </c>
      <c r="AG20" s="19">
        <f t="shared" si="5"/>
        <v>144</v>
      </c>
      <c r="AH20" s="19">
        <f t="shared" si="6"/>
        <v>119</v>
      </c>
      <c r="AI20" s="19">
        <f t="shared" si="7"/>
        <v>106</v>
      </c>
      <c r="AJ20" s="19">
        <f t="shared" si="8"/>
        <v>136</v>
      </c>
      <c r="AK20" s="19">
        <f t="shared" si="9"/>
        <v>155</v>
      </c>
      <c r="AL20" s="19">
        <f t="shared" si="10"/>
        <v>116</v>
      </c>
      <c r="AM20" s="20">
        <f t="shared" ref="AM20:AR20" si="43">ROUND(AG20/200*100,0)</f>
        <v>72</v>
      </c>
      <c r="AN20" s="20">
        <f t="shared" si="43"/>
        <v>60</v>
      </c>
      <c r="AO20" s="20">
        <f t="shared" si="43"/>
        <v>53</v>
      </c>
      <c r="AP20" s="20">
        <f t="shared" si="43"/>
        <v>68</v>
      </c>
      <c r="AQ20" s="20">
        <f t="shared" si="43"/>
        <v>78</v>
      </c>
      <c r="AR20" s="20">
        <f t="shared" si="43"/>
        <v>58</v>
      </c>
      <c r="AS20" s="20" t="str">
        <f t="shared" ref="AS20:AX20" si="44">IF(AM20&gt;90,"A1",IF(AM20&gt;80,"A2",IF(AM20&gt;70,"B1",IF(AM20&gt;60,"B2",IF(AM20&gt;50,"C1",IF(AM20&gt;40,"C2",IF(AM20&gt;32,"D","E")))))))</f>
        <v>B1</v>
      </c>
      <c r="AT20" s="20" t="str">
        <f t="shared" si="44"/>
        <v>C1</v>
      </c>
      <c r="AU20" s="20" t="str">
        <f t="shared" si="44"/>
        <v>C1</v>
      </c>
      <c r="AV20" s="20" t="str">
        <f t="shared" si="44"/>
        <v>B2</v>
      </c>
      <c r="AW20" s="20" t="str">
        <f t="shared" si="44"/>
        <v>B1</v>
      </c>
      <c r="AX20" s="20" t="str">
        <f t="shared" si="44"/>
        <v>C1</v>
      </c>
      <c r="AY20" s="20">
        <v>1200</v>
      </c>
      <c r="AZ20" s="19">
        <f t="shared" si="3"/>
        <v>776</v>
      </c>
      <c r="BA20" s="21">
        <f t="shared" si="4"/>
        <v>65</v>
      </c>
      <c r="BB20" s="22">
        <v>200</v>
      </c>
    </row>
    <row r="21" spans="1:54">
      <c r="A21" s="28">
        <v>19</v>
      </c>
      <c r="B21" s="29">
        <v>2752</v>
      </c>
      <c r="C21" s="30" t="s">
        <v>96</v>
      </c>
      <c r="D21" s="28">
        <v>8979603217</v>
      </c>
      <c r="E21" s="32">
        <v>11</v>
      </c>
      <c r="F21" s="36" t="s">
        <v>190</v>
      </c>
      <c r="G21" s="31" t="s">
        <v>97</v>
      </c>
      <c r="H21" s="30" t="s">
        <v>98</v>
      </c>
      <c r="I21" s="57">
        <v>42</v>
      </c>
      <c r="J21" s="58">
        <v>28</v>
      </c>
      <c r="K21" s="58">
        <v>38</v>
      </c>
      <c r="L21" s="58">
        <v>28</v>
      </c>
      <c r="M21" s="58">
        <v>10</v>
      </c>
      <c r="N21" s="58">
        <v>22</v>
      </c>
      <c r="O21" s="59">
        <v>19</v>
      </c>
      <c r="P21" s="58">
        <v>16</v>
      </c>
      <c r="Q21" s="59">
        <v>16</v>
      </c>
      <c r="R21" s="58">
        <v>17</v>
      </c>
      <c r="S21" s="58">
        <v>68</v>
      </c>
      <c r="T21" s="58">
        <v>28</v>
      </c>
      <c r="U21" s="63" t="s">
        <v>99</v>
      </c>
      <c r="V21" s="63" t="s">
        <v>99</v>
      </c>
      <c r="W21" s="58">
        <v>27</v>
      </c>
      <c r="X21" s="63" t="s">
        <v>99</v>
      </c>
      <c r="Y21" s="63" t="s">
        <v>99</v>
      </c>
      <c r="Z21" s="63" t="s">
        <v>99</v>
      </c>
      <c r="AA21" s="63" t="s">
        <v>99</v>
      </c>
      <c r="AB21" s="63" t="s">
        <v>99</v>
      </c>
      <c r="AC21" s="63" t="s">
        <v>99</v>
      </c>
      <c r="AD21" s="63" t="s">
        <v>99</v>
      </c>
      <c r="AE21" s="63" t="s">
        <v>99</v>
      </c>
      <c r="AF21" s="63" t="s">
        <v>99</v>
      </c>
      <c r="AG21" s="19">
        <f t="shared" si="5"/>
        <v>61</v>
      </c>
      <c r="AH21" s="19">
        <f t="shared" si="6"/>
        <v>44</v>
      </c>
      <c r="AI21" s="19">
        <f t="shared" si="7"/>
        <v>81</v>
      </c>
      <c r="AJ21" s="19">
        <f t="shared" si="8"/>
        <v>45</v>
      </c>
      <c r="AK21" s="19">
        <f t="shared" si="9"/>
        <v>78</v>
      </c>
      <c r="AL21" s="19">
        <f t="shared" si="10"/>
        <v>50</v>
      </c>
      <c r="AM21" s="32">
        <f>ROUND(AG21/100*100,0)</f>
        <v>61</v>
      </c>
      <c r="AN21" s="32">
        <f t="shared" ref="AN21:AR21" si="45">ROUND(AH21/200*100,0)</f>
        <v>22</v>
      </c>
      <c r="AO21" s="32">
        <f t="shared" si="45"/>
        <v>41</v>
      </c>
      <c r="AP21" s="32">
        <f t="shared" si="45"/>
        <v>23</v>
      </c>
      <c r="AQ21" s="32">
        <f t="shared" si="45"/>
        <v>39</v>
      </c>
      <c r="AR21" s="32">
        <f t="shared" si="45"/>
        <v>25</v>
      </c>
      <c r="AS21" s="32" t="str">
        <f t="shared" ref="AS21:AX21" si="46">IF(AM21&gt;90,"A1",IF(AM21&gt;80,"A2",IF(AM21&gt;70,"B1",IF(AM21&gt;60,"B2",IF(AM21&gt;50,"C1",IF(AM21&gt;40,"C2",IF(AM21&gt;32,"D","E")))))))</f>
        <v>B2</v>
      </c>
      <c r="AT21" s="32" t="str">
        <f t="shared" si="46"/>
        <v>E</v>
      </c>
      <c r="AU21" s="32" t="str">
        <f t="shared" si="46"/>
        <v>C2</v>
      </c>
      <c r="AV21" s="32" t="str">
        <f t="shared" si="46"/>
        <v>E</v>
      </c>
      <c r="AW21" s="32" t="str">
        <f t="shared" si="46"/>
        <v>D</v>
      </c>
      <c r="AX21" s="32" t="str">
        <f t="shared" si="46"/>
        <v>E</v>
      </c>
      <c r="AY21" s="32">
        <v>1200</v>
      </c>
      <c r="AZ21" s="33">
        <f t="shared" si="3"/>
        <v>359</v>
      </c>
      <c r="BA21" s="34">
        <f t="shared" si="4"/>
        <v>30</v>
      </c>
      <c r="BB21" s="35">
        <v>200</v>
      </c>
    </row>
    <row r="22" spans="1:54">
      <c r="A22" s="28">
        <v>20</v>
      </c>
      <c r="B22" s="29">
        <v>2963</v>
      </c>
      <c r="C22" s="30" t="s">
        <v>100</v>
      </c>
      <c r="D22" s="28">
        <v>9068163358</v>
      </c>
      <c r="E22" s="32">
        <v>11</v>
      </c>
      <c r="F22" s="36" t="s">
        <v>101</v>
      </c>
      <c r="G22" s="31" t="s">
        <v>102</v>
      </c>
      <c r="H22" s="30" t="s">
        <v>103</v>
      </c>
      <c r="I22" s="57">
        <v>44</v>
      </c>
      <c r="J22" s="58">
        <v>30</v>
      </c>
      <c r="K22" s="58">
        <v>30</v>
      </c>
      <c r="L22" s="58">
        <v>46</v>
      </c>
      <c r="M22" s="63" t="s">
        <v>104</v>
      </c>
      <c r="N22" s="58">
        <v>30</v>
      </c>
      <c r="O22" s="59">
        <v>18</v>
      </c>
      <c r="P22" s="58">
        <v>17</v>
      </c>
      <c r="Q22" s="58">
        <v>16</v>
      </c>
      <c r="R22" s="58">
        <v>17</v>
      </c>
      <c r="S22" s="58">
        <v>60</v>
      </c>
      <c r="T22" s="58">
        <v>25</v>
      </c>
      <c r="U22" s="58">
        <v>27</v>
      </c>
      <c r="V22" s="58">
        <v>5</v>
      </c>
      <c r="W22" s="58">
        <v>27</v>
      </c>
      <c r="X22" s="58">
        <v>13</v>
      </c>
      <c r="Y22" s="58">
        <v>10</v>
      </c>
      <c r="Z22" s="58">
        <v>26</v>
      </c>
      <c r="AA22" s="58">
        <v>16</v>
      </c>
      <c r="AB22" s="58">
        <v>17</v>
      </c>
      <c r="AC22" s="58">
        <v>18</v>
      </c>
      <c r="AD22" s="58">
        <v>18</v>
      </c>
      <c r="AE22" s="58">
        <v>69</v>
      </c>
      <c r="AF22" s="58">
        <v>26</v>
      </c>
      <c r="AG22" s="19">
        <f t="shared" si="5"/>
        <v>105</v>
      </c>
      <c r="AH22" s="19">
        <f t="shared" si="6"/>
        <v>69</v>
      </c>
      <c r="AI22" s="19">
        <f t="shared" si="7"/>
        <v>91</v>
      </c>
      <c r="AJ22" s="19">
        <f t="shared" si="8"/>
        <v>94</v>
      </c>
      <c r="AK22" s="19">
        <f t="shared" si="9"/>
        <v>139</v>
      </c>
      <c r="AL22" s="19">
        <f t="shared" si="10"/>
        <v>107</v>
      </c>
      <c r="AM22" s="32">
        <f t="shared" ref="AM22:AR22" si="47">ROUND(AG22/200*100,0)</f>
        <v>53</v>
      </c>
      <c r="AN22" s="32">
        <f t="shared" si="47"/>
        <v>35</v>
      </c>
      <c r="AO22" s="32">
        <f t="shared" si="47"/>
        <v>46</v>
      </c>
      <c r="AP22" s="32">
        <f t="shared" si="47"/>
        <v>47</v>
      </c>
      <c r="AQ22" s="32">
        <f t="shared" si="47"/>
        <v>70</v>
      </c>
      <c r="AR22" s="32">
        <f t="shared" si="47"/>
        <v>54</v>
      </c>
      <c r="AS22" s="32" t="str">
        <f t="shared" ref="AS22:AX22" si="48">IF(AM22&gt;90,"A1",IF(AM22&gt;80,"A2",IF(AM22&gt;70,"B1",IF(AM22&gt;60,"B2",IF(AM22&gt;50,"C1",IF(AM22&gt;40,"C2",IF(AM22&gt;32,"D","E")))))))</f>
        <v>C1</v>
      </c>
      <c r="AT22" s="32" t="str">
        <f t="shared" si="48"/>
        <v>D</v>
      </c>
      <c r="AU22" s="32" t="str">
        <f t="shared" si="48"/>
        <v>C2</v>
      </c>
      <c r="AV22" s="32" t="str">
        <f t="shared" si="48"/>
        <v>C2</v>
      </c>
      <c r="AW22" s="32" t="str">
        <f t="shared" si="48"/>
        <v>B2</v>
      </c>
      <c r="AX22" s="32" t="str">
        <f t="shared" si="48"/>
        <v>C1</v>
      </c>
      <c r="AY22" s="32">
        <v>1200</v>
      </c>
      <c r="AZ22" s="33">
        <f t="shared" si="3"/>
        <v>605</v>
      </c>
      <c r="BA22" s="34">
        <f t="shared" si="4"/>
        <v>50</v>
      </c>
      <c r="BB22" s="35">
        <v>200</v>
      </c>
    </row>
    <row r="23" spans="1:54">
      <c r="A23" s="23">
        <v>21</v>
      </c>
      <c r="B23" s="24">
        <v>2736</v>
      </c>
      <c r="C23" s="25" t="s">
        <v>105</v>
      </c>
      <c r="D23" s="23">
        <v>9816114351</v>
      </c>
      <c r="E23" s="20">
        <v>11</v>
      </c>
      <c r="F23" s="26" t="s">
        <v>106</v>
      </c>
      <c r="G23" s="27" t="s">
        <v>107</v>
      </c>
      <c r="H23" s="25" t="s">
        <v>108</v>
      </c>
      <c r="I23" s="56">
        <v>28</v>
      </c>
      <c r="J23" s="52">
        <v>28</v>
      </c>
      <c r="K23" s="52">
        <v>28</v>
      </c>
      <c r="L23" s="52">
        <v>34</v>
      </c>
      <c r="M23" s="52">
        <v>12</v>
      </c>
      <c r="N23" s="52">
        <v>26</v>
      </c>
      <c r="O23" s="53">
        <v>18</v>
      </c>
      <c r="P23" s="52">
        <v>16</v>
      </c>
      <c r="Q23" s="53">
        <v>15</v>
      </c>
      <c r="R23" s="52">
        <v>18</v>
      </c>
      <c r="S23" s="52">
        <v>64</v>
      </c>
      <c r="T23" s="52">
        <v>25</v>
      </c>
      <c r="U23" s="52">
        <v>28</v>
      </c>
      <c r="V23" s="52">
        <v>11</v>
      </c>
      <c r="W23" s="52">
        <v>11</v>
      </c>
      <c r="X23" s="52">
        <v>27</v>
      </c>
      <c r="Y23" s="52">
        <v>9</v>
      </c>
      <c r="Z23" s="52">
        <v>29</v>
      </c>
      <c r="AA23" s="52">
        <v>17</v>
      </c>
      <c r="AB23" s="52">
        <v>17</v>
      </c>
      <c r="AC23" s="52">
        <v>17</v>
      </c>
      <c r="AD23" s="52">
        <v>19</v>
      </c>
      <c r="AE23" s="52">
        <v>68</v>
      </c>
      <c r="AF23" s="52">
        <v>29</v>
      </c>
      <c r="AG23" s="19">
        <f t="shared" si="5"/>
        <v>91</v>
      </c>
      <c r="AH23" s="19">
        <f t="shared" si="6"/>
        <v>72</v>
      </c>
      <c r="AI23" s="19">
        <f t="shared" si="7"/>
        <v>71</v>
      </c>
      <c r="AJ23" s="19">
        <f t="shared" si="8"/>
        <v>98</v>
      </c>
      <c r="AK23" s="19">
        <f t="shared" si="9"/>
        <v>153</v>
      </c>
      <c r="AL23" s="19">
        <f t="shared" si="10"/>
        <v>109</v>
      </c>
      <c r="AM23" s="20">
        <f t="shared" ref="AM23:AR23" si="49">ROUND(AG23/200*100,0)</f>
        <v>46</v>
      </c>
      <c r="AN23" s="20">
        <f t="shared" si="49"/>
        <v>36</v>
      </c>
      <c r="AO23" s="20">
        <f t="shared" si="49"/>
        <v>36</v>
      </c>
      <c r="AP23" s="20">
        <f t="shared" si="49"/>
        <v>49</v>
      </c>
      <c r="AQ23" s="20">
        <f t="shared" si="49"/>
        <v>77</v>
      </c>
      <c r="AR23" s="20">
        <f t="shared" si="49"/>
        <v>55</v>
      </c>
      <c r="AS23" s="20" t="str">
        <f t="shared" ref="AS23:AX23" si="50">IF(AM23&gt;90,"A1",IF(AM23&gt;80,"A2",IF(AM23&gt;70,"B1",IF(AM23&gt;60,"B2",IF(AM23&gt;50,"C1",IF(AM23&gt;40,"C2",IF(AM23&gt;32,"D","E")))))))</f>
        <v>C2</v>
      </c>
      <c r="AT23" s="20" t="str">
        <f t="shared" si="50"/>
        <v>D</v>
      </c>
      <c r="AU23" s="20" t="str">
        <f t="shared" si="50"/>
        <v>D</v>
      </c>
      <c r="AV23" s="20" t="str">
        <f t="shared" si="50"/>
        <v>C2</v>
      </c>
      <c r="AW23" s="20" t="str">
        <f t="shared" si="50"/>
        <v>B1</v>
      </c>
      <c r="AX23" s="20" t="str">
        <f t="shared" si="50"/>
        <v>C1</v>
      </c>
      <c r="AY23" s="20">
        <v>1200</v>
      </c>
      <c r="AZ23" s="19">
        <f t="shared" si="3"/>
        <v>594</v>
      </c>
      <c r="BA23" s="21">
        <f t="shared" si="4"/>
        <v>50</v>
      </c>
      <c r="BB23" s="22">
        <v>200</v>
      </c>
    </row>
    <row r="24" spans="1:54">
      <c r="A24" s="23">
        <v>23</v>
      </c>
      <c r="B24" s="24">
        <v>2428</v>
      </c>
      <c r="C24" s="25" t="s">
        <v>109</v>
      </c>
      <c r="D24" s="23">
        <v>9634825570</v>
      </c>
      <c r="E24" s="20">
        <v>11</v>
      </c>
      <c r="F24" s="26" t="s">
        <v>110</v>
      </c>
      <c r="G24" s="27" t="s">
        <v>111</v>
      </c>
      <c r="H24" s="25" t="s">
        <v>112</v>
      </c>
      <c r="I24" s="56">
        <v>32</v>
      </c>
      <c r="J24" s="52">
        <v>28</v>
      </c>
      <c r="K24" s="52">
        <v>38</v>
      </c>
      <c r="L24" s="52">
        <v>30</v>
      </c>
      <c r="M24" s="52">
        <v>14</v>
      </c>
      <c r="N24" s="52">
        <v>26</v>
      </c>
      <c r="O24" s="53">
        <v>20</v>
      </c>
      <c r="P24" s="52">
        <v>17</v>
      </c>
      <c r="Q24" s="53">
        <v>18</v>
      </c>
      <c r="R24" s="52">
        <v>19</v>
      </c>
      <c r="S24" s="52">
        <v>65</v>
      </c>
      <c r="T24" s="52">
        <v>28</v>
      </c>
      <c r="U24" s="52">
        <v>51</v>
      </c>
      <c r="V24" s="52">
        <v>30</v>
      </c>
      <c r="W24" s="52">
        <v>30</v>
      </c>
      <c r="X24" s="52">
        <v>37</v>
      </c>
      <c r="Y24" s="52">
        <v>13</v>
      </c>
      <c r="Z24" s="52">
        <v>27</v>
      </c>
      <c r="AA24" s="52">
        <v>18</v>
      </c>
      <c r="AB24" s="52">
        <v>18</v>
      </c>
      <c r="AC24" s="52">
        <v>19</v>
      </c>
      <c r="AD24" s="52">
        <v>19</v>
      </c>
      <c r="AE24" s="52">
        <v>68</v>
      </c>
      <c r="AF24" s="52">
        <v>27</v>
      </c>
      <c r="AG24" s="19">
        <f t="shared" si="5"/>
        <v>121</v>
      </c>
      <c r="AH24" s="19">
        <f t="shared" si="6"/>
        <v>93</v>
      </c>
      <c r="AI24" s="19">
        <f t="shared" si="7"/>
        <v>105</v>
      </c>
      <c r="AJ24" s="19">
        <f t="shared" si="8"/>
        <v>105</v>
      </c>
      <c r="AK24" s="19">
        <f t="shared" si="9"/>
        <v>160</v>
      </c>
      <c r="AL24" s="19">
        <f t="shared" si="10"/>
        <v>108</v>
      </c>
      <c r="AM24" s="20">
        <f t="shared" ref="AM24:AR24" si="51">ROUND(AG24/200*100,0)</f>
        <v>61</v>
      </c>
      <c r="AN24" s="20">
        <f t="shared" si="51"/>
        <v>47</v>
      </c>
      <c r="AO24" s="20">
        <f t="shared" si="51"/>
        <v>53</v>
      </c>
      <c r="AP24" s="20">
        <f t="shared" si="51"/>
        <v>53</v>
      </c>
      <c r="AQ24" s="20">
        <f t="shared" si="51"/>
        <v>80</v>
      </c>
      <c r="AR24" s="20">
        <f t="shared" si="51"/>
        <v>54</v>
      </c>
      <c r="AS24" s="20" t="str">
        <f t="shared" ref="AS24:AX24" si="52">IF(AM24&gt;90,"A1",IF(AM24&gt;80,"A2",IF(AM24&gt;70,"B1",IF(AM24&gt;60,"B2",IF(AM24&gt;50,"C1",IF(AM24&gt;40,"C2",IF(AM24&gt;32,"D","E")))))))</f>
        <v>B2</v>
      </c>
      <c r="AT24" s="20" t="str">
        <f t="shared" si="52"/>
        <v>C2</v>
      </c>
      <c r="AU24" s="20" t="str">
        <f t="shared" si="52"/>
        <v>C1</v>
      </c>
      <c r="AV24" s="20" t="str">
        <f t="shared" si="52"/>
        <v>C1</v>
      </c>
      <c r="AW24" s="20" t="str">
        <f t="shared" si="52"/>
        <v>B1</v>
      </c>
      <c r="AX24" s="20" t="str">
        <f t="shared" si="52"/>
        <v>C1</v>
      </c>
      <c r="AY24" s="20">
        <v>1200</v>
      </c>
      <c r="AZ24" s="19">
        <f t="shared" si="3"/>
        <v>692</v>
      </c>
      <c r="BA24" s="21">
        <f t="shared" si="4"/>
        <v>58</v>
      </c>
      <c r="BB24" s="22">
        <v>200</v>
      </c>
    </row>
    <row r="25" spans="1:54">
      <c r="A25" s="23">
        <v>24</v>
      </c>
      <c r="B25" s="24">
        <v>2955</v>
      </c>
      <c r="C25" s="25" t="s">
        <v>113</v>
      </c>
      <c r="D25" s="23">
        <v>9719723773</v>
      </c>
      <c r="E25" s="20">
        <v>11</v>
      </c>
      <c r="F25" s="26" t="s">
        <v>191</v>
      </c>
      <c r="G25" s="27" t="s">
        <v>114</v>
      </c>
      <c r="H25" s="25" t="s">
        <v>115</v>
      </c>
      <c r="I25" s="56">
        <v>36</v>
      </c>
      <c r="J25" s="52">
        <v>34</v>
      </c>
      <c r="K25" s="52">
        <v>38</v>
      </c>
      <c r="L25" s="52">
        <v>58</v>
      </c>
      <c r="M25" s="52">
        <v>8</v>
      </c>
      <c r="N25" s="52">
        <v>32</v>
      </c>
      <c r="O25" s="53">
        <v>18</v>
      </c>
      <c r="P25" s="52">
        <v>19</v>
      </c>
      <c r="Q25" s="52">
        <v>18</v>
      </c>
      <c r="R25" s="52">
        <v>17</v>
      </c>
      <c r="S25" s="52">
        <v>61</v>
      </c>
      <c r="T25" s="52">
        <v>27</v>
      </c>
      <c r="U25" s="52">
        <v>50</v>
      </c>
      <c r="V25" s="52">
        <v>31</v>
      </c>
      <c r="W25" s="52">
        <v>29</v>
      </c>
      <c r="X25" s="52">
        <v>42</v>
      </c>
      <c r="Y25" s="52">
        <v>22</v>
      </c>
      <c r="Z25" s="52">
        <v>28</v>
      </c>
      <c r="AA25" s="52">
        <v>18</v>
      </c>
      <c r="AB25" s="52">
        <v>18</v>
      </c>
      <c r="AC25" s="52">
        <v>18</v>
      </c>
      <c r="AD25" s="52">
        <v>18</v>
      </c>
      <c r="AE25" s="52">
        <v>69</v>
      </c>
      <c r="AF25" s="52">
        <v>28</v>
      </c>
      <c r="AG25" s="19">
        <f t="shared" si="5"/>
        <v>122</v>
      </c>
      <c r="AH25" s="19">
        <f t="shared" si="6"/>
        <v>102</v>
      </c>
      <c r="AI25" s="19">
        <f t="shared" si="7"/>
        <v>103</v>
      </c>
      <c r="AJ25" s="19">
        <f t="shared" si="8"/>
        <v>135</v>
      </c>
      <c r="AK25" s="19">
        <f t="shared" si="9"/>
        <v>160</v>
      </c>
      <c r="AL25" s="19">
        <f t="shared" si="10"/>
        <v>115</v>
      </c>
      <c r="AM25" s="20">
        <f t="shared" ref="AM25:AR25" si="53">ROUND(AG25/200*100,0)</f>
        <v>61</v>
      </c>
      <c r="AN25" s="20">
        <f t="shared" si="53"/>
        <v>51</v>
      </c>
      <c r="AO25" s="20">
        <f t="shared" si="53"/>
        <v>52</v>
      </c>
      <c r="AP25" s="20">
        <f t="shared" si="53"/>
        <v>68</v>
      </c>
      <c r="AQ25" s="20">
        <f t="shared" si="53"/>
        <v>80</v>
      </c>
      <c r="AR25" s="20">
        <f t="shared" si="53"/>
        <v>58</v>
      </c>
      <c r="AS25" s="20" t="str">
        <f t="shared" ref="AS25:AX25" si="54">IF(AM25&gt;90,"A1",IF(AM25&gt;80,"A2",IF(AM25&gt;70,"B1",IF(AM25&gt;60,"B2",IF(AM25&gt;50,"C1",IF(AM25&gt;40,"C2",IF(AM25&gt;32,"D","E")))))))</f>
        <v>B2</v>
      </c>
      <c r="AT25" s="20" t="str">
        <f t="shared" si="54"/>
        <v>C1</v>
      </c>
      <c r="AU25" s="20" t="str">
        <f t="shared" si="54"/>
        <v>C1</v>
      </c>
      <c r="AV25" s="20" t="str">
        <f t="shared" si="54"/>
        <v>B2</v>
      </c>
      <c r="AW25" s="20" t="str">
        <f t="shared" si="54"/>
        <v>B1</v>
      </c>
      <c r="AX25" s="20" t="str">
        <f t="shared" si="54"/>
        <v>C1</v>
      </c>
      <c r="AY25" s="20">
        <v>1200</v>
      </c>
      <c r="AZ25" s="19">
        <f t="shared" si="3"/>
        <v>737</v>
      </c>
      <c r="BA25" s="21">
        <f t="shared" si="4"/>
        <v>61</v>
      </c>
      <c r="BB25" s="22">
        <v>200</v>
      </c>
    </row>
    <row r="26" spans="1:54">
      <c r="A26" s="28">
        <v>25</v>
      </c>
      <c r="B26" s="29">
        <v>2246</v>
      </c>
      <c r="C26" s="30" t="s">
        <v>116</v>
      </c>
      <c r="D26" s="28">
        <v>9012910070</v>
      </c>
      <c r="E26" s="32">
        <v>11</v>
      </c>
      <c r="F26" s="36" t="s">
        <v>117</v>
      </c>
      <c r="G26" s="31" t="s">
        <v>118</v>
      </c>
      <c r="H26" s="30" t="s">
        <v>119</v>
      </c>
      <c r="I26" s="57">
        <v>36</v>
      </c>
      <c r="J26" s="58">
        <v>30</v>
      </c>
      <c r="K26" s="58">
        <v>28</v>
      </c>
      <c r="L26" s="60" t="s">
        <v>99</v>
      </c>
      <c r="M26" s="63" t="s">
        <v>99</v>
      </c>
      <c r="N26" s="58">
        <v>22</v>
      </c>
      <c r="O26" s="59">
        <v>17</v>
      </c>
      <c r="P26" s="58">
        <v>17</v>
      </c>
      <c r="Q26" s="58">
        <v>16</v>
      </c>
      <c r="R26" s="58">
        <v>18</v>
      </c>
      <c r="S26" s="58">
        <v>61</v>
      </c>
      <c r="T26" s="58">
        <v>23</v>
      </c>
      <c r="U26" s="58">
        <v>28</v>
      </c>
      <c r="V26" s="58">
        <v>5</v>
      </c>
      <c r="W26" s="58">
        <v>27</v>
      </c>
      <c r="X26" s="58">
        <v>8</v>
      </c>
      <c r="Y26" s="58">
        <v>10</v>
      </c>
      <c r="Z26" s="58">
        <v>29</v>
      </c>
      <c r="AA26" s="58">
        <v>17</v>
      </c>
      <c r="AB26" s="58">
        <v>16</v>
      </c>
      <c r="AC26" s="58">
        <v>18</v>
      </c>
      <c r="AD26" s="58">
        <v>16</v>
      </c>
      <c r="AE26" s="58">
        <v>68</v>
      </c>
      <c r="AF26" s="58">
        <v>29</v>
      </c>
      <c r="AG26" s="19">
        <f t="shared" si="5"/>
        <v>98</v>
      </c>
      <c r="AH26" s="19">
        <f t="shared" si="6"/>
        <v>68</v>
      </c>
      <c r="AI26" s="19">
        <f t="shared" si="7"/>
        <v>89</v>
      </c>
      <c r="AJ26" s="19">
        <f t="shared" si="8"/>
        <v>42</v>
      </c>
      <c r="AK26" s="19">
        <f t="shared" si="9"/>
        <v>139</v>
      </c>
      <c r="AL26" s="19">
        <f t="shared" si="10"/>
        <v>103</v>
      </c>
      <c r="AM26" s="32">
        <f t="shared" ref="AM26:AR26" si="55">ROUND(AG26/200*100,0)</f>
        <v>49</v>
      </c>
      <c r="AN26" s="32">
        <f t="shared" si="55"/>
        <v>34</v>
      </c>
      <c r="AO26" s="32">
        <f t="shared" si="55"/>
        <v>45</v>
      </c>
      <c r="AP26" s="32">
        <f t="shared" si="55"/>
        <v>21</v>
      </c>
      <c r="AQ26" s="32">
        <f t="shared" si="55"/>
        <v>70</v>
      </c>
      <c r="AR26" s="32">
        <f t="shared" si="55"/>
        <v>52</v>
      </c>
      <c r="AS26" s="32" t="str">
        <f t="shared" ref="AS26:AX26" si="56">IF(AM26&gt;90,"A1",IF(AM26&gt;80,"A2",IF(AM26&gt;70,"B1",IF(AM26&gt;60,"B2",IF(AM26&gt;50,"C1",IF(AM26&gt;40,"C2",IF(AM26&gt;32,"D","E")))))))</f>
        <v>C2</v>
      </c>
      <c r="AT26" s="32" t="str">
        <f t="shared" si="56"/>
        <v>D</v>
      </c>
      <c r="AU26" s="32" t="str">
        <f t="shared" si="56"/>
        <v>C2</v>
      </c>
      <c r="AV26" s="32" t="str">
        <f t="shared" si="56"/>
        <v>E</v>
      </c>
      <c r="AW26" s="32" t="str">
        <f t="shared" si="56"/>
        <v>B2</v>
      </c>
      <c r="AX26" s="32" t="str">
        <f t="shared" si="56"/>
        <v>C1</v>
      </c>
      <c r="AY26" s="32">
        <v>1200</v>
      </c>
      <c r="AZ26" s="33">
        <f t="shared" si="3"/>
        <v>539</v>
      </c>
      <c r="BA26" s="34">
        <f t="shared" si="4"/>
        <v>45</v>
      </c>
      <c r="BB26" s="35">
        <v>200</v>
      </c>
    </row>
    <row r="27" spans="1:54">
      <c r="F27" s="61"/>
      <c r="U27" s="66"/>
      <c r="V27" s="66"/>
      <c r="X27" s="66"/>
      <c r="Z27" s="66"/>
      <c r="AB27" s="66"/>
      <c r="AC27" s="66"/>
      <c r="AD27" s="66"/>
      <c r="AE27" s="66"/>
      <c r="AF27" s="66"/>
    </row>
    <row r="28" spans="1:54">
      <c r="F28" s="61"/>
    </row>
    <row r="29" spans="1:54">
      <c r="F29" s="61"/>
    </row>
    <row r="30" spans="1:54">
      <c r="F30" s="61"/>
    </row>
    <row r="31" spans="1:54">
      <c r="F31" s="61"/>
    </row>
    <row r="32" spans="1:54">
      <c r="F32" s="61"/>
    </row>
    <row r="33" spans="6:6">
      <c r="F33" s="61"/>
    </row>
    <row r="34" spans="6:6">
      <c r="F34" s="61"/>
    </row>
    <row r="35" spans="6:6">
      <c r="F35" s="61"/>
    </row>
    <row r="36" spans="6:6">
      <c r="F36" s="61"/>
    </row>
    <row r="37" spans="6:6">
      <c r="F37" s="61"/>
    </row>
    <row r="38" spans="6:6">
      <c r="F38" s="61"/>
    </row>
    <row r="39" spans="6:6">
      <c r="F39" s="61"/>
    </row>
    <row r="40" spans="6:6">
      <c r="F40" s="61"/>
    </row>
    <row r="41" spans="6:6">
      <c r="F41" s="61"/>
    </row>
    <row r="42" spans="6:6">
      <c r="F42" s="61"/>
    </row>
    <row r="43" spans="6:6">
      <c r="F43" s="61"/>
    </row>
    <row r="44" spans="6:6">
      <c r="F44" s="61"/>
    </row>
    <row r="45" spans="6:6">
      <c r="F45" s="61"/>
    </row>
    <row r="46" spans="6:6">
      <c r="F46" s="61"/>
    </row>
    <row r="47" spans="6:6">
      <c r="F47" s="61"/>
    </row>
    <row r="48" spans="6:6">
      <c r="F48" s="61"/>
    </row>
    <row r="49" spans="6:6">
      <c r="F49" s="61"/>
    </row>
    <row r="50" spans="6:6">
      <c r="F50" s="61"/>
    </row>
    <row r="51" spans="6:6">
      <c r="F51" s="61"/>
    </row>
    <row r="52" spans="6:6">
      <c r="F52" s="61"/>
    </row>
    <row r="53" spans="6:6">
      <c r="F53" s="61"/>
    </row>
    <row r="54" spans="6:6">
      <c r="F54" s="61"/>
    </row>
    <row r="55" spans="6:6">
      <c r="F55" s="61"/>
    </row>
    <row r="56" spans="6:6">
      <c r="F56" s="61"/>
    </row>
    <row r="57" spans="6:6">
      <c r="F57" s="61"/>
    </row>
    <row r="58" spans="6:6">
      <c r="F58" s="61"/>
    </row>
    <row r="59" spans="6:6">
      <c r="F59" s="61"/>
    </row>
    <row r="60" spans="6:6">
      <c r="F60" s="61"/>
    </row>
    <row r="61" spans="6:6">
      <c r="F61" s="61"/>
    </row>
    <row r="62" spans="6:6">
      <c r="F62" s="61"/>
    </row>
    <row r="63" spans="6:6">
      <c r="F63" s="61"/>
    </row>
    <row r="64" spans="6:6">
      <c r="F64" s="61"/>
    </row>
    <row r="65" spans="6:6">
      <c r="F65" s="61"/>
    </row>
    <row r="66" spans="6:6">
      <c r="F66" s="61"/>
    </row>
    <row r="67" spans="6:6">
      <c r="F67" s="61"/>
    </row>
    <row r="68" spans="6:6">
      <c r="F68" s="61"/>
    </row>
    <row r="69" spans="6:6">
      <c r="F69" s="61"/>
    </row>
    <row r="70" spans="6:6">
      <c r="F70" s="61"/>
    </row>
    <row r="71" spans="6:6">
      <c r="F71" s="61"/>
    </row>
    <row r="72" spans="6:6">
      <c r="F72" s="61"/>
    </row>
    <row r="73" spans="6:6">
      <c r="F73" s="61"/>
    </row>
    <row r="74" spans="6:6">
      <c r="F74" s="61"/>
    </row>
    <row r="75" spans="6:6">
      <c r="F75" s="61"/>
    </row>
    <row r="76" spans="6:6">
      <c r="F76" s="61"/>
    </row>
    <row r="77" spans="6:6">
      <c r="F77" s="61"/>
    </row>
    <row r="78" spans="6:6">
      <c r="F78" s="61"/>
    </row>
    <row r="79" spans="6:6">
      <c r="F79" s="61"/>
    </row>
    <row r="80" spans="6:6">
      <c r="F80" s="61"/>
    </row>
    <row r="81" spans="6:6">
      <c r="F81" s="61"/>
    </row>
    <row r="82" spans="6:6">
      <c r="F82" s="61"/>
    </row>
    <row r="83" spans="6:6">
      <c r="F83" s="61"/>
    </row>
    <row r="84" spans="6:6">
      <c r="F84" s="61"/>
    </row>
    <row r="85" spans="6:6">
      <c r="F85" s="61"/>
    </row>
    <row r="86" spans="6:6">
      <c r="F86" s="61"/>
    </row>
    <row r="87" spans="6:6">
      <c r="F87" s="61"/>
    </row>
    <row r="88" spans="6:6">
      <c r="F88" s="61"/>
    </row>
    <row r="89" spans="6:6">
      <c r="F89" s="61"/>
    </row>
    <row r="90" spans="6:6">
      <c r="F90" s="61"/>
    </row>
    <row r="91" spans="6:6">
      <c r="F91" s="61"/>
    </row>
    <row r="92" spans="6:6">
      <c r="F92" s="61"/>
    </row>
    <row r="93" spans="6:6">
      <c r="F93" s="61"/>
    </row>
    <row r="94" spans="6:6">
      <c r="F94" s="61"/>
    </row>
    <row r="95" spans="6:6">
      <c r="F95" s="61"/>
    </row>
    <row r="96" spans="6:6">
      <c r="F96" s="61"/>
    </row>
    <row r="97" spans="6:6">
      <c r="F97" s="61"/>
    </row>
    <row r="98" spans="6:6">
      <c r="F98" s="61"/>
    </row>
  </sheetData>
  <mergeCells count="9">
    <mergeCell ref="AS1:AX1"/>
    <mergeCell ref="AY1:BA1"/>
    <mergeCell ref="A1:H1"/>
    <mergeCell ref="I1:N1"/>
    <mergeCell ref="O1:T1"/>
    <mergeCell ref="U1:Z1"/>
    <mergeCell ref="AA1:AF1"/>
    <mergeCell ref="AG1:AL1"/>
    <mergeCell ref="AM1:AR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M35"/>
  <sheetViews>
    <sheetView workbookViewId="0"/>
  </sheetViews>
  <sheetFormatPr defaultColWidth="14.42578125" defaultRowHeight="15" customHeight="1"/>
  <sheetData>
    <row r="1" spans="1:65" ht="15" customHeight="1">
      <c r="A1" s="81"/>
      <c r="B1" s="82"/>
      <c r="C1" s="82"/>
      <c r="D1" s="82"/>
      <c r="E1" s="82"/>
      <c r="F1" s="82"/>
      <c r="G1" s="82"/>
      <c r="H1" s="83"/>
      <c r="I1" s="89" t="s">
        <v>120</v>
      </c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1"/>
      <c r="AG1" s="92" t="s">
        <v>121</v>
      </c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1"/>
      <c r="BE1" s="81"/>
      <c r="BF1" s="82"/>
      <c r="BG1" s="82"/>
      <c r="BH1" s="82"/>
      <c r="BI1" s="82"/>
      <c r="BJ1" s="82"/>
      <c r="BK1" s="82"/>
      <c r="BL1" s="83"/>
      <c r="BM1" s="38"/>
    </row>
    <row r="2" spans="1:65" ht="15" customHeight="1">
      <c r="A2" s="84" t="s">
        <v>122</v>
      </c>
      <c r="B2" s="82"/>
      <c r="C2" s="82"/>
      <c r="D2" s="82"/>
      <c r="E2" s="82"/>
      <c r="F2" s="82"/>
      <c r="G2" s="82"/>
      <c r="H2" s="83"/>
      <c r="I2" s="85" t="s">
        <v>123</v>
      </c>
      <c r="J2" s="82"/>
      <c r="K2" s="82"/>
      <c r="L2" s="82"/>
      <c r="M2" s="82"/>
      <c r="N2" s="82"/>
      <c r="O2" s="82"/>
      <c r="P2" s="83"/>
      <c r="Q2" s="85" t="s">
        <v>124</v>
      </c>
      <c r="R2" s="82"/>
      <c r="S2" s="82"/>
      <c r="T2" s="82"/>
      <c r="U2" s="82"/>
      <c r="V2" s="82"/>
      <c r="W2" s="82"/>
      <c r="X2" s="83"/>
      <c r="Y2" s="85" t="s">
        <v>24</v>
      </c>
      <c r="Z2" s="82"/>
      <c r="AA2" s="82"/>
      <c r="AB2" s="82"/>
      <c r="AC2" s="82"/>
      <c r="AD2" s="82"/>
      <c r="AE2" s="82"/>
      <c r="AF2" s="83"/>
      <c r="AG2" s="87" t="s">
        <v>123</v>
      </c>
      <c r="AH2" s="82"/>
      <c r="AI2" s="82"/>
      <c r="AJ2" s="82"/>
      <c r="AK2" s="82"/>
      <c r="AL2" s="82"/>
      <c r="AM2" s="82"/>
      <c r="AN2" s="83"/>
      <c r="AO2" s="88" t="s">
        <v>124</v>
      </c>
      <c r="AP2" s="82"/>
      <c r="AQ2" s="82"/>
      <c r="AR2" s="82"/>
      <c r="AS2" s="82"/>
      <c r="AT2" s="82"/>
      <c r="AU2" s="82"/>
      <c r="AV2" s="83"/>
      <c r="AW2" s="88" t="s">
        <v>24</v>
      </c>
      <c r="AX2" s="82"/>
      <c r="AY2" s="82"/>
      <c r="AZ2" s="82"/>
      <c r="BA2" s="82"/>
      <c r="BB2" s="82"/>
      <c r="BC2" s="82"/>
      <c r="BD2" s="83"/>
      <c r="BE2" s="86" t="s">
        <v>125</v>
      </c>
      <c r="BF2" s="82"/>
      <c r="BG2" s="82"/>
      <c r="BH2" s="82"/>
      <c r="BI2" s="82"/>
      <c r="BJ2" s="82"/>
      <c r="BK2" s="82"/>
      <c r="BL2" s="83"/>
      <c r="BM2" s="39"/>
    </row>
    <row r="3" spans="1:65">
      <c r="A3" s="40" t="s">
        <v>9</v>
      </c>
      <c r="B3" s="41" t="s">
        <v>126</v>
      </c>
      <c r="C3" s="41" t="s">
        <v>11</v>
      </c>
      <c r="D3" s="41" t="s">
        <v>127</v>
      </c>
      <c r="E3" s="41" t="s">
        <v>128</v>
      </c>
      <c r="F3" s="41" t="s">
        <v>129</v>
      </c>
      <c r="G3" s="41" t="s">
        <v>130</v>
      </c>
      <c r="H3" s="41" t="s">
        <v>14</v>
      </c>
      <c r="I3" s="42" t="s">
        <v>131</v>
      </c>
      <c r="J3" s="42" t="s">
        <v>132</v>
      </c>
      <c r="K3" s="42" t="s">
        <v>133</v>
      </c>
      <c r="L3" s="42" t="s">
        <v>134</v>
      </c>
      <c r="M3" s="42" t="s">
        <v>135</v>
      </c>
      <c r="N3" s="42" t="s">
        <v>136</v>
      </c>
      <c r="O3" s="42" t="s">
        <v>137</v>
      </c>
      <c r="P3" s="42" t="s">
        <v>138</v>
      </c>
      <c r="Q3" s="42" t="s">
        <v>139</v>
      </c>
      <c r="R3" s="42" t="s">
        <v>140</v>
      </c>
      <c r="S3" s="42" t="s">
        <v>141</v>
      </c>
      <c r="T3" s="42" t="s">
        <v>142</v>
      </c>
      <c r="U3" s="42" t="s">
        <v>143</v>
      </c>
      <c r="V3" s="42" t="s">
        <v>144</v>
      </c>
      <c r="W3" s="42" t="s">
        <v>145</v>
      </c>
      <c r="X3" s="42" t="s">
        <v>146</v>
      </c>
      <c r="Y3" s="42" t="s">
        <v>147</v>
      </c>
      <c r="Z3" s="42" t="s">
        <v>148</v>
      </c>
      <c r="AA3" s="42" t="s">
        <v>149</v>
      </c>
      <c r="AB3" s="42" t="s">
        <v>150</v>
      </c>
      <c r="AC3" s="42" t="s">
        <v>151</v>
      </c>
      <c r="AD3" s="42" t="s">
        <v>152</v>
      </c>
      <c r="AE3" s="42" t="s">
        <v>153</v>
      </c>
      <c r="AF3" s="42" t="s">
        <v>154</v>
      </c>
      <c r="AG3" s="43" t="s">
        <v>155</v>
      </c>
      <c r="AH3" s="43" t="s">
        <v>156</v>
      </c>
      <c r="AI3" s="43" t="s">
        <v>157</v>
      </c>
      <c r="AJ3" s="43" t="s">
        <v>158</v>
      </c>
      <c r="AK3" s="43" t="s">
        <v>159</v>
      </c>
      <c r="AL3" s="43" t="s">
        <v>136</v>
      </c>
      <c r="AM3" s="43" t="s">
        <v>137</v>
      </c>
      <c r="AN3" s="43" t="s">
        <v>160</v>
      </c>
      <c r="AO3" s="43" t="s">
        <v>139</v>
      </c>
      <c r="AP3" s="43" t="s">
        <v>140</v>
      </c>
      <c r="AQ3" s="43" t="s">
        <v>141</v>
      </c>
      <c r="AR3" s="43" t="s">
        <v>142</v>
      </c>
      <c r="AS3" s="43" t="s">
        <v>161</v>
      </c>
      <c r="AT3" s="43" t="s">
        <v>144</v>
      </c>
      <c r="AU3" s="43" t="s">
        <v>145</v>
      </c>
      <c r="AV3" s="43" t="s">
        <v>146</v>
      </c>
      <c r="AW3" s="43" t="s">
        <v>162</v>
      </c>
      <c r="AX3" s="43" t="s">
        <v>163</v>
      </c>
      <c r="AY3" s="43" t="s">
        <v>164</v>
      </c>
      <c r="AZ3" s="43" t="s">
        <v>165</v>
      </c>
      <c r="BA3" s="43" t="s">
        <v>166</v>
      </c>
      <c r="BB3" s="43" t="s">
        <v>152</v>
      </c>
      <c r="BC3" s="43" t="s">
        <v>153</v>
      </c>
      <c r="BD3" s="43" t="s">
        <v>167</v>
      </c>
      <c r="BE3" s="44" t="s">
        <v>168</v>
      </c>
      <c r="BF3" s="44" t="s">
        <v>169</v>
      </c>
      <c r="BG3" s="44" t="s">
        <v>170</v>
      </c>
      <c r="BH3" s="44" t="s">
        <v>171</v>
      </c>
      <c r="BI3" s="44" t="s">
        <v>172</v>
      </c>
      <c r="BJ3" s="44" t="s">
        <v>173</v>
      </c>
      <c r="BK3" s="44" t="s">
        <v>153</v>
      </c>
      <c r="BL3" s="44" t="s">
        <v>174</v>
      </c>
      <c r="BM3" s="44" t="s">
        <v>175</v>
      </c>
    </row>
    <row r="4" spans="1:65" ht="16.5">
      <c r="A4" s="23">
        <v>1</v>
      </c>
      <c r="B4" s="24">
        <v>2033</v>
      </c>
      <c r="C4" s="25" t="s">
        <v>27</v>
      </c>
      <c r="D4" s="25" t="s">
        <v>29</v>
      </c>
      <c r="E4" s="25" t="s">
        <v>30</v>
      </c>
      <c r="F4" s="24">
        <v>11</v>
      </c>
      <c r="G4" s="24">
        <v>7579005779</v>
      </c>
      <c r="H4" s="24" t="s">
        <v>28</v>
      </c>
      <c r="I4" s="16">
        <v>28</v>
      </c>
      <c r="J4" s="39"/>
      <c r="K4" s="16">
        <v>40</v>
      </c>
      <c r="L4" s="16">
        <v>32</v>
      </c>
      <c r="M4" s="16">
        <v>36</v>
      </c>
      <c r="N4" s="16">
        <v>32</v>
      </c>
      <c r="O4" s="45" t="s">
        <v>176</v>
      </c>
      <c r="P4" s="16">
        <v>10</v>
      </c>
      <c r="Q4" s="17">
        <v>18</v>
      </c>
      <c r="R4" s="45" t="s">
        <v>176</v>
      </c>
      <c r="S4" s="16">
        <v>19</v>
      </c>
      <c r="T4" s="17">
        <v>15</v>
      </c>
      <c r="U4" s="16">
        <v>18</v>
      </c>
      <c r="V4" s="16">
        <v>26</v>
      </c>
      <c r="W4" s="45" t="s">
        <v>176</v>
      </c>
      <c r="X4" s="16">
        <v>65</v>
      </c>
      <c r="Y4" s="17">
        <f t="shared" ref="Y4:Y29" si="0">SUM(I4, Q4)</f>
        <v>46</v>
      </c>
      <c r="Z4" s="17"/>
      <c r="AA4" s="17">
        <f t="shared" ref="AA4:AD4" si="1">SUM(K4, S4)</f>
        <v>59</v>
      </c>
      <c r="AB4" s="17">
        <f t="shared" si="1"/>
        <v>47</v>
      </c>
      <c r="AC4" s="17">
        <f t="shared" si="1"/>
        <v>54</v>
      </c>
      <c r="AD4" s="17">
        <f t="shared" si="1"/>
        <v>58</v>
      </c>
      <c r="AE4" s="17"/>
      <c r="AF4" s="17">
        <f t="shared" ref="AF4:AF29" si="2">SUM(P4, X4)</f>
        <v>75</v>
      </c>
      <c r="AG4" s="16">
        <v>29</v>
      </c>
      <c r="AH4" s="39"/>
      <c r="AI4" s="16">
        <v>14</v>
      </c>
      <c r="AJ4" s="16">
        <v>12</v>
      </c>
      <c r="AK4" s="18">
        <v>27</v>
      </c>
      <c r="AL4" s="16">
        <v>37</v>
      </c>
      <c r="AM4" s="39"/>
      <c r="AN4" s="16">
        <v>9</v>
      </c>
      <c r="AO4" s="16">
        <v>17</v>
      </c>
      <c r="AP4" s="39"/>
      <c r="AQ4" s="16">
        <v>18</v>
      </c>
      <c r="AR4" s="16">
        <v>18</v>
      </c>
      <c r="AS4" s="16">
        <v>17</v>
      </c>
      <c r="AT4" s="16">
        <v>27</v>
      </c>
      <c r="AU4" s="39"/>
      <c r="AV4" s="16">
        <v>67</v>
      </c>
      <c r="AW4" s="16">
        <f t="shared" ref="AW4:AW29" si="3">SUM(AG4, AO4)</f>
        <v>46</v>
      </c>
      <c r="AX4" s="16"/>
      <c r="AY4" s="16">
        <f t="shared" ref="AY4:BB4" si="4">SUM(AI4, AQ4)</f>
        <v>32</v>
      </c>
      <c r="AZ4" s="16">
        <f t="shared" si="4"/>
        <v>30</v>
      </c>
      <c r="BA4" s="16">
        <f t="shared" si="4"/>
        <v>44</v>
      </c>
      <c r="BB4" s="16">
        <f t="shared" si="4"/>
        <v>64</v>
      </c>
      <c r="BC4" s="16"/>
      <c r="BD4" s="16">
        <f t="shared" ref="BD4:BD29" si="5">SUM(AN4, AV4)</f>
        <v>76</v>
      </c>
      <c r="BE4" s="17">
        <f t="shared" ref="BE4:BE29" si="6">SUM(Y4, AW4)</f>
        <v>92</v>
      </c>
      <c r="BF4" s="39"/>
      <c r="BG4" s="17">
        <f t="shared" ref="BG4:BJ4" si="7">SUM(AA4, AY4)</f>
        <v>91</v>
      </c>
      <c r="BH4" s="17">
        <f t="shared" si="7"/>
        <v>77</v>
      </c>
      <c r="BI4" s="17">
        <f t="shared" si="7"/>
        <v>98</v>
      </c>
      <c r="BJ4" s="17">
        <f t="shared" si="7"/>
        <v>122</v>
      </c>
      <c r="BK4" s="39"/>
      <c r="BL4" s="17">
        <f t="shared" ref="BL4:BL29" si="8">SUM(AF4, BD4)</f>
        <v>151</v>
      </c>
      <c r="BM4" s="39"/>
    </row>
    <row r="5" spans="1:65" ht="16.5">
      <c r="A5" s="23">
        <v>2</v>
      </c>
      <c r="B5" s="24">
        <v>2947</v>
      </c>
      <c r="C5" s="25" t="s">
        <v>31</v>
      </c>
      <c r="D5" s="25" t="s">
        <v>32</v>
      </c>
      <c r="E5" s="25" t="s">
        <v>33</v>
      </c>
      <c r="F5" s="24">
        <v>11</v>
      </c>
      <c r="G5" s="24">
        <v>8192968501</v>
      </c>
      <c r="H5" s="46">
        <v>38753</v>
      </c>
      <c r="I5" s="16">
        <v>50</v>
      </c>
      <c r="J5" s="39"/>
      <c r="K5" s="16">
        <v>42</v>
      </c>
      <c r="L5" s="16">
        <v>46</v>
      </c>
      <c r="M5" s="16">
        <v>46</v>
      </c>
      <c r="N5" s="16">
        <v>38</v>
      </c>
      <c r="O5" s="45" t="s">
        <v>176</v>
      </c>
      <c r="P5" s="16">
        <v>14</v>
      </c>
      <c r="Q5" s="17">
        <v>17</v>
      </c>
      <c r="R5" s="45" t="s">
        <v>176</v>
      </c>
      <c r="S5" s="16">
        <v>16</v>
      </c>
      <c r="T5" s="16">
        <v>17</v>
      </c>
      <c r="U5" s="16">
        <v>17</v>
      </c>
      <c r="V5" s="16">
        <v>25</v>
      </c>
      <c r="W5" s="45" t="s">
        <v>176</v>
      </c>
      <c r="X5" s="16">
        <v>63</v>
      </c>
      <c r="Y5" s="17">
        <f t="shared" si="0"/>
        <v>67</v>
      </c>
      <c r="Z5" s="17"/>
      <c r="AA5" s="17">
        <f t="shared" ref="AA5:AD5" si="9">SUM(K5, S5)</f>
        <v>58</v>
      </c>
      <c r="AB5" s="17">
        <f t="shared" si="9"/>
        <v>63</v>
      </c>
      <c r="AC5" s="17">
        <f t="shared" si="9"/>
        <v>63</v>
      </c>
      <c r="AD5" s="17">
        <f t="shared" si="9"/>
        <v>63</v>
      </c>
      <c r="AE5" s="17"/>
      <c r="AF5" s="17">
        <f t="shared" si="2"/>
        <v>77</v>
      </c>
      <c r="AG5" s="16">
        <v>32</v>
      </c>
      <c r="AH5" s="39"/>
      <c r="AI5" s="16">
        <v>30</v>
      </c>
      <c r="AJ5" s="16">
        <v>27</v>
      </c>
      <c r="AK5" s="16">
        <v>32</v>
      </c>
      <c r="AL5" s="16">
        <v>46</v>
      </c>
      <c r="AM5" s="39"/>
      <c r="AN5" s="16">
        <v>12</v>
      </c>
      <c r="AO5" s="16">
        <v>17</v>
      </c>
      <c r="AP5" s="39"/>
      <c r="AQ5" s="16">
        <v>18</v>
      </c>
      <c r="AR5" s="16">
        <v>18</v>
      </c>
      <c r="AS5" s="16">
        <v>20</v>
      </c>
      <c r="AT5" s="16">
        <v>28</v>
      </c>
      <c r="AU5" s="39"/>
      <c r="AV5" s="16">
        <v>68</v>
      </c>
      <c r="AW5" s="16">
        <f t="shared" si="3"/>
        <v>49</v>
      </c>
      <c r="AX5" s="16"/>
      <c r="AY5" s="16">
        <f t="shared" ref="AY5:BB5" si="10">SUM(AI5, AQ5)</f>
        <v>48</v>
      </c>
      <c r="AZ5" s="16">
        <f t="shared" si="10"/>
        <v>45</v>
      </c>
      <c r="BA5" s="16">
        <f t="shared" si="10"/>
        <v>52</v>
      </c>
      <c r="BB5" s="16">
        <f t="shared" si="10"/>
        <v>74</v>
      </c>
      <c r="BC5" s="16"/>
      <c r="BD5" s="16">
        <f t="shared" si="5"/>
        <v>80</v>
      </c>
      <c r="BE5" s="17">
        <f t="shared" si="6"/>
        <v>116</v>
      </c>
      <c r="BF5" s="39"/>
      <c r="BG5" s="17">
        <f t="shared" ref="BG5:BJ5" si="11">SUM(AA5, AY5)</f>
        <v>106</v>
      </c>
      <c r="BH5" s="17">
        <f t="shared" si="11"/>
        <v>108</v>
      </c>
      <c r="BI5" s="17">
        <f t="shared" si="11"/>
        <v>115</v>
      </c>
      <c r="BJ5" s="17">
        <f t="shared" si="11"/>
        <v>137</v>
      </c>
      <c r="BK5" s="39"/>
      <c r="BL5" s="17">
        <f t="shared" si="8"/>
        <v>157</v>
      </c>
      <c r="BM5" s="39"/>
    </row>
    <row r="6" spans="1:65" ht="16.5">
      <c r="A6" s="23">
        <v>3</v>
      </c>
      <c r="B6" s="24">
        <v>2631</v>
      </c>
      <c r="C6" s="25" t="s">
        <v>34</v>
      </c>
      <c r="D6" s="25" t="s">
        <v>36</v>
      </c>
      <c r="E6" s="25" t="s">
        <v>37</v>
      </c>
      <c r="F6" s="24">
        <v>11</v>
      </c>
      <c r="G6" s="24">
        <v>8279688076</v>
      </c>
      <c r="H6" s="24" t="s">
        <v>35</v>
      </c>
      <c r="I6" s="16">
        <v>28</v>
      </c>
      <c r="J6" s="39"/>
      <c r="K6" s="16">
        <v>28</v>
      </c>
      <c r="L6" s="16">
        <v>42</v>
      </c>
      <c r="M6" s="16">
        <v>46</v>
      </c>
      <c r="N6" s="16">
        <v>30</v>
      </c>
      <c r="O6" s="45" t="s">
        <v>176</v>
      </c>
      <c r="P6" s="16">
        <v>6</v>
      </c>
      <c r="Q6" s="17">
        <v>19</v>
      </c>
      <c r="R6" s="45" t="s">
        <v>176</v>
      </c>
      <c r="S6" s="16">
        <v>19</v>
      </c>
      <c r="T6" s="17">
        <v>16</v>
      </c>
      <c r="U6" s="16">
        <v>18</v>
      </c>
      <c r="V6" s="16">
        <v>27</v>
      </c>
      <c r="W6" s="45" t="s">
        <v>176</v>
      </c>
      <c r="X6" s="16">
        <v>66</v>
      </c>
      <c r="Y6" s="17">
        <f t="shared" si="0"/>
        <v>47</v>
      </c>
      <c r="Z6" s="17"/>
      <c r="AA6" s="17">
        <f t="shared" ref="AA6:AD6" si="12">SUM(K6, S6)</f>
        <v>47</v>
      </c>
      <c r="AB6" s="17">
        <f t="shared" si="12"/>
        <v>58</v>
      </c>
      <c r="AC6" s="17">
        <f t="shared" si="12"/>
        <v>64</v>
      </c>
      <c r="AD6" s="17">
        <f t="shared" si="12"/>
        <v>57</v>
      </c>
      <c r="AE6" s="17"/>
      <c r="AF6" s="17">
        <f t="shared" si="2"/>
        <v>72</v>
      </c>
      <c r="AG6" s="16">
        <v>44</v>
      </c>
      <c r="AH6" s="39"/>
      <c r="AI6" s="16">
        <v>28</v>
      </c>
      <c r="AJ6" s="16">
        <v>27</v>
      </c>
      <c r="AK6" s="16">
        <v>27</v>
      </c>
      <c r="AL6" s="16">
        <v>40</v>
      </c>
      <c r="AM6" s="39"/>
      <c r="AN6" s="16">
        <v>14</v>
      </c>
      <c r="AO6" s="16">
        <v>16</v>
      </c>
      <c r="AP6" s="39"/>
      <c r="AQ6" s="16">
        <v>17</v>
      </c>
      <c r="AR6" s="16">
        <v>18</v>
      </c>
      <c r="AS6" s="16">
        <v>18</v>
      </c>
      <c r="AT6" s="16">
        <v>29</v>
      </c>
      <c r="AU6" s="39"/>
      <c r="AV6" s="16">
        <v>68</v>
      </c>
      <c r="AW6" s="16">
        <f t="shared" si="3"/>
        <v>60</v>
      </c>
      <c r="AX6" s="16"/>
      <c r="AY6" s="16">
        <f t="shared" ref="AY6:BB6" si="13">SUM(AI6, AQ6)</f>
        <v>45</v>
      </c>
      <c r="AZ6" s="16">
        <f t="shared" si="13"/>
        <v>45</v>
      </c>
      <c r="BA6" s="16">
        <f t="shared" si="13"/>
        <v>45</v>
      </c>
      <c r="BB6" s="16">
        <f t="shared" si="13"/>
        <v>69</v>
      </c>
      <c r="BC6" s="16"/>
      <c r="BD6" s="16">
        <f t="shared" si="5"/>
        <v>82</v>
      </c>
      <c r="BE6" s="17">
        <f t="shared" si="6"/>
        <v>107</v>
      </c>
      <c r="BF6" s="39"/>
      <c r="BG6" s="17">
        <f t="shared" ref="BG6:BJ6" si="14">SUM(AA6, AY6)</f>
        <v>92</v>
      </c>
      <c r="BH6" s="17">
        <f t="shared" si="14"/>
        <v>103</v>
      </c>
      <c r="BI6" s="17">
        <f t="shared" si="14"/>
        <v>109</v>
      </c>
      <c r="BJ6" s="17">
        <f t="shared" si="14"/>
        <v>126</v>
      </c>
      <c r="BK6" s="39"/>
      <c r="BL6" s="17">
        <f t="shared" si="8"/>
        <v>154</v>
      </c>
      <c r="BM6" s="39"/>
    </row>
    <row r="7" spans="1:65" ht="16.5">
      <c r="A7" s="23">
        <v>4</v>
      </c>
      <c r="B7" s="24">
        <v>2024</v>
      </c>
      <c r="C7" s="25" t="s">
        <v>38</v>
      </c>
      <c r="D7" s="25" t="s">
        <v>40</v>
      </c>
      <c r="E7" s="25" t="s">
        <v>41</v>
      </c>
      <c r="F7" s="24">
        <v>11</v>
      </c>
      <c r="G7" s="24">
        <v>8126621647</v>
      </c>
      <c r="H7" s="24" t="s">
        <v>39</v>
      </c>
      <c r="I7" s="16">
        <v>46</v>
      </c>
      <c r="J7" s="39"/>
      <c r="K7" s="16">
        <v>46</v>
      </c>
      <c r="L7" s="16">
        <v>40</v>
      </c>
      <c r="M7" s="16">
        <v>60</v>
      </c>
      <c r="N7" s="16">
        <v>38</v>
      </c>
      <c r="O7" s="45" t="s">
        <v>176</v>
      </c>
      <c r="P7" s="16">
        <v>12</v>
      </c>
      <c r="Q7" s="17">
        <v>17</v>
      </c>
      <c r="R7" s="45" t="s">
        <v>176</v>
      </c>
      <c r="S7" s="16">
        <v>17</v>
      </c>
      <c r="T7" s="17">
        <v>16</v>
      </c>
      <c r="U7" s="16">
        <v>18</v>
      </c>
      <c r="V7" s="16">
        <v>28</v>
      </c>
      <c r="W7" s="45" t="s">
        <v>176</v>
      </c>
      <c r="X7" s="16">
        <v>67</v>
      </c>
      <c r="Y7" s="17">
        <f t="shared" si="0"/>
        <v>63</v>
      </c>
      <c r="Z7" s="17"/>
      <c r="AA7" s="17">
        <f t="shared" ref="AA7:AD7" si="15">SUM(K7, S7)</f>
        <v>63</v>
      </c>
      <c r="AB7" s="17">
        <f t="shared" si="15"/>
        <v>56</v>
      </c>
      <c r="AC7" s="17">
        <f t="shared" si="15"/>
        <v>78</v>
      </c>
      <c r="AD7" s="17">
        <f t="shared" si="15"/>
        <v>66</v>
      </c>
      <c r="AE7" s="17"/>
      <c r="AF7" s="17">
        <f t="shared" si="2"/>
        <v>79</v>
      </c>
      <c r="AG7" s="16">
        <v>31</v>
      </c>
      <c r="AH7" s="39"/>
      <c r="AI7" s="16">
        <v>15</v>
      </c>
      <c r="AJ7" s="16">
        <v>15</v>
      </c>
      <c r="AK7" s="16">
        <v>27</v>
      </c>
      <c r="AL7" s="16">
        <v>28</v>
      </c>
      <c r="AM7" s="39"/>
      <c r="AN7" s="16">
        <v>14</v>
      </c>
      <c r="AO7" s="16">
        <v>17</v>
      </c>
      <c r="AP7" s="39"/>
      <c r="AQ7" s="16">
        <v>17</v>
      </c>
      <c r="AR7" s="16">
        <v>17</v>
      </c>
      <c r="AS7" s="16">
        <v>18</v>
      </c>
      <c r="AT7" s="16">
        <v>28</v>
      </c>
      <c r="AU7" s="39"/>
      <c r="AV7" s="16">
        <v>66</v>
      </c>
      <c r="AW7" s="16">
        <f t="shared" si="3"/>
        <v>48</v>
      </c>
      <c r="AX7" s="16"/>
      <c r="AY7" s="16">
        <f t="shared" ref="AY7:BB7" si="16">SUM(AI7, AQ7)</f>
        <v>32</v>
      </c>
      <c r="AZ7" s="16">
        <f t="shared" si="16"/>
        <v>32</v>
      </c>
      <c r="BA7" s="16">
        <f t="shared" si="16"/>
        <v>45</v>
      </c>
      <c r="BB7" s="16">
        <f t="shared" si="16"/>
        <v>56</v>
      </c>
      <c r="BC7" s="16"/>
      <c r="BD7" s="16">
        <f t="shared" si="5"/>
        <v>80</v>
      </c>
      <c r="BE7" s="17">
        <f t="shared" si="6"/>
        <v>111</v>
      </c>
      <c r="BF7" s="39"/>
      <c r="BG7" s="17">
        <f t="shared" ref="BG7:BJ7" si="17">SUM(AA7, AY7)</f>
        <v>95</v>
      </c>
      <c r="BH7" s="17">
        <f t="shared" si="17"/>
        <v>88</v>
      </c>
      <c r="BI7" s="17">
        <f t="shared" si="17"/>
        <v>123</v>
      </c>
      <c r="BJ7" s="17">
        <f t="shared" si="17"/>
        <v>122</v>
      </c>
      <c r="BK7" s="39"/>
      <c r="BL7" s="17">
        <f t="shared" si="8"/>
        <v>159</v>
      </c>
      <c r="BM7" s="39"/>
    </row>
    <row r="8" spans="1:65" ht="16.5">
      <c r="A8" s="23">
        <v>5</v>
      </c>
      <c r="B8" s="24">
        <v>2515</v>
      </c>
      <c r="C8" s="25" t="s">
        <v>42</v>
      </c>
      <c r="D8" s="25" t="s">
        <v>44</v>
      </c>
      <c r="E8" s="25" t="s">
        <v>45</v>
      </c>
      <c r="F8" s="24">
        <v>11</v>
      </c>
      <c r="G8" s="24">
        <v>9411157566</v>
      </c>
      <c r="H8" s="24" t="s">
        <v>43</v>
      </c>
      <c r="I8" s="16">
        <v>28</v>
      </c>
      <c r="J8" s="39"/>
      <c r="K8" s="16">
        <v>34</v>
      </c>
      <c r="L8" s="16">
        <v>34</v>
      </c>
      <c r="M8" s="16">
        <v>34</v>
      </c>
      <c r="N8" s="16">
        <v>34</v>
      </c>
      <c r="O8" s="45" t="s">
        <v>176</v>
      </c>
      <c r="P8" s="16">
        <v>10</v>
      </c>
      <c r="Q8" s="17">
        <v>17</v>
      </c>
      <c r="R8" s="45" t="s">
        <v>176</v>
      </c>
      <c r="S8" s="16">
        <v>19</v>
      </c>
      <c r="T8" s="17">
        <v>15</v>
      </c>
      <c r="U8" s="16">
        <v>19</v>
      </c>
      <c r="V8" s="16">
        <v>27</v>
      </c>
      <c r="W8" s="45" t="s">
        <v>176</v>
      </c>
      <c r="X8" s="16">
        <v>65</v>
      </c>
      <c r="Y8" s="17">
        <f t="shared" si="0"/>
        <v>45</v>
      </c>
      <c r="Z8" s="17"/>
      <c r="AA8" s="17">
        <f t="shared" ref="AA8:AD8" si="18">SUM(K8, S8)</f>
        <v>53</v>
      </c>
      <c r="AB8" s="17">
        <f t="shared" si="18"/>
        <v>49</v>
      </c>
      <c r="AC8" s="17">
        <f t="shared" si="18"/>
        <v>53</v>
      </c>
      <c r="AD8" s="17">
        <f t="shared" si="18"/>
        <v>61</v>
      </c>
      <c r="AE8" s="17"/>
      <c r="AF8" s="17">
        <f t="shared" si="2"/>
        <v>75</v>
      </c>
      <c r="AG8" s="16">
        <v>33</v>
      </c>
      <c r="AH8" s="39"/>
      <c r="AI8" s="16">
        <v>15</v>
      </c>
      <c r="AJ8" s="16">
        <v>10</v>
      </c>
      <c r="AK8" s="16">
        <v>27</v>
      </c>
      <c r="AL8" s="16">
        <v>45</v>
      </c>
      <c r="AM8" s="39"/>
      <c r="AN8" s="16">
        <v>11</v>
      </c>
      <c r="AO8" s="16">
        <v>18</v>
      </c>
      <c r="AP8" s="39"/>
      <c r="AQ8" s="16">
        <v>17</v>
      </c>
      <c r="AR8" s="16">
        <v>17</v>
      </c>
      <c r="AS8" s="16">
        <v>18</v>
      </c>
      <c r="AT8" s="16">
        <v>27</v>
      </c>
      <c r="AU8" s="39"/>
      <c r="AV8" s="16">
        <v>67</v>
      </c>
      <c r="AW8" s="16">
        <f t="shared" si="3"/>
        <v>51</v>
      </c>
      <c r="AX8" s="16"/>
      <c r="AY8" s="16">
        <f t="shared" ref="AY8:BB8" si="19">SUM(AI8, AQ8)</f>
        <v>32</v>
      </c>
      <c r="AZ8" s="16">
        <f t="shared" si="19"/>
        <v>27</v>
      </c>
      <c r="BA8" s="16">
        <f t="shared" si="19"/>
        <v>45</v>
      </c>
      <c r="BB8" s="16">
        <f t="shared" si="19"/>
        <v>72</v>
      </c>
      <c r="BC8" s="16"/>
      <c r="BD8" s="16">
        <f t="shared" si="5"/>
        <v>78</v>
      </c>
      <c r="BE8" s="17">
        <f t="shared" si="6"/>
        <v>96</v>
      </c>
      <c r="BF8" s="39"/>
      <c r="BG8" s="17">
        <f t="shared" ref="BG8:BJ8" si="20">SUM(AA8, AY8)</f>
        <v>85</v>
      </c>
      <c r="BH8" s="17">
        <f t="shared" si="20"/>
        <v>76</v>
      </c>
      <c r="BI8" s="17">
        <f t="shared" si="20"/>
        <v>98</v>
      </c>
      <c r="BJ8" s="17">
        <f t="shared" si="20"/>
        <v>133</v>
      </c>
      <c r="BK8" s="39"/>
      <c r="BL8" s="17">
        <f t="shared" si="8"/>
        <v>153</v>
      </c>
      <c r="BM8" s="39"/>
    </row>
    <row r="9" spans="1:65" ht="16.5">
      <c r="A9" s="23">
        <v>6</v>
      </c>
      <c r="B9" s="24">
        <v>2028</v>
      </c>
      <c r="C9" s="25" t="s">
        <v>46</v>
      </c>
      <c r="D9" s="25" t="s">
        <v>48</v>
      </c>
      <c r="E9" s="25" t="s">
        <v>49</v>
      </c>
      <c r="F9" s="24">
        <v>11</v>
      </c>
      <c r="G9" s="24">
        <v>8126420051</v>
      </c>
      <c r="H9" s="24" t="s">
        <v>47</v>
      </c>
      <c r="I9" s="16">
        <v>34</v>
      </c>
      <c r="J9" s="39"/>
      <c r="K9" s="16">
        <v>42</v>
      </c>
      <c r="L9" s="16">
        <v>28</v>
      </c>
      <c r="M9" s="16">
        <v>48</v>
      </c>
      <c r="N9" s="16">
        <v>40</v>
      </c>
      <c r="O9" s="45" t="s">
        <v>176</v>
      </c>
      <c r="P9" s="16">
        <v>10</v>
      </c>
      <c r="Q9" s="17">
        <v>19</v>
      </c>
      <c r="R9" s="45" t="s">
        <v>176</v>
      </c>
      <c r="S9" s="16">
        <v>19</v>
      </c>
      <c r="T9" s="17">
        <v>20</v>
      </c>
      <c r="U9" s="16">
        <v>19</v>
      </c>
      <c r="V9" s="16">
        <v>28</v>
      </c>
      <c r="W9" s="45" t="s">
        <v>176</v>
      </c>
      <c r="X9" s="16">
        <v>60</v>
      </c>
      <c r="Y9" s="17">
        <f t="shared" si="0"/>
        <v>53</v>
      </c>
      <c r="Z9" s="17"/>
      <c r="AA9" s="17">
        <f t="shared" ref="AA9:AD9" si="21">SUM(K9, S9)</f>
        <v>61</v>
      </c>
      <c r="AB9" s="17">
        <f t="shared" si="21"/>
        <v>48</v>
      </c>
      <c r="AC9" s="17">
        <f t="shared" si="21"/>
        <v>67</v>
      </c>
      <c r="AD9" s="17">
        <f t="shared" si="21"/>
        <v>68</v>
      </c>
      <c r="AE9" s="17"/>
      <c r="AF9" s="17">
        <f t="shared" si="2"/>
        <v>70</v>
      </c>
      <c r="AG9" s="16">
        <v>36</v>
      </c>
      <c r="AH9" s="39"/>
      <c r="AI9" s="16">
        <v>29</v>
      </c>
      <c r="AJ9" s="16">
        <v>33</v>
      </c>
      <c r="AK9" s="16">
        <v>32</v>
      </c>
      <c r="AL9" s="16">
        <v>46</v>
      </c>
      <c r="AM9" s="39"/>
      <c r="AN9" s="16">
        <v>14</v>
      </c>
      <c r="AO9" s="16">
        <v>17</v>
      </c>
      <c r="AP9" s="39"/>
      <c r="AQ9" s="16">
        <v>18</v>
      </c>
      <c r="AR9" s="16">
        <v>17</v>
      </c>
      <c r="AS9" s="16">
        <v>19</v>
      </c>
      <c r="AT9" s="16">
        <v>28</v>
      </c>
      <c r="AU9" s="39"/>
      <c r="AV9" s="16">
        <v>68</v>
      </c>
      <c r="AW9" s="16">
        <f t="shared" si="3"/>
        <v>53</v>
      </c>
      <c r="AX9" s="16"/>
      <c r="AY9" s="16">
        <f t="shared" ref="AY9:BB9" si="22">SUM(AI9, AQ9)</f>
        <v>47</v>
      </c>
      <c r="AZ9" s="16">
        <f t="shared" si="22"/>
        <v>50</v>
      </c>
      <c r="BA9" s="16">
        <f t="shared" si="22"/>
        <v>51</v>
      </c>
      <c r="BB9" s="16">
        <f t="shared" si="22"/>
        <v>74</v>
      </c>
      <c r="BC9" s="16"/>
      <c r="BD9" s="16">
        <f t="shared" si="5"/>
        <v>82</v>
      </c>
      <c r="BE9" s="17">
        <f t="shared" si="6"/>
        <v>106</v>
      </c>
      <c r="BF9" s="39"/>
      <c r="BG9" s="17">
        <f t="shared" ref="BG9:BJ9" si="23">SUM(AA9, AY9)</f>
        <v>108</v>
      </c>
      <c r="BH9" s="17">
        <f t="shared" si="23"/>
        <v>98</v>
      </c>
      <c r="BI9" s="17">
        <f t="shared" si="23"/>
        <v>118</v>
      </c>
      <c r="BJ9" s="17">
        <f t="shared" si="23"/>
        <v>142</v>
      </c>
      <c r="BK9" s="39"/>
      <c r="BL9" s="17">
        <f t="shared" si="8"/>
        <v>152</v>
      </c>
      <c r="BM9" s="39"/>
    </row>
    <row r="10" spans="1:65" ht="16.5">
      <c r="A10" s="23">
        <v>7</v>
      </c>
      <c r="B10" s="24">
        <v>2482</v>
      </c>
      <c r="C10" s="25" t="s">
        <v>50</v>
      </c>
      <c r="D10" s="25" t="s">
        <v>51</v>
      </c>
      <c r="E10" s="25" t="s">
        <v>52</v>
      </c>
      <c r="F10" s="24">
        <v>11</v>
      </c>
      <c r="G10" s="24">
        <v>8126028600</v>
      </c>
      <c r="H10" s="46">
        <v>38393</v>
      </c>
      <c r="I10" s="16">
        <v>46</v>
      </c>
      <c r="J10" s="39"/>
      <c r="K10" s="16">
        <v>34</v>
      </c>
      <c r="L10" s="16">
        <v>30</v>
      </c>
      <c r="M10" s="16">
        <v>56</v>
      </c>
      <c r="N10" s="16">
        <v>28</v>
      </c>
      <c r="O10" s="45" t="s">
        <v>176</v>
      </c>
      <c r="P10" s="16">
        <v>6</v>
      </c>
      <c r="Q10" s="17">
        <v>19</v>
      </c>
      <c r="R10" s="45" t="s">
        <v>176</v>
      </c>
      <c r="S10" s="16">
        <v>19</v>
      </c>
      <c r="T10" s="17">
        <v>16</v>
      </c>
      <c r="U10" s="16">
        <v>19</v>
      </c>
      <c r="V10" s="16">
        <v>29</v>
      </c>
      <c r="W10" s="45" t="s">
        <v>176</v>
      </c>
      <c r="X10" s="16">
        <v>60</v>
      </c>
      <c r="Y10" s="17">
        <f t="shared" si="0"/>
        <v>65</v>
      </c>
      <c r="Z10" s="17"/>
      <c r="AA10" s="17">
        <f t="shared" ref="AA10:AD10" si="24">SUM(K10, S10)</f>
        <v>53</v>
      </c>
      <c r="AB10" s="17">
        <f t="shared" si="24"/>
        <v>46</v>
      </c>
      <c r="AC10" s="17">
        <f t="shared" si="24"/>
        <v>75</v>
      </c>
      <c r="AD10" s="17">
        <f t="shared" si="24"/>
        <v>57</v>
      </c>
      <c r="AE10" s="17"/>
      <c r="AF10" s="17">
        <f t="shared" si="2"/>
        <v>66</v>
      </c>
      <c r="AG10" s="16">
        <v>59</v>
      </c>
      <c r="AH10" s="39"/>
      <c r="AI10" s="16">
        <v>23</v>
      </c>
      <c r="AJ10" s="16">
        <v>29</v>
      </c>
      <c r="AK10" s="16">
        <v>37</v>
      </c>
      <c r="AL10" s="16">
        <v>49</v>
      </c>
      <c r="AM10" s="39"/>
      <c r="AN10" s="16">
        <v>21</v>
      </c>
      <c r="AO10" s="16">
        <v>18</v>
      </c>
      <c r="AP10" s="39"/>
      <c r="AQ10" s="16">
        <v>18</v>
      </c>
      <c r="AR10" s="16">
        <v>19</v>
      </c>
      <c r="AS10" s="16">
        <v>20</v>
      </c>
      <c r="AT10" s="16">
        <v>27</v>
      </c>
      <c r="AU10" s="39"/>
      <c r="AV10" s="16">
        <v>69</v>
      </c>
      <c r="AW10" s="16">
        <f t="shared" si="3"/>
        <v>77</v>
      </c>
      <c r="AX10" s="16"/>
      <c r="AY10" s="16">
        <f t="shared" ref="AY10:BB10" si="25">SUM(AI10, AQ10)</f>
        <v>41</v>
      </c>
      <c r="AZ10" s="16">
        <f t="shared" si="25"/>
        <v>48</v>
      </c>
      <c r="BA10" s="16">
        <f t="shared" si="25"/>
        <v>57</v>
      </c>
      <c r="BB10" s="16">
        <f t="shared" si="25"/>
        <v>76</v>
      </c>
      <c r="BC10" s="16"/>
      <c r="BD10" s="16">
        <f t="shared" si="5"/>
        <v>90</v>
      </c>
      <c r="BE10" s="17">
        <f t="shared" si="6"/>
        <v>142</v>
      </c>
      <c r="BF10" s="39"/>
      <c r="BG10" s="17">
        <f t="shared" ref="BG10:BJ10" si="26">SUM(AA10, AY10)</f>
        <v>94</v>
      </c>
      <c r="BH10" s="17">
        <f t="shared" si="26"/>
        <v>94</v>
      </c>
      <c r="BI10" s="17">
        <f t="shared" si="26"/>
        <v>132</v>
      </c>
      <c r="BJ10" s="17">
        <f t="shared" si="26"/>
        <v>133</v>
      </c>
      <c r="BK10" s="39"/>
      <c r="BL10" s="17">
        <f t="shared" si="8"/>
        <v>156</v>
      </c>
      <c r="BM10" s="39"/>
    </row>
    <row r="11" spans="1:65" ht="16.5">
      <c r="A11" s="23">
        <v>8</v>
      </c>
      <c r="B11" s="24">
        <v>2649</v>
      </c>
      <c r="C11" s="25" t="s">
        <v>53</v>
      </c>
      <c r="D11" s="25" t="s">
        <v>55</v>
      </c>
      <c r="E11" s="25" t="s">
        <v>56</v>
      </c>
      <c r="F11" s="24">
        <v>11</v>
      </c>
      <c r="G11" s="24">
        <v>9719735672</v>
      </c>
      <c r="H11" s="24" t="s">
        <v>54</v>
      </c>
      <c r="I11" s="16">
        <v>34</v>
      </c>
      <c r="J11" s="39"/>
      <c r="K11" s="16">
        <v>36</v>
      </c>
      <c r="L11" s="16">
        <v>36</v>
      </c>
      <c r="M11" s="16">
        <v>48</v>
      </c>
      <c r="N11" s="16">
        <v>30</v>
      </c>
      <c r="O11" s="45" t="s">
        <v>176</v>
      </c>
      <c r="P11" s="16">
        <v>10</v>
      </c>
      <c r="Q11" s="17">
        <v>20</v>
      </c>
      <c r="R11" s="45" t="s">
        <v>176</v>
      </c>
      <c r="S11" s="16">
        <v>18</v>
      </c>
      <c r="T11" s="17">
        <v>18</v>
      </c>
      <c r="U11" s="16">
        <v>18</v>
      </c>
      <c r="V11" s="16">
        <v>29</v>
      </c>
      <c r="W11" s="45" t="s">
        <v>176</v>
      </c>
      <c r="X11" s="16">
        <v>65</v>
      </c>
      <c r="Y11" s="17">
        <f t="shared" si="0"/>
        <v>54</v>
      </c>
      <c r="Z11" s="17"/>
      <c r="AA11" s="17">
        <f t="shared" ref="AA11:AD11" si="27">SUM(K11, S11)</f>
        <v>54</v>
      </c>
      <c r="AB11" s="17">
        <f t="shared" si="27"/>
        <v>54</v>
      </c>
      <c r="AC11" s="17">
        <f t="shared" si="27"/>
        <v>66</v>
      </c>
      <c r="AD11" s="17">
        <f t="shared" si="27"/>
        <v>59</v>
      </c>
      <c r="AE11" s="17"/>
      <c r="AF11" s="17">
        <f t="shared" si="2"/>
        <v>75</v>
      </c>
      <c r="AG11" s="16">
        <v>33</v>
      </c>
      <c r="AH11" s="39"/>
      <c r="AI11" s="16">
        <v>21</v>
      </c>
      <c r="AJ11" s="16">
        <v>33</v>
      </c>
      <c r="AK11" s="16">
        <v>30</v>
      </c>
      <c r="AL11" s="16">
        <v>54</v>
      </c>
      <c r="AM11" s="39"/>
      <c r="AN11" s="16">
        <v>7</v>
      </c>
      <c r="AO11" s="16">
        <v>18</v>
      </c>
      <c r="AP11" s="39"/>
      <c r="AQ11" s="16">
        <v>17</v>
      </c>
      <c r="AR11" s="16">
        <v>18</v>
      </c>
      <c r="AS11" s="16">
        <v>19</v>
      </c>
      <c r="AT11" s="16">
        <v>27</v>
      </c>
      <c r="AU11" s="39"/>
      <c r="AV11" s="16">
        <v>68</v>
      </c>
      <c r="AW11" s="16">
        <f t="shared" si="3"/>
        <v>51</v>
      </c>
      <c r="AX11" s="16"/>
      <c r="AY11" s="16">
        <f t="shared" ref="AY11:BB11" si="28">SUM(AI11, AQ11)</f>
        <v>38</v>
      </c>
      <c r="AZ11" s="16">
        <f t="shared" si="28"/>
        <v>51</v>
      </c>
      <c r="BA11" s="16">
        <f t="shared" si="28"/>
        <v>49</v>
      </c>
      <c r="BB11" s="16">
        <f t="shared" si="28"/>
        <v>81</v>
      </c>
      <c r="BC11" s="16"/>
      <c r="BD11" s="16">
        <f t="shared" si="5"/>
        <v>75</v>
      </c>
      <c r="BE11" s="17">
        <f t="shared" si="6"/>
        <v>105</v>
      </c>
      <c r="BF11" s="39"/>
      <c r="BG11" s="17">
        <f t="shared" ref="BG11:BJ11" si="29">SUM(AA11, AY11)</f>
        <v>92</v>
      </c>
      <c r="BH11" s="17">
        <f t="shared" si="29"/>
        <v>105</v>
      </c>
      <c r="BI11" s="17">
        <f t="shared" si="29"/>
        <v>115</v>
      </c>
      <c r="BJ11" s="17">
        <f t="shared" si="29"/>
        <v>140</v>
      </c>
      <c r="BK11" s="39"/>
      <c r="BL11" s="17">
        <f t="shared" si="8"/>
        <v>150</v>
      </c>
      <c r="BM11" s="39"/>
    </row>
    <row r="12" spans="1:65" ht="16.5">
      <c r="A12" s="23">
        <v>9</v>
      </c>
      <c r="B12" s="24">
        <v>2209</v>
      </c>
      <c r="C12" s="25" t="s">
        <v>57</v>
      </c>
      <c r="D12" s="25" t="s">
        <v>59</v>
      </c>
      <c r="E12" s="25" t="s">
        <v>60</v>
      </c>
      <c r="F12" s="24">
        <v>11</v>
      </c>
      <c r="G12" s="24">
        <v>7060778413</v>
      </c>
      <c r="H12" s="24" t="s">
        <v>58</v>
      </c>
      <c r="I12" s="16">
        <v>42</v>
      </c>
      <c r="J12" s="39"/>
      <c r="K12" s="16">
        <v>46</v>
      </c>
      <c r="L12" s="16">
        <v>38</v>
      </c>
      <c r="M12" s="16">
        <v>60</v>
      </c>
      <c r="N12" s="16">
        <v>32</v>
      </c>
      <c r="O12" s="45" t="s">
        <v>176</v>
      </c>
      <c r="P12" s="16">
        <v>10</v>
      </c>
      <c r="Q12" s="17">
        <v>18</v>
      </c>
      <c r="R12" s="45" t="s">
        <v>176</v>
      </c>
      <c r="S12" s="16">
        <v>17</v>
      </c>
      <c r="T12" s="17">
        <v>17</v>
      </c>
      <c r="U12" s="16">
        <v>19</v>
      </c>
      <c r="V12" s="16">
        <v>27</v>
      </c>
      <c r="W12" s="45" t="s">
        <v>176</v>
      </c>
      <c r="X12" s="16">
        <v>62</v>
      </c>
      <c r="Y12" s="17">
        <f t="shared" si="0"/>
        <v>60</v>
      </c>
      <c r="Z12" s="17"/>
      <c r="AA12" s="17">
        <f t="shared" ref="AA12:AD12" si="30">SUM(K12, S12)</f>
        <v>63</v>
      </c>
      <c r="AB12" s="17">
        <f t="shared" si="30"/>
        <v>55</v>
      </c>
      <c r="AC12" s="17">
        <f t="shared" si="30"/>
        <v>79</v>
      </c>
      <c r="AD12" s="17">
        <f t="shared" si="30"/>
        <v>59</v>
      </c>
      <c r="AE12" s="17"/>
      <c r="AF12" s="17">
        <f t="shared" si="2"/>
        <v>72</v>
      </c>
      <c r="AG12" s="16">
        <v>51</v>
      </c>
      <c r="AH12" s="39"/>
      <c r="AI12" s="16">
        <v>21</v>
      </c>
      <c r="AJ12" s="16">
        <v>34</v>
      </c>
      <c r="AK12" s="16">
        <v>27</v>
      </c>
      <c r="AL12" s="16">
        <v>57</v>
      </c>
      <c r="AM12" s="39"/>
      <c r="AN12" s="16">
        <v>11</v>
      </c>
      <c r="AO12" s="16">
        <v>17</v>
      </c>
      <c r="AP12" s="39"/>
      <c r="AQ12" s="16">
        <v>19</v>
      </c>
      <c r="AR12" s="16">
        <v>18</v>
      </c>
      <c r="AS12" s="16">
        <v>18</v>
      </c>
      <c r="AT12" s="16">
        <v>28</v>
      </c>
      <c r="AU12" s="39"/>
      <c r="AV12" s="16">
        <v>67</v>
      </c>
      <c r="AW12" s="16">
        <f t="shared" si="3"/>
        <v>68</v>
      </c>
      <c r="AX12" s="16"/>
      <c r="AY12" s="16">
        <f t="shared" ref="AY12:BB12" si="31">SUM(AI12, AQ12)</f>
        <v>40</v>
      </c>
      <c r="AZ12" s="16">
        <f t="shared" si="31"/>
        <v>52</v>
      </c>
      <c r="BA12" s="16">
        <f t="shared" si="31"/>
        <v>45</v>
      </c>
      <c r="BB12" s="16">
        <f t="shared" si="31"/>
        <v>85</v>
      </c>
      <c r="BC12" s="16"/>
      <c r="BD12" s="16">
        <f t="shared" si="5"/>
        <v>78</v>
      </c>
      <c r="BE12" s="17">
        <f t="shared" si="6"/>
        <v>128</v>
      </c>
      <c r="BF12" s="39"/>
      <c r="BG12" s="17">
        <f t="shared" ref="BG12:BJ12" si="32">SUM(AA12, AY12)</f>
        <v>103</v>
      </c>
      <c r="BH12" s="17">
        <f t="shared" si="32"/>
        <v>107</v>
      </c>
      <c r="BI12" s="17">
        <f t="shared" si="32"/>
        <v>124</v>
      </c>
      <c r="BJ12" s="17">
        <f t="shared" si="32"/>
        <v>144</v>
      </c>
      <c r="BK12" s="39"/>
      <c r="BL12" s="17">
        <f t="shared" si="8"/>
        <v>150</v>
      </c>
      <c r="BM12" s="39"/>
    </row>
    <row r="13" spans="1:65" ht="16.5">
      <c r="A13" s="23">
        <v>10</v>
      </c>
      <c r="B13" s="24">
        <v>2632</v>
      </c>
      <c r="C13" s="25" t="s">
        <v>61</v>
      </c>
      <c r="D13" s="25" t="s">
        <v>63</v>
      </c>
      <c r="E13" s="25" t="s">
        <v>64</v>
      </c>
      <c r="F13" s="24">
        <v>11</v>
      </c>
      <c r="G13" s="24">
        <v>9760402134</v>
      </c>
      <c r="H13" s="24" t="s">
        <v>62</v>
      </c>
      <c r="I13" s="16">
        <v>24</v>
      </c>
      <c r="J13" s="39"/>
      <c r="K13" s="16">
        <v>32</v>
      </c>
      <c r="L13" s="16">
        <v>38</v>
      </c>
      <c r="M13" s="16">
        <v>46</v>
      </c>
      <c r="N13" s="16">
        <v>24</v>
      </c>
      <c r="O13" s="45" t="s">
        <v>176</v>
      </c>
      <c r="P13" s="16">
        <v>8</v>
      </c>
      <c r="Q13" s="17">
        <v>18</v>
      </c>
      <c r="R13" s="45" t="s">
        <v>176</v>
      </c>
      <c r="S13" s="16">
        <v>18</v>
      </c>
      <c r="T13" s="17">
        <v>17</v>
      </c>
      <c r="U13" s="16">
        <v>17</v>
      </c>
      <c r="V13" s="16">
        <v>25</v>
      </c>
      <c r="W13" s="45" t="s">
        <v>176</v>
      </c>
      <c r="X13" s="16">
        <v>61</v>
      </c>
      <c r="Y13" s="17">
        <f t="shared" si="0"/>
        <v>42</v>
      </c>
      <c r="Z13" s="17"/>
      <c r="AA13" s="17">
        <f t="shared" ref="AA13:AD13" si="33">SUM(K13, S13)</f>
        <v>50</v>
      </c>
      <c r="AB13" s="17">
        <f t="shared" si="33"/>
        <v>55</v>
      </c>
      <c r="AC13" s="17">
        <f t="shared" si="33"/>
        <v>63</v>
      </c>
      <c r="AD13" s="17">
        <f t="shared" si="33"/>
        <v>49</v>
      </c>
      <c r="AE13" s="17"/>
      <c r="AF13" s="17">
        <f t="shared" si="2"/>
        <v>69</v>
      </c>
      <c r="AG13" s="16">
        <v>41</v>
      </c>
      <c r="AH13" s="39"/>
      <c r="AI13" s="16">
        <v>30</v>
      </c>
      <c r="AJ13" s="16">
        <v>27</v>
      </c>
      <c r="AK13" s="16">
        <v>28</v>
      </c>
      <c r="AL13" s="16">
        <v>46</v>
      </c>
      <c r="AM13" s="39"/>
      <c r="AN13" s="16">
        <v>7</v>
      </c>
      <c r="AO13" s="16">
        <v>18</v>
      </c>
      <c r="AP13" s="39"/>
      <c r="AQ13" s="16">
        <v>18</v>
      </c>
      <c r="AR13" s="16">
        <v>19</v>
      </c>
      <c r="AS13" s="16">
        <v>19</v>
      </c>
      <c r="AT13" s="16">
        <v>27</v>
      </c>
      <c r="AU13" s="39"/>
      <c r="AV13" s="16">
        <v>68</v>
      </c>
      <c r="AW13" s="16">
        <f t="shared" si="3"/>
        <v>59</v>
      </c>
      <c r="AX13" s="16"/>
      <c r="AY13" s="16">
        <f t="shared" ref="AY13:BB13" si="34">SUM(AI13, AQ13)</f>
        <v>48</v>
      </c>
      <c r="AZ13" s="16">
        <f t="shared" si="34"/>
        <v>46</v>
      </c>
      <c r="BA13" s="16">
        <f t="shared" si="34"/>
        <v>47</v>
      </c>
      <c r="BB13" s="16">
        <f t="shared" si="34"/>
        <v>73</v>
      </c>
      <c r="BC13" s="16"/>
      <c r="BD13" s="16">
        <f t="shared" si="5"/>
        <v>75</v>
      </c>
      <c r="BE13" s="17">
        <f t="shared" si="6"/>
        <v>101</v>
      </c>
      <c r="BF13" s="39"/>
      <c r="BG13" s="17">
        <f t="shared" ref="BG13:BJ13" si="35">SUM(AA13, AY13)</f>
        <v>98</v>
      </c>
      <c r="BH13" s="17">
        <f t="shared" si="35"/>
        <v>101</v>
      </c>
      <c r="BI13" s="17">
        <f t="shared" si="35"/>
        <v>110</v>
      </c>
      <c r="BJ13" s="17">
        <f t="shared" si="35"/>
        <v>122</v>
      </c>
      <c r="BK13" s="39"/>
      <c r="BL13" s="17">
        <f t="shared" si="8"/>
        <v>144</v>
      </c>
      <c r="BM13" s="39"/>
    </row>
    <row r="14" spans="1:65" ht="16.5">
      <c r="A14" s="23">
        <v>11</v>
      </c>
      <c r="B14" s="24">
        <v>2125</v>
      </c>
      <c r="C14" s="25" t="s">
        <v>65</v>
      </c>
      <c r="D14" s="25" t="s">
        <v>67</v>
      </c>
      <c r="E14" s="25" t="s">
        <v>68</v>
      </c>
      <c r="F14" s="24">
        <v>11</v>
      </c>
      <c r="G14" s="24">
        <v>8979611087</v>
      </c>
      <c r="H14" s="24" t="s">
        <v>66</v>
      </c>
      <c r="I14" s="16">
        <v>52</v>
      </c>
      <c r="J14" s="39"/>
      <c r="K14" s="16">
        <v>44</v>
      </c>
      <c r="L14" s="16">
        <v>36</v>
      </c>
      <c r="M14" s="16">
        <v>66</v>
      </c>
      <c r="N14" s="16">
        <v>32</v>
      </c>
      <c r="O14" s="45" t="s">
        <v>176</v>
      </c>
      <c r="P14" s="16">
        <v>14</v>
      </c>
      <c r="Q14" s="17">
        <v>20</v>
      </c>
      <c r="R14" s="45" t="s">
        <v>176</v>
      </c>
      <c r="S14" s="16">
        <v>20</v>
      </c>
      <c r="T14" s="17">
        <v>18</v>
      </c>
      <c r="U14" s="16">
        <v>20</v>
      </c>
      <c r="V14" s="16">
        <v>27</v>
      </c>
      <c r="W14" s="45" t="s">
        <v>176</v>
      </c>
      <c r="X14" s="16">
        <v>65</v>
      </c>
      <c r="Y14" s="17">
        <f t="shared" si="0"/>
        <v>72</v>
      </c>
      <c r="Z14" s="17"/>
      <c r="AA14" s="17">
        <f t="shared" ref="AA14:AD14" si="36">SUM(K14, S14)</f>
        <v>64</v>
      </c>
      <c r="AB14" s="17">
        <f t="shared" si="36"/>
        <v>54</v>
      </c>
      <c r="AC14" s="17">
        <f t="shared" si="36"/>
        <v>86</v>
      </c>
      <c r="AD14" s="17">
        <f t="shared" si="36"/>
        <v>59</v>
      </c>
      <c r="AE14" s="17"/>
      <c r="AF14" s="17">
        <f t="shared" si="2"/>
        <v>79</v>
      </c>
      <c r="AG14" s="16">
        <v>49</v>
      </c>
      <c r="AH14" s="39"/>
      <c r="AI14" s="16">
        <v>60</v>
      </c>
      <c r="AJ14" s="16">
        <v>55</v>
      </c>
      <c r="AK14" s="16">
        <v>48</v>
      </c>
      <c r="AL14" s="16">
        <v>49</v>
      </c>
      <c r="AM14" s="39"/>
      <c r="AN14" s="16">
        <v>11</v>
      </c>
      <c r="AO14" s="16">
        <v>19</v>
      </c>
      <c r="AP14" s="39"/>
      <c r="AQ14" s="16">
        <v>18</v>
      </c>
      <c r="AR14" s="16">
        <v>19</v>
      </c>
      <c r="AS14" s="16">
        <v>20</v>
      </c>
      <c r="AT14" s="16">
        <v>28</v>
      </c>
      <c r="AU14" s="39"/>
      <c r="AV14" s="16">
        <v>68</v>
      </c>
      <c r="AW14" s="16">
        <f t="shared" si="3"/>
        <v>68</v>
      </c>
      <c r="AX14" s="16"/>
      <c r="AY14" s="16">
        <f t="shared" ref="AY14:BB14" si="37">SUM(AI14, AQ14)</f>
        <v>78</v>
      </c>
      <c r="AZ14" s="16">
        <f t="shared" si="37"/>
        <v>74</v>
      </c>
      <c r="BA14" s="16">
        <f t="shared" si="37"/>
        <v>68</v>
      </c>
      <c r="BB14" s="16">
        <f t="shared" si="37"/>
        <v>77</v>
      </c>
      <c r="BC14" s="16"/>
      <c r="BD14" s="16">
        <f t="shared" si="5"/>
        <v>79</v>
      </c>
      <c r="BE14" s="17">
        <f t="shared" si="6"/>
        <v>140</v>
      </c>
      <c r="BF14" s="39"/>
      <c r="BG14" s="17">
        <f t="shared" ref="BG14:BJ14" si="38">SUM(AA14, AY14)</f>
        <v>142</v>
      </c>
      <c r="BH14" s="17">
        <f t="shared" si="38"/>
        <v>128</v>
      </c>
      <c r="BI14" s="17">
        <f t="shared" si="38"/>
        <v>154</v>
      </c>
      <c r="BJ14" s="17">
        <f t="shared" si="38"/>
        <v>136</v>
      </c>
      <c r="BK14" s="39"/>
      <c r="BL14" s="17">
        <f t="shared" si="8"/>
        <v>158</v>
      </c>
      <c r="BM14" s="39"/>
    </row>
    <row r="15" spans="1:65" ht="16.5">
      <c r="A15" s="23">
        <v>12</v>
      </c>
      <c r="B15" s="24">
        <v>2407</v>
      </c>
      <c r="C15" s="25" t="s">
        <v>69</v>
      </c>
      <c r="D15" s="25" t="s">
        <v>70</v>
      </c>
      <c r="E15" s="25" t="s">
        <v>71</v>
      </c>
      <c r="F15" s="24">
        <v>11</v>
      </c>
      <c r="G15" s="24">
        <v>8859286836</v>
      </c>
      <c r="H15" s="46">
        <v>39054</v>
      </c>
      <c r="I15" s="16">
        <v>24</v>
      </c>
      <c r="J15" s="39"/>
      <c r="K15" s="16">
        <v>48</v>
      </c>
      <c r="L15" s="16">
        <v>40</v>
      </c>
      <c r="M15" s="16">
        <v>28</v>
      </c>
      <c r="N15" s="16">
        <v>24</v>
      </c>
      <c r="O15" s="45" t="s">
        <v>176</v>
      </c>
      <c r="P15" s="16">
        <v>10</v>
      </c>
      <c r="Q15" s="17">
        <v>19</v>
      </c>
      <c r="R15" s="45" t="s">
        <v>176</v>
      </c>
      <c r="S15" s="16">
        <v>20</v>
      </c>
      <c r="T15" s="17">
        <v>18</v>
      </c>
      <c r="U15" s="16">
        <v>19</v>
      </c>
      <c r="V15" s="16">
        <v>29</v>
      </c>
      <c r="W15" s="45" t="s">
        <v>176</v>
      </c>
      <c r="X15" s="16">
        <v>67</v>
      </c>
      <c r="Y15" s="17">
        <f t="shared" si="0"/>
        <v>43</v>
      </c>
      <c r="Z15" s="17"/>
      <c r="AA15" s="17">
        <f t="shared" ref="AA15:AD15" si="39">SUM(K15, S15)</f>
        <v>68</v>
      </c>
      <c r="AB15" s="17">
        <f t="shared" si="39"/>
        <v>58</v>
      </c>
      <c r="AC15" s="17">
        <f t="shared" si="39"/>
        <v>47</v>
      </c>
      <c r="AD15" s="17">
        <f t="shared" si="39"/>
        <v>53</v>
      </c>
      <c r="AE15" s="17"/>
      <c r="AF15" s="17">
        <f t="shared" si="2"/>
        <v>77</v>
      </c>
      <c r="AG15" s="16">
        <v>36</v>
      </c>
      <c r="AH15" s="39"/>
      <c r="AI15" s="16">
        <v>31</v>
      </c>
      <c r="AJ15" s="16">
        <v>34</v>
      </c>
      <c r="AK15" s="16">
        <v>28</v>
      </c>
      <c r="AL15" s="16">
        <v>40</v>
      </c>
      <c r="AM15" s="39"/>
      <c r="AN15" s="16">
        <v>20</v>
      </c>
      <c r="AO15" s="16">
        <v>18</v>
      </c>
      <c r="AP15" s="39"/>
      <c r="AQ15" s="16">
        <v>17</v>
      </c>
      <c r="AR15" s="16">
        <v>18</v>
      </c>
      <c r="AS15" s="16">
        <v>18</v>
      </c>
      <c r="AT15" s="16">
        <v>27</v>
      </c>
      <c r="AU15" s="39"/>
      <c r="AV15" s="16">
        <v>68</v>
      </c>
      <c r="AW15" s="16">
        <f t="shared" si="3"/>
        <v>54</v>
      </c>
      <c r="AX15" s="16"/>
      <c r="AY15" s="16">
        <f t="shared" ref="AY15:BB15" si="40">SUM(AI15, AQ15)</f>
        <v>48</v>
      </c>
      <c r="AZ15" s="16">
        <f t="shared" si="40"/>
        <v>52</v>
      </c>
      <c r="BA15" s="16">
        <f t="shared" si="40"/>
        <v>46</v>
      </c>
      <c r="BB15" s="16">
        <f t="shared" si="40"/>
        <v>67</v>
      </c>
      <c r="BC15" s="16"/>
      <c r="BD15" s="16">
        <f t="shared" si="5"/>
        <v>88</v>
      </c>
      <c r="BE15" s="17">
        <f t="shared" si="6"/>
        <v>97</v>
      </c>
      <c r="BF15" s="39"/>
      <c r="BG15" s="17">
        <f t="shared" ref="BG15:BJ15" si="41">SUM(AA15, AY15)</f>
        <v>116</v>
      </c>
      <c r="BH15" s="17">
        <f t="shared" si="41"/>
        <v>110</v>
      </c>
      <c r="BI15" s="17">
        <f t="shared" si="41"/>
        <v>93</v>
      </c>
      <c r="BJ15" s="17">
        <f t="shared" si="41"/>
        <v>120</v>
      </c>
      <c r="BK15" s="39"/>
      <c r="BL15" s="17">
        <f t="shared" si="8"/>
        <v>165</v>
      </c>
      <c r="BM15" s="39"/>
    </row>
    <row r="16" spans="1:65" ht="16.5">
      <c r="A16" s="23">
        <v>13</v>
      </c>
      <c r="B16" s="24">
        <v>2751</v>
      </c>
      <c r="C16" s="25" t="s">
        <v>72</v>
      </c>
      <c r="D16" s="25" t="s">
        <v>74</v>
      </c>
      <c r="E16" s="25" t="s">
        <v>75</v>
      </c>
      <c r="F16" s="24">
        <v>11</v>
      </c>
      <c r="G16" s="24">
        <v>9412973059</v>
      </c>
      <c r="H16" s="24" t="s">
        <v>73</v>
      </c>
      <c r="I16" s="16">
        <v>18</v>
      </c>
      <c r="J16" s="39"/>
      <c r="K16" s="16">
        <v>34</v>
      </c>
      <c r="L16" s="16">
        <v>10</v>
      </c>
      <c r="M16" s="16">
        <v>36</v>
      </c>
      <c r="N16" s="16">
        <v>32</v>
      </c>
      <c r="O16" s="45" t="s">
        <v>176</v>
      </c>
      <c r="P16" s="16">
        <v>10</v>
      </c>
      <c r="Q16" s="17">
        <v>19</v>
      </c>
      <c r="R16" s="45" t="s">
        <v>176</v>
      </c>
      <c r="S16" s="16">
        <v>19</v>
      </c>
      <c r="T16" s="17">
        <v>16</v>
      </c>
      <c r="U16" s="16">
        <v>19</v>
      </c>
      <c r="V16" s="16">
        <v>29</v>
      </c>
      <c r="W16" s="45" t="s">
        <v>176</v>
      </c>
      <c r="X16" s="16">
        <v>61</v>
      </c>
      <c r="Y16" s="17">
        <f t="shared" si="0"/>
        <v>37</v>
      </c>
      <c r="Z16" s="17"/>
      <c r="AA16" s="17">
        <f t="shared" ref="AA16:AD16" si="42">SUM(K16, S16)</f>
        <v>53</v>
      </c>
      <c r="AB16" s="17">
        <f t="shared" si="42"/>
        <v>26</v>
      </c>
      <c r="AC16" s="17">
        <f t="shared" si="42"/>
        <v>55</v>
      </c>
      <c r="AD16" s="17">
        <f t="shared" si="42"/>
        <v>61</v>
      </c>
      <c r="AE16" s="17"/>
      <c r="AF16" s="17">
        <f t="shared" si="2"/>
        <v>71</v>
      </c>
      <c r="AG16" s="16">
        <v>27</v>
      </c>
      <c r="AH16" s="39"/>
      <c r="AI16" s="16">
        <v>7</v>
      </c>
      <c r="AJ16" s="16">
        <v>5</v>
      </c>
      <c r="AK16" s="16">
        <v>27</v>
      </c>
      <c r="AL16" s="16">
        <v>27</v>
      </c>
      <c r="AM16" s="39"/>
      <c r="AN16" s="16">
        <v>11</v>
      </c>
      <c r="AO16" s="16">
        <v>17</v>
      </c>
      <c r="AP16" s="39"/>
      <c r="AQ16" s="16">
        <v>18</v>
      </c>
      <c r="AR16" s="16">
        <v>19</v>
      </c>
      <c r="AS16" s="16">
        <v>18</v>
      </c>
      <c r="AT16" s="16">
        <v>28</v>
      </c>
      <c r="AU16" s="39"/>
      <c r="AV16" s="16">
        <v>69</v>
      </c>
      <c r="AW16" s="16">
        <f t="shared" si="3"/>
        <v>44</v>
      </c>
      <c r="AX16" s="16"/>
      <c r="AY16" s="16">
        <f t="shared" ref="AY16:BB16" si="43">SUM(AI16, AQ16)</f>
        <v>25</v>
      </c>
      <c r="AZ16" s="16">
        <f t="shared" si="43"/>
        <v>24</v>
      </c>
      <c r="BA16" s="16">
        <f t="shared" si="43"/>
        <v>45</v>
      </c>
      <c r="BB16" s="16">
        <f t="shared" si="43"/>
        <v>55</v>
      </c>
      <c r="BC16" s="16"/>
      <c r="BD16" s="16">
        <f t="shared" si="5"/>
        <v>80</v>
      </c>
      <c r="BE16" s="17">
        <f t="shared" si="6"/>
        <v>81</v>
      </c>
      <c r="BF16" s="39"/>
      <c r="BG16" s="17">
        <f t="shared" ref="BG16:BJ16" si="44">SUM(AA16, AY16)</f>
        <v>78</v>
      </c>
      <c r="BH16" s="17">
        <f t="shared" si="44"/>
        <v>50</v>
      </c>
      <c r="BI16" s="17">
        <f t="shared" si="44"/>
        <v>100</v>
      </c>
      <c r="BJ16" s="17">
        <f t="shared" si="44"/>
        <v>116</v>
      </c>
      <c r="BK16" s="39"/>
      <c r="BL16" s="17">
        <f t="shared" si="8"/>
        <v>151</v>
      </c>
      <c r="BM16" s="39"/>
    </row>
    <row r="17" spans="1:65" ht="16.5">
      <c r="A17" s="23">
        <v>14</v>
      </c>
      <c r="B17" s="24">
        <v>2402</v>
      </c>
      <c r="C17" s="25" t="s">
        <v>76</v>
      </c>
      <c r="D17" s="25" t="s">
        <v>78</v>
      </c>
      <c r="E17" s="25" t="s">
        <v>79</v>
      </c>
      <c r="F17" s="24">
        <v>11</v>
      </c>
      <c r="G17" s="24">
        <v>9690076746</v>
      </c>
      <c r="H17" s="24" t="s">
        <v>77</v>
      </c>
      <c r="I17" s="16">
        <v>18</v>
      </c>
      <c r="J17" s="39"/>
      <c r="K17" s="16">
        <v>38</v>
      </c>
      <c r="L17" s="16">
        <v>42</v>
      </c>
      <c r="M17" s="16">
        <v>38</v>
      </c>
      <c r="N17" s="16">
        <v>32</v>
      </c>
      <c r="O17" s="45" t="s">
        <v>176</v>
      </c>
      <c r="P17" s="16">
        <v>10</v>
      </c>
      <c r="Q17" s="17">
        <v>18</v>
      </c>
      <c r="R17" s="45" t="s">
        <v>176</v>
      </c>
      <c r="S17" s="16">
        <v>18</v>
      </c>
      <c r="T17" s="17">
        <v>17</v>
      </c>
      <c r="U17" s="16">
        <v>20</v>
      </c>
      <c r="V17" s="16">
        <v>27</v>
      </c>
      <c r="W17" s="45" t="s">
        <v>176</v>
      </c>
      <c r="X17" s="16">
        <v>68</v>
      </c>
      <c r="Y17" s="17">
        <f t="shared" si="0"/>
        <v>36</v>
      </c>
      <c r="Z17" s="17"/>
      <c r="AA17" s="17">
        <f t="shared" ref="AA17:AD17" si="45">SUM(K17, S17)</f>
        <v>56</v>
      </c>
      <c r="AB17" s="17">
        <f t="shared" si="45"/>
        <v>59</v>
      </c>
      <c r="AC17" s="17">
        <f t="shared" si="45"/>
        <v>58</v>
      </c>
      <c r="AD17" s="17">
        <f t="shared" si="45"/>
        <v>59</v>
      </c>
      <c r="AE17" s="17"/>
      <c r="AF17" s="17">
        <f t="shared" si="2"/>
        <v>78</v>
      </c>
      <c r="AG17" s="16">
        <v>48</v>
      </c>
      <c r="AH17" s="39"/>
      <c r="AI17" s="16">
        <v>29</v>
      </c>
      <c r="AJ17" s="16">
        <v>27</v>
      </c>
      <c r="AK17" s="16">
        <v>43</v>
      </c>
      <c r="AL17" s="16">
        <v>52</v>
      </c>
      <c r="AM17" s="39"/>
      <c r="AN17" s="16">
        <v>8</v>
      </c>
      <c r="AO17" s="16">
        <v>18</v>
      </c>
      <c r="AP17" s="39"/>
      <c r="AQ17" s="16">
        <v>17</v>
      </c>
      <c r="AR17" s="16">
        <v>18</v>
      </c>
      <c r="AS17" s="16">
        <v>18</v>
      </c>
      <c r="AT17" s="16">
        <v>27</v>
      </c>
      <c r="AU17" s="39"/>
      <c r="AV17" s="16">
        <v>67</v>
      </c>
      <c r="AW17" s="16">
        <f t="shared" si="3"/>
        <v>66</v>
      </c>
      <c r="AX17" s="16"/>
      <c r="AY17" s="16">
        <f t="shared" ref="AY17:BB17" si="46">SUM(AI17, AQ17)</f>
        <v>46</v>
      </c>
      <c r="AZ17" s="16">
        <f t="shared" si="46"/>
        <v>45</v>
      </c>
      <c r="BA17" s="16">
        <f t="shared" si="46"/>
        <v>61</v>
      </c>
      <c r="BB17" s="16">
        <f t="shared" si="46"/>
        <v>79</v>
      </c>
      <c r="BC17" s="16"/>
      <c r="BD17" s="16">
        <f t="shared" si="5"/>
        <v>75</v>
      </c>
      <c r="BE17" s="17">
        <f t="shared" si="6"/>
        <v>102</v>
      </c>
      <c r="BF17" s="39"/>
      <c r="BG17" s="17">
        <f t="shared" ref="BG17:BJ17" si="47">SUM(AA17, AY17)</f>
        <v>102</v>
      </c>
      <c r="BH17" s="17">
        <f t="shared" si="47"/>
        <v>104</v>
      </c>
      <c r="BI17" s="17">
        <f t="shared" si="47"/>
        <v>119</v>
      </c>
      <c r="BJ17" s="17">
        <f t="shared" si="47"/>
        <v>138</v>
      </c>
      <c r="BK17" s="39"/>
      <c r="BL17" s="17">
        <f t="shared" si="8"/>
        <v>153</v>
      </c>
      <c r="BM17" s="39"/>
    </row>
    <row r="18" spans="1:65" ht="16.5">
      <c r="A18" s="23">
        <v>15</v>
      </c>
      <c r="B18" s="24">
        <v>2726</v>
      </c>
      <c r="C18" s="25" t="s">
        <v>80</v>
      </c>
      <c r="D18" s="25" t="s">
        <v>82</v>
      </c>
      <c r="E18" s="25" t="s">
        <v>83</v>
      </c>
      <c r="F18" s="24">
        <v>11</v>
      </c>
      <c r="G18" s="24">
        <v>9557605441</v>
      </c>
      <c r="H18" s="24" t="s">
        <v>81</v>
      </c>
      <c r="I18" s="16">
        <v>42</v>
      </c>
      <c r="J18" s="39"/>
      <c r="K18" s="16">
        <v>38</v>
      </c>
      <c r="L18" s="16">
        <v>38</v>
      </c>
      <c r="M18" s="16">
        <v>52</v>
      </c>
      <c r="N18" s="16">
        <v>28</v>
      </c>
      <c r="O18" s="45" t="s">
        <v>176</v>
      </c>
      <c r="P18" s="16">
        <v>10</v>
      </c>
      <c r="Q18" s="17">
        <v>20</v>
      </c>
      <c r="R18" s="45" t="s">
        <v>176</v>
      </c>
      <c r="S18" s="16">
        <v>18</v>
      </c>
      <c r="T18" s="17">
        <v>19</v>
      </c>
      <c r="U18" s="16">
        <v>20</v>
      </c>
      <c r="V18" s="16">
        <v>28</v>
      </c>
      <c r="W18" s="45" t="s">
        <v>176</v>
      </c>
      <c r="X18" s="16">
        <v>68</v>
      </c>
      <c r="Y18" s="17">
        <f t="shared" si="0"/>
        <v>62</v>
      </c>
      <c r="Z18" s="17"/>
      <c r="AA18" s="17">
        <f t="shared" ref="AA18:AD18" si="48">SUM(K18, S18)</f>
        <v>56</v>
      </c>
      <c r="AB18" s="17">
        <f t="shared" si="48"/>
        <v>57</v>
      </c>
      <c r="AC18" s="17">
        <f t="shared" si="48"/>
        <v>72</v>
      </c>
      <c r="AD18" s="17">
        <f t="shared" si="48"/>
        <v>56</v>
      </c>
      <c r="AE18" s="17"/>
      <c r="AF18" s="17">
        <f t="shared" si="2"/>
        <v>78</v>
      </c>
      <c r="AG18" s="16">
        <v>40</v>
      </c>
      <c r="AH18" s="39"/>
      <c r="AI18" s="16">
        <v>28</v>
      </c>
      <c r="AJ18" s="16">
        <v>27</v>
      </c>
      <c r="AK18" s="16">
        <v>46</v>
      </c>
      <c r="AL18" s="16">
        <v>43</v>
      </c>
      <c r="AM18" s="39"/>
      <c r="AN18" s="16">
        <v>8</v>
      </c>
      <c r="AO18" s="16">
        <v>19</v>
      </c>
      <c r="AP18" s="39"/>
      <c r="AQ18" s="16">
        <v>18</v>
      </c>
      <c r="AR18" s="16">
        <v>16</v>
      </c>
      <c r="AS18" s="16">
        <v>19</v>
      </c>
      <c r="AT18" s="16">
        <v>28</v>
      </c>
      <c r="AU18" s="39"/>
      <c r="AV18" s="16">
        <v>68</v>
      </c>
      <c r="AW18" s="16">
        <f t="shared" si="3"/>
        <v>59</v>
      </c>
      <c r="AX18" s="16"/>
      <c r="AY18" s="16">
        <f t="shared" ref="AY18:BB18" si="49">SUM(AI18, AQ18)</f>
        <v>46</v>
      </c>
      <c r="AZ18" s="16">
        <f t="shared" si="49"/>
        <v>43</v>
      </c>
      <c r="BA18" s="16">
        <f t="shared" si="49"/>
        <v>65</v>
      </c>
      <c r="BB18" s="16">
        <f t="shared" si="49"/>
        <v>71</v>
      </c>
      <c r="BC18" s="16"/>
      <c r="BD18" s="16">
        <f t="shared" si="5"/>
        <v>76</v>
      </c>
      <c r="BE18" s="17">
        <f t="shared" si="6"/>
        <v>121</v>
      </c>
      <c r="BF18" s="39"/>
      <c r="BG18" s="17">
        <f t="shared" ref="BG18:BJ18" si="50">SUM(AA18, AY18)</f>
        <v>102</v>
      </c>
      <c r="BH18" s="17">
        <f t="shared" si="50"/>
        <v>100</v>
      </c>
      <c r="BI18" s="17">
        <f t="shared" si="50"/>
        <v>137</v>
      </c>
      <c r="BJ18" s="17">
        <f t="shared" si="50"/>
        <v>127</v>
      </c>
      <c r="BK18" s="39"/>
      <c r="BL18" s="17">
        <f t="shared" si="8"/>
        <v>154</v>
      </c>
      <c r="BM18" s="39"/>
    </row>
    <row r="19" spans="1:65" ht="16.5">
      <c r="A19" s="23">
        <v>16</v>
      </c>
      <c r="B19" s="24">
        <v>2633</v>
      </c>
      <c r="C19" s="25" t="s">
        <v>84</v>
      </c>
      <c r="D19" s="25" t="s">
        <v>86</v>
      </c>
      <c r="E19" s="25" t="s">
        <v>87</v>
      </c>
      <c r="F19" s="24">
        <v>11</v>
      </c>
      <c r="G19" s="24">
        <v>6395763165</v>
      </c>
      <c r="H19" s="24" t="s">
        <v>85</v>
      </c>
      <c r="I19" s="16">
        <v>32</v>
      </c>
      <c r="J19" s="39"/>
      <c r="K19" s="16">
        <v>28</v>
      </c>
      <c r="L19" s="16">
        <v>28</v>
      </c>
      <c r="M19" s="16">
        <v>36</v>
      </c>
      <c r="N19" s="16">
        <v>32</v>
      </c>
      <c r="O19" s="45" t="s">
        <v>176</v>
      </c>
      <c r="P19" s="16">
        <v>14</v>
      </c>
      <c r="Q19" s="17">
        <v>18</v>
      </c>
      <c r="R19" s="45" t="s">
        <v>176</v>
      </c>
      <c r="S19" s="16">
        <v>16</v>
      </c>
      <c r="T19" s="17">
        <v>17</v>
      </c>
      <c r="U19" s="16">
        <v>19</v>
      </c>
      <c r="V19" s="16">
        <v>27</v>
      </c>
      <c r="W19" s="45" t="s">
        <v>176</v>
      </c>
      <c r="X19" s="16">
        <v>69</v>
      </c>
      <c r="Y19" s="17">
        <f t="shared" si="0"/>
        <v>50</v>
      </c>
      <c r="Z19" s="17"/>
      <c r="AA19" s="17">
        <f t="shared" ref="AA19:AD19" si="51">SUM(K19, S19)</f>
        <v>44</v>
      </c>
      <c r="AB19" s="17">
        <f t="shared" si="51"/>
        <v>45</v>
      </c>
      <c r="AC19" s="17">
        <f t="shared" si="51"/>
        <v>55</v>
      </c>
      <c r="AD19" s="17">
        <f t="shared" si="51"/>
        <v>59</v>
      </c>
      <c r="AE19" s="17"/>
      <c r="AF19" s="17">
        <f t="shared" si="2"/>
        <v>83</v>
      </c>
      <c r="AG19" s="16">
        <v>27</v>
      </c>
      <c r="AH19" s="39"/>
      <c r="AI19" s="16">
        <v>13</v>
      </c>
      <c r="AJ19" s="16">
        <v>27</v>
      </c>
      <c r="AK19" s="16">
        <v>16</v>
      </c>
      <c r="AL19" s="16">
        <v>34</v>
      </c>
      <c r="AM19" s="39"/>
      <c r="AN19" s="16">
        <v>9</v>
      </c>
      <c r="AO19" s="16">
        <v>17</v>
      </c>
      <c r="AP19" s="39"/>
      <c r="AQ19" s="16">
        <v>17</v>
      </c>
      <c r="AR19" s="16">
        <v>18</v>
      </c>
      <c r="AS19" s="16">
        <v>16</v>
      </c>
      <c r="AT19" s="16">
        <v>28</v>
      </c>
      <c r="AU19" s="39"/>
      <c r="AV19" s="16">
        <v>69</v>
      </c>
      <c r="AW19" s="16">
        <f t="shared" si="3"/>
        <v>44</v>
      </c>
      <c r="AX19" s="16"/>
      <c r="AY19" s="16">
        <f t="shared" ref="AY19:BB19" si="52">SUM(AI19, AQ19)</f>
        <v>30</v>
      </c>
      <c r="AZ19" s="16">
        <f t="shared" si="52"/>
        <v>45</v>
      </c>
      <c r="BA19" s="16">
        <f t="shared" si="52"/>
        <v>32</v>
      </c>
      <c r="BB19" s="16">
        <f t="shared" si="52"/>
        <v>62</v>
      </c>
      <c r="BC19" s="16"/>
      <c r="BD19" s="16">
        <f t="shared" si="5"/>
        <v>78</v>
      </c>
      <c r="BE19" s="17">
        <f t="shared" si="6"/>
        <v>94</v>
      </c>
      <c r="BF19" s="39"/>
      <c r="BG19" s="17">
        <f t="shared" ref="BG19:BJ19" si="53">SUM(AA19, AY19)</f>
        <v>74</v>
      </c>
      <c r="BH19" s="17">
        <f t="shared" si="53"/>
        <v>90</v>
      </c>
      <c r="BI19" s="17">
        <f t="shared" si="53"/>
        <v>87</v>
      </c>
      <c r="BJ19" s="17">
        <f t="shared" si="53"/>
        <v>121</v>
      </c>
      <c r="BK19" s="39"/>
      <c r="BL19" s="17">
        <f t="shared" si="8"/>
        <v>161</v>
      </c>
      <c r="BM19" s="39"/>
    </row>
    <row r="20" spans="1:65" ht="16.5">
      <c r="A20" s="23">
        <v>17</v>
      </c>
      <c r="B20" s="24">
        <v>2291</v>
      </c>
      <c r="C20" s="25" t="s">
        <v>88</v>
      </c>
      <c r="D20" s="25" t="s">
        <v>90</v>
      </c>
      <c r="E20" s="25" t="s">
        <v>91</v>
      </c>
      <c r="F20" s="24">
        <v>11</v>
      </c>
      <c r="G20" s="24">
        <v>9897739427</v>
      </c>
      <c r="H20" s="24" t="s">
        <v>89</v>
      </c>
      <c r="I20" s="16">
        <v>40</v>
      </c>
      <c r="J20" s="39"/>
      <c r="K20" s="16">
        <v>36</v>
      </c>
      <c r="L20" s="16">
        <v>32</v>
      </c>
      <c r="M20" s="16">
        <v>42</v>
      </c>
      <c r="N20" s="16">
        <v>42</v>
      </c>
      <c r="O20" s="45" t="s">
        <v>176</v>
      </c>
      <c r="P20" s="16">
        <v>14</v>
      </c>
      <c r="Q20" s="17">
        <v>18</v>
      </c>
      <c r="R20" s="45" t="s">
        <v>176</v>
      </c>
      <c r="S20" s="16">
        <v>19</v>
      </c>
      <c r="T20" s="17">
        <v>17</v>
      </c>
      <c r="U20" s="16">
        <v>19</v>
      </c>
      <c r="V20" s="16">
        <v>29</v>
      </c>
      <c r="W20" s="45" t="s">
        <v>176</v>
      </c>
      <c r="X20" s="16">
        <v>69</v>
      </c>
      <c r="Y20" s="17">
        <f t="shared" si="0"/>
        <v>58</v>
      </c>
      <c r="Z20" s="17"/>
      <c r="AA20" s="17">
        <f t="shared" ref="AA20:AD20" si="54">SUM(K20, S20)</f>
        <v>55</v>
      </c>
      <c r="AB20" s="17">
        <f t="shared" si="54"/>
        <v>49</v>
      </c>
      <c r="AC20" s="17">
        <f t="shared" si="54"/>
        <v>61</v>
      </c>
      <c r="AD20" s="17">
        <f t="shared" si="54"/>
        <v>71</v>
      </c>
      <c r="AE20" s="17"/>
      <c r="AF20" s="17">
        <f t="shared" si="2"/>
        <v>83</v>
      </c>
      <c r="AG20" s="16">
        <v>57</v>
      </c>
      <c r="AH20" s="39"/>
      <c r="AI20" s="16">
        <v>20</v>
      </c>
      <c r="AJ20" s="16">
        <v>34</v>
      </c>
      <c r="AK20" s="16">
        <v>38</v>
      </c>
      <c r="AL20" s="16">
        <v>61</v>
      </c>
      <c r="AM20" s="39"/>
      <c r="AN20" s="16">
        <v>22</v>
      </c>
      <c r="AO20" s="16">
        <v>18</v>
      </c>
      <c r="AP20" s="39"/>
      <c r="AQ20" s="16">
        <v>15</v>
      </c>
      <c r="AR20" s="16">
        <v>19</v>
      </c>
      <c r="AS20" s="16">
        <v>18</v>
      </c>
      <c r="AT20" s="16">
        <v>27</v>
      </c>
      <c r="AU20" s="39"/>
      <c r="AV20" s="16">
        <v>68</v>
      </c>
      <c r="AW20" s="16">
        <f t="shared" si="3"/>
        <v>75</v>
      </c>
      <c r="AX20" s="16"/>
      <c r="AY20" s="16">
        <f t="shared" ref="AY20:BB20" si="55">SUM(AI20, AQ20)</f>
        <v>35</v>
      </c>
      <c r="AZ20" s="16">
        <f t="shared" si="55"/>
        <v>53</v>
      </c>
      <c r="BA20" s="16">
        <f t="shared" si="55"/>
        <v>56</v>
      </c>
      <c r="BB20" s="16">
        <f t="shared" si="55"/>
        <v>88</v>
      </c>
      <c r="BC20" s="16"/>
      <c r="BD20" s="16">
        <f t="shared" si="5"/>
        <v>90</v>
      </c>
      <c r="BE20" s="17">
        <f t="shared" si="6"/>
        <v>133</v>
      </c>
      <c r="BF20" s="39"/>
      <c r="BG20" s="17">
        <f t="shared" ref="BG20:BJ20" si="56">SUM(AA20, AY20)</f>
        <v>90</v>
      </c>
      <c r="BH20" s="17">
        <f t="shared" si="56"/>
        <v>102</v>
      </c>
      <c r="BI20" s="17">
        <f t="shared" si="56"/>
        <v>117</v>
      </c>
      <c r="BJ20" s="17">
        <f t="shared" si="56"/>
        <v>159</v>
      </c>
      <c r="BK20" s="39"/>
      <c r="BL20" s="17">
        <f t="shared" si="8"/>
        <v>173</v>
      </c>
      <c r="BM20" s="39"/>
    </row>
    <row r="21" spans="1:65" ht="16.5">
      <c r="A21" s="23">
        <v>18</v>
      </c>
      <c r="B21" s="24">
        <v>2029</v>
      </c>
      <c r="C21" s="25" t="s">
        <v>92</v>
      </c>
      <c r="D21" s="25" t="s">
        <v>94</v>
      </c>
      <c r="E21" s="25" t="s">
        <v>95</v>
      </c>
      <c r="F21" s="24">
        <v>11</v>
      </c>
      <c r="G21" s="24">
        <v>8266042345</v>
      </c>
      <c r="H21" s="24" t="s">
        <v>93</v>
      </c>
      <c r="I21" s="16">
        <v>46</v>
      </c>
      <c r="J21" s="39"/>
      <c r="K21" s="16">
        <v>48</v>
      </c>
      <c r="L21" s="16">
        <v>44</v>
      </c>
      <c r="M21" s="16">
        <v>56</v>
      </c>
      <c r="N21" s="16">
        <v>32</v>
      </c>
      <c r="O21" s="45" t="s">
        <v>176</v>
      </c>
      <c r="P21" s="16">
        <v>10</v>
      </c>
      <c r="Q21" s="17">
        <v>19</v>
      </c>
      <c r="R21" s="45" t="s">
        <v>176</v>
      </c>
      <c r="S21" s="16">
        <v>17</v>
      </c>
      <c r="T21" s="17">
        <v>17</v>
      </c>
      <c r="U21" s="16">
        <v>18</v>
      </c>
      <c r="V21" s="16">
        <v>28</v>
      </c>
      <c r="W21" s="45" t="s">
        <v>176</v>
      </c>
      <c r="X21" s="16">
        <v>65</v>
      </c>
      <c r="Y21" s="17">
        <f t="shared" si="0"/>
        <v>65</v>
      </c>
      <c r="Z21" s="17"/>
      <c r="AA21" s="17">
        <f t="shared" ref="AA21:AD21" si="57">SUM(K21, S21)</f>
        <v>65</v>
      </c>
      <c r="AB21" s="17">
        <f t="shared" si="57"/>
        <v>61</v>
      </c>
      <c r="AC21" s="17">
        <f t="shared" si="57"/>
        <v>74</v>
      </c>
      <c r="AD21" s="17">
        <f t="shared" si="57"/>
        <v>60</v>
      </c>
      <c r="AE21" s="17"/>
      <c r="AF21" s="17">
        <f t="shared" si="2"/>
        <v>75</v>
      </c>
      <c r="AG21" s="16">
        <v>63</v>
      </c>
      <c r="AH21" s="39"/>
      <c r="AI21" s="16">
        <v>36</v>
      </c>
      <c r="AJ21" s="16">
        <v>27</v>
      </c>
      <c r="AK21" s="16">
        <v>42</v>
      </c>
      <c r="AL21" s="16">
        <v>50</v>
      </c>
      <c r="AM21" s="39"/>
      <c r="AN21" s="16">
        <v>11</v>
      </c>
      <c r="AO21" s="16">
        <v>16</v>
      </c>
      <c r="AP21" s="39"/>
      <c r="AQ21" s="16">
        <v>18</v>
      </c>
      <c r="AR21" s="16">
        <v>18</v>
      </c>
      <c r="AS21" s="16">
        <v>20</v>
      </c>
      <c r="AT21" s="16">
        <v>28</v>
      </c>
      <c r="AU21" s="39"/>
      <c r="AV21" s="16">
        <v>69</v>
      </c>
      <c r="AW21" s="16">
        <f t="shared" si="3"/>
        <v>79</v>
      </c>
      <c r="AX21" s="16"/>
      <c r="AY21" s="16">
        <f t="shared" ref="AY21:BB21" si="58">SUM(AI21, AQ21)</f>
        <v>54</v>
      </c>
      <c r="AZ21" s="16">
        <f t="shared" si="58"/>
        <v>45</v>
      </c>
      <c r="BA21" s="16">
        <f t="shared" si="58"/>
        <v>62</v>
      </c>
      <c r="BB21" s="16">
        <f t="shared" si="58"/>
        <v>78</v>
      </c>
      <c r="BC21" s="16"/>
      <c r="BD21" s="16">
        <f t="shared" si="5"/>
        <v>80</v>
      </c>
      <c r="BE21" s="17">
        <f t="shared" si="6"/>
        <v>144</v>
      </c>
      <c r="BF21" s="39"/>
      <c r="BG21" s="17">
        <f t="shared" ref="BG21:BJ21" si="59">SUM(AA21, AY21)</f>
        <v>119</v>
      </c>
      <c r="BH21" s="17">
        <f t="shared" si="59"/>
        <v>106</v>
      </c>
      <c r="BI21" s="17">
        <f t="shared" si="59"/>
        <v>136</v>
      </c>
      <c r="BJ21" s="17">
        <f t="shared" si="59"/>
        <v>138</v>
      </c>
      <c r="BK21" s="39"/>
      <c r="BL21" s="17">
        <f t="shared" si="8"/>
        <v>155</v>
      </c>
      <c r="BM21" s="39"/>
    </row>
    <row r="22" spans="1:65" ht="16.5">
      <c r="A22" s="23">
        <v>19</v>
      </c>
      <c r="B22" s="24">
        <v>2752</v>
      </c>
      <c r="C22" s="25" t="s">
        <v>96</v>
      </c>
      <c r="D22" s="25" t="s">
        <v>97</v>
      </c>
      <c r="E22" s="25" t="s">
        <v>98</v>
      </c>
      <c r="F22" s="24">
        <v>11</v>
      </c>
      <c r="G22" s="24">
        <v>8979603217</v>
      </c>
      <c r="H22" s="47">
        <v>37987</v>
      </c>
      <c r="I22" s="16">
        <v>42</v>
      </c>
      <c r="J22" s="39"/>
      <c r="K22" s="16">
        <v>28</v>
      </c>
      <c r="L22" s="16">
        <v>38</v>
      </c>
      <c r="M22" s="16">
        <v>28</v>
      </c>
      <c r="N22" s="16">
        <v>22</v>
      </c>
      <c r="O22" s="45" t="s">
        <v>176</v>
      </c>
      <c r="P22" s="16">
        <v>10</v>
      </c>
      <c r="Q22" s="17">
        <v>19</v>
      </c>
      <c r="R22" s="45" t="s">
        <v>176</v>
      </c>
      <c r="S22" s="16">
        <v>16</v>
      </c>
      <c r="T22" s="17">
        <v>16</v>
      </c>
      <c r="U22" s="16">
        <v>17</v>
      </c>
      <c r="V22" s="16">
        <v>28</v>
      </c>
      <c r="W22" s="45" t="s">
        <v>176</v>
      </c>
      <c r="X22" s="16">
        <v>68</v>
      </c>
      <c r="Y22" s="17">
        <f t="shared" si="0"/>
        <v>61</v>
      </c>
      <c r="Z22" s="17"/>
      <c r="AA22" s="17">
        <f t="shared" ref="AA22:AD22" si="60">SUM(K22, S22)</f>
        <v>44</v>
      </c>
      <c r="AB22" s="17">
        <f t="shared" si="60"/>
        <v>54</v>
      </c>
      <c r="AC22" s="17">
        <f t="shared" si="60"/>
        <v>45</v>
      </c>
      <c r="AD22" s="17">
        <f t="shared" si="60"/>
        <v>50</v>
      </c>
      <c r="AE22" s="17"/>
      <c r="AF22" s="17">
        <f t="shared" si="2"/>
        <v>78</v>
      </c>
      <c r="AG22" s="48" t="s">
        <v>99</v>
      </c>
      <c r="AH22" s="48"/>
      <c r="AI22" s="48" t="s">
        <v>99</v>
      </c>
      <c r="AJ22" s="16">
        <v>27</v>
      </c>
      <c r="AK22" s="48" t="s">
        <v>99</v>
      </c>
      <c r="AL22" s="48" t="s">
        <v>99</v>
      </c>
      <c r="AM22" s="39"/>
      <c r="AN22" s="48" t="s">
        <v>99</v>
      </c>
      <c r="AO22" s="48" t="s">
        <v>99</v>
      </c>
      <c r="AP22" s="39"/>
      <c r="AQ22" s="48" t="s">
        <v>99</v>
      </c>
      <c r="AR22" s="48" t="s">
        <v>99</v>
      </c>
      <c r="AS22" s="48" t="s">
        <v>99</v>
      </c>
      <c r="AT22" s="48" t="s">
        <v>99</v>
      </c>
      <c r="AU22" s="39"/>
      <c r="AV22" s="48" t="s">
        <v>99</v>
      </c>
      <c r="AW22" s="16">
        <f t="shared" si="3"/>
        <v>0</v>
      </c>
      <c r="AX22" s="48"/>
      <c r="AY22" s="16">
        <f t="shared" ref="AY22:BB22" si="61">SUM(AI22, AQ22)</f>
        <v>0</v>
      </c>
      <c r="AZ22" s="16">
        <f t="shared" si="61"/>
        <v>27</v>
      </c>
      <c r="BA22" s="16">
        <f t="shared" si="61"/>
        <v>0</v>
      </c>
      <c r="BB22" s="16">
        <f t="shared" si="61"/>
        <v>0</v>
      </c>
      <c r="BC22" s="48"/>
      <c r="BD22" s="16">
        <f t="shared" si="5"/>
        <v>0</v>
      </c>
      <c r="BE22" s="17">
        <f t="shared" si="6"/>
        <v>61</v>
      </c>
      <c r="BF22" s="39"/>
      <c r="BG22" s="17">
        <f t="shared" ref="BG22:BJ22" si="62">SUM(AA22, AY22)</f>
        <v>44</v>
      </c>
      <c r="BH22" s="17">
        <f t="shared" si="62"/>
        <v>81</v>
      </c>
      <c r="BI22" s="17">
        <f t="shared" si="62"/>
        <v>45</v>
      </c>
      <c r="BJ22" s="17">
        <f t="shared" si="62"/>
        <v>50</v>
      </c>
      <c r="BK22" s="39"/>
      <c r="BL22" s="17">
        <f t="shared" si="8"/>
        <v>78</v>
      </c>
      <c r="BM22" s="39"/>
    </row>
    <row r="23" spans="1:65" ht="16.5">
      <c r="A23" s="23">
        <v>20</v>
      </c>
      <c r="B23" s="24">
        <v>2963</v>
      </c>
      <c r="C23" s="25" t="s">
        <v>100</v>
      </c>
      <c r="D23" s="25" t="s">
        <v>102</v>
      </c>
      <c r="E23" s="25" t="s">
        <v>103</v>
      </c>
      <c r="F23" s="24">
        <v>11</v>
      </c>
      <c r="G23" s="24">
        <v>9068163358</v>
      </c>
      <c r="H23" s="24" t="s">
        <v>101</v>
      </c>
      <c r="I23" s="16">
        <v>44</v>
      </c>
      <c r="J23" s="39"/>
      <c r="K23" s="16">
        <v>30</v>
      </c>
      <c r="L23" s="16">
        <v>30</v>
      </c>
      <c r="M23" s="16">
        <v>46</v>
      </c>
      <c r="N23" s="16">
        <v>30</v>
      </c>
      <c r="O23" s="45" t="s">
        <v>176</v>
      </c>
      <c r="P23" s="48" t="s">
        <v>104</v>
      </c>
      <c r="Q23" s="17">
        <v>18</v>
      </c>
      <c r="R23" s="45" t="s">
        <v>176</v>
      </c>
      <c r="S23" s="16">
        <v>17</v>
      </c>
      <c r="T23" s="16">
        <v>16</v>
      </c>
      <c r="U23" s="16">
        <v>17</v>
      </c>
      <c r="V23" s="16">
        <v>25</v>
      </c>
      <c r="W23" s="45" t="s">
        <v>176</v>
      </c>
      <c r="X23" s="16">
        <v>60</v>
      </c>
      <c r="Y23" s="17">
        <f t="shared" si="0"/>
        <v>62</v>
      </c>
      <c r="Z23" s="17"/>
      <c r="AA23" s="17">
        <f t="shared" ref="AA23:AD23" si="63">SUM(K23, S23)</f>
        <v>47</v>
      </c>
      <c r="AB23" s="17">
        <f t="shared" si="63"/>
        <v>46</v>
      </c>
      <c r="AC23" s="17">
        <f t="shared" si="63"/>
        <v>63</v>
      </c>
      <c r="AD23" s="17">
        <f t="shared" si="63"/>
        <v>55</v>
      </c>
      <c r="AE23" s="17"/>
      <c r="AF23" s="17">
        <f t="shared" si="2"/>
        <v>60</v>
      </c>
      <c r="AG23" s="16">
        <v>27</v>
      </c>
      <c r="AH23" s="39"/>
      <c r="AI23" s="16">
        <v>5</v>
      </c>
      <c r="AJ23" s="16">
        <v>27</v>
      </c>
      <c r="AK23" s="16">
        <v>13</v>
      </c>
      <c r="AL23" s="16">
        <v>34</v>
      </c>
      <c r="AM23" s="39"/>
      <c r="AN23" s="16">
        <v>10</v>
      </c>
      <c r="AO23" s="16">
        <v>16</v>
      </c>
      <c r="AP23" s="39"/>
      <c r="AQ23" s="16">
        <v>17</v>
      </c>
      <c r="AR23" s="16">
        <v>18</v>
      </c>
      <c r="AS23" s="16">
        <v>18</v>
      </c>
      <c r="AT23" s="16">
        <v>26</v>
      </c>
      <c r="AU23" s="39"/>
      <c r="AV23" s="16">
        <v>69</v>
      </c>
      <c r="AW23" s="16">
        <f t="shared" si="3"/>
        <v>43</v>
      </c>
      <c r="AX23" s="16"/>
      <c r="AY23" s="16">
        <f t="shared" ref="AY23:BB23" si="64">SUM(AI23, AQ23)</f>
        <v>22</v>
      </c>
      <c r="AZ23" s="16">
        <f t="shared" si="64"/>
        <v>45</v>
      </c>
      <c r="BA23" s="16">
        <f t="shared" si="64"/>
        <v>31</v>
      </c>
      <c r="BB23" s="16">
        <f t="shared" si="64"/>
        <v>60</v>
      </c>
      <c r="BC23" s="16"/>
      <c r="BD23" s="16">
        <f t="shared" si="5"/>
        <v>79</v>
      </c>
      <c r="BE23" s="17">
        <f t="shared" si="6"/>
        <v>105</v>
      </c>
      <c r="BF23" s="39"/>
      <c r="BG23" s="17">
        <f t="shared" ref="BG23:BJ23" si="65">SUM(AA23, AY23)</f>
        <v>69</v>
      </c>
      <c r="BH23" s="17">
        <f t="shared" si="65"/>
        <v>91</v>
      </c>
      <c r="BI23" s="17">
        <f t="shared" si="65"/>
        <v>94</v>
      </c>
      <c r="BJ23" s="17">
        <f t="shared" si="65"/>
        <v>115</v>
      </c>
      <c r="BK23" s="39"/>
      <c r="BL23" s="17">
        <f t="shared" si="8"/>
        <v>139</v>
      </c>
      <c r="BM23" s="39"/>
    </row>
    <row r="24" spans="1:65" ht="16.5">
      <c r="A24" s="23">
        <v>21</v>
      </c>
      <c r="B24" s="24">
        <v>2736</v>
      </c>
      <c r="C24" s="25" t="s">
        <v>105</v>
      </c>
      <c r="D24" s="25" t="s">
        <v>107</v>
      </c>
      <c r="E24" s="25" t="s">
        <v>108</v>
      </c>
      <c r="F24" s="24">
        <v>11</v>
      </c>
      <c r="G24" s="24">
        <v>9816114351</v>
      </c>
      <c r="H24" s="24" t="s">
        <v>106</v>
      </c>
      <c r="I24" s="16">
        <v>28</v>
      </c>
      <c r="J24" s="39"/>
      <c r="K24" s="16">
        <v>28</v>
      </c>
      <c r="L24" s="16">
        <v>28</v>
      </c>
      <c r="M24" s="16">
        <v>34</v>
      </c>
      <c r="N24" s="16">
        <v>26</v>
      </c>
      <c r="O24" s="45" t="s">
        <v>176</v>
      </c>
      <c r="P24" s="16">
        <v>12</v>
      </c>
      <c r="Q24" s="17">
        <v>18</v>
      </c>
      <c r="R24" s="45" t="s">
        <v>176</v>
      </c>
      <c r="S24" s="16">
        <v>16</v>
      </c>
      <c r="T24" s="17">
        <v>15</v>
      </c>
      <c r="U24" s="16">
        <v>18</v>
      </c>
      <c r="V24" s="16">
        <v>25</v>
      </c>
      <c r="W24" s="45" t="s">
        <v>176</v>
      </c>
      <c r="X24" s="16">
        <v>64</v>
      </c>
      <c r="Y24" s="17">
        <f t="shared" si="0"/>
        <v>46</v>
      </c>
      <c r="Z24" s="17"/>
      <c r="AA24" s="17">
        <f t="shared" ref="AA24:AD24" si="66">SUM(K24, S24)</f>
        <v>44</v>
      </c>
      <c r="AB24" s="17">
        <f t="shared" si="66"/>
        <v>43</v>
      </c>
      <c r="AC24" s="17">
        <f t="shared" si="66"/>
        <v>52</v>
      </c>
      <c r="AD24" s="17">
        <f t="shared" si="66"/>
        <v>51</v>
      </c>
      <c r="AE24" s="17"/>
      <c r="AF24" s="17">
        <f t="shared" si="2"/>
        <v>76</v>
      </c>
      <c r="AG24" s="16">
        <v>28</v>
      </c>
      <c r="AH24" s="39"/>
      <c r="AI24" s="16">
        <v>11</v>
      </c>
      <c r="AJ24" s="16">
        <v>11</v>
      </c>
      <c r="AK24" s="16">
        <v>27</v>
      </c>
      <c r="AL24" s="16">
        <v>30</v>
      </c>
      <c r="AM24" s="39"/>
      <c r="AN24" s="16">
        <v>9</v>
      </c>
      <c r="AO24" s="16">
        <v>17</v>
      </c>
      <c r="AP24" s="39"/>
      <c r="AQ24" s="16">
        <v>17</v>
      </c>
      <c r="AR24" s="16">
        <v>17</v>
      </c>
      <c r="AS24" s="16">
        <v>19</v>
      </c>
      <c r="AT24" s="16">
        <v>29</v>
      </c>
      <c r="AU24" s="39"/>
      <c r="AV24" s="16">
        <v>68</v>
      </c>
      <c r="AW24" s="16">
        <f t="shared" si="3"/>
        <v>45</v>
      </c>
      <c r="AX24" s="16"/>
      <c r="AY24" s="16">
        <f t="shared" ref="AY24:BB24" si="67">SUM(AI24, AQ24)</f>
        <v>28</v>
      </c>
      <c r="AZ24" s="16">
        <f t="shared" si="67"/>
        <v>28</v>
      </c>
      <c r="BA24" s="16">
        <f t="shared" si="67"/>
        <v>46</v>
      </c>
      <c r="BB24" s="16">
        <f t="shared" si="67"/>
        <v>59</v>
      </c>
      <c r="BC24" s="16"/>
      <c r="BD24" s="16">
        <f t="shared" si="5"/>
        <v>77</v>
      </c>
      <c r="BE24" s="17">
        <f t="shared" si="6"/>
        <v>91</v>
      </c>
      <c r="BF24" s="39"/>
      <c r="BG24" s="17">
        <f t="shared" ref="BG24:BJ24" si="68">SUM(AA24, AY24)</f>
        <v>72</v>
      </c>
      <c r="BH24" s="17">
        <f t="shared" si="68"/>
        <v>71</v>
      </c>
      <c r="BI24" s="17">
        <f t="shared" si="68"/>
        <v>98</v>
      </c>
      <c r="BJ24" s="17">
        <f t="shared" si="68"/>
        <v>110</v>
      </c>
      <c r="BK24" s="39"/>
      <c r="BL24" s="17">
        <f t="shared" si="8"/>
        <v>153</v>
      </c>
      <c r="BM24" s="39"/>
    </row>
    <row r="25" spans="1:65" ht="16.5">
      <c r="A25" s="23">
        <v>22</v>
      </c>
      <c r="B25" s="24">
        <v>2959</v>
      </c>
      <c r="C25" s="25" t="s">
        <v>177</v>
      </c>
      <c r="D25" s="25" t="s">
        <v>178</v>
      </c>
      <c r="E25" s="25" t="s">
        <v>179</v>
      </c>
      <c r="F25" s="24">
        <v>11</v>
      </c>
      <c r="G25" s="24">
        <v>9760570764</v>
      </c>
      <c r="H25" s="24" t="s">
        <v>180</v>
      </c>
      <c r="I25" s="16">
        <v>46</v>
      </c>
      <c r="J25" s="39"/>
      <c r="K25" s="16">
        <v>28</v>
      </c>
      <c r="L25" s="16">
        <v>40</v>
      </c>
      <c r="M25" s="16">
        <v>44</v>
      </c>
      <c r="N25" s="45" t="s">
        <v>176</v>
      </c>
      <c r="O25" s="48" t="s">
        <v>181</v>
      </c>
      <c r="P25" s="16">
        <v>16</v>
      </c>
      <c r="Q25" s="17">
        <v>17</v>
      </c>
      <c r="R25" s="45" t="s">
        <v>176</v>
      </c>
      <c r="S25" s="16">
        <v>18</v>
      </c>
      <c r="T25" s="16">
        <v>17</v>
      </c>
      <c r="U25" s="16">
        <v>16</v>
      </c>
      <c r="V25" s="45" t="s">
        <v>176</v>
      </c>
      <c r="W25" s="48" t="s">
        <v>181</v>
      </c>
      <c r="X25" s="16">
        <v>62</v>
      </c>
      <c r="Y25" s="17">
        <f t="shared" si="0"/>
        <v>63</v>
      </c>
      <c r="Z25" s="17"/>
      <c r="AA25" s="17">
        <f t="shared" ref="AA25:AC25" si="69">SUM(K25, S25)</f>
        <v>46</v>
      </c>
      <c r="AB25" s="17">
        <f t="shared" si="69"/>
        <v>57</v>
      </c>
      <c r="AC25" s="17">
        <f t="shared" si="69"/>
        <v>60</v>
      </c>
      <c r="AD25" s="17" t="s">
        <v>176</v>
      </c>
      <c r="AE25" s="17" t="s">
        <v>176</v>
      </c>
      <c r="AF25" s="17">
        <f t="shared" si="2"/>
        <v>78</v>
      </c>
      <c r="AG25" s="16">
        <v>31</v>
      </c>
      <c r="AH25" s="39"/>
      <c r="AI25" s="16">
        <v>13</v>
      </c>
      <c r="AJ25" s="16">
        <v>6</v>
      </c>
      <c r="AK25" s="16">
        <v>27</v>
      </c>
      <c r="AL25" s="39"/>
      <c r="AM25" s="16">
        <v>27</v>
      </c>
      <c r="AN25" s="16">
        <v>11</v>
      </c>
      <c r="AO25" s="16">
        <v>18</v>
      </c>
      <c r="AP25" s="39"/>
      <c r="AQ25" s="16">
        <v>17</v>
      </c>
      <c r="AR25" s="16">
        <v>18</v>
      </c>
      <c r="AS25" s="16">
        <v>18</v>
      </c>
      <c r="AT25" s="49" t="s">
        <v>176</v>
      </c>
      <c r="AU25" s="16">
        <v>28</v>
      </c>
      <c r="AV25" s="16">
        <v>67</v>
      </c>
      <c r="AW25" s="16">
        <f t="shared" si="3"/>
        <v>49</v>
      </c>
      <c r="AX25" s="16"/>
      <c r="AY25" s="16">
        <f t="shared" ref="AY25:BA25" si="70">SUM(AI25, AQ25)</f>
        <v>30</v>
      </c>
      <c r="AZ25" s="16">
        <f t="shared" si="70"/>
        <v>24</v>
      </c>
      <c r="BA25" s="16">
        <f t="shared" si="70"/>
        <v>45</v>
      </c>
      <c r="BB25" s="16" t="s">
        <v>176</v>
      </c>
      <c r="BC25" s="16">
        <v>55</v>
      </c>
      <c r="BD25" s="16">
        <f t="shared" si="5"/>
        <v>78</v>
      </c>
      <c r="BE25" s="17">
        <f t="shared" si="6"/>
        <v>112</v>
      </c>
      <c r="BF25" s="39"/>
      <c r="BG25" s="17">
        <f t="shared" ref="BG25:BI25" si="71">SUM(AA25, AY25)</f>
        <v>76</v>
      </c>
      <c r="BH25" s="17">
        <f t="shared" si="71"/>
        <v>81</v>
      </c>
      <c r="BI25" s="17">
        <f t="shared" si="71"/>
        <v>105</v>
      </c>
      <c r="BJ25" s="39"/>
      <c r="BK25" s="16">
        <v>55</v>
      </c>
      <c r="BL25" s="17">
        <f t="shared" si="8"/>
        <v>156</v>
      </c>
      <c r="BM25" s="39"/>
    </row>
    <row r="26" spans="1:65" ht="16.5">
      <c r="A26" s="23">
        <v>23</v>
      </c>
      <c r="B26" s="24">
        <v>2428</v>
      </c>
      <c r="C26" s="25" t="s">
        <v>109</v>
      </c>
      <c r="D26" s="25" t="s">
        <v>111</v>
      </c>
      <c r="E26" s="25" t="s">
        <v>112</v>
      </c>
      <c r="F26" s="24">
        <v>11</v>
      </c>
      <c r="G26" s="24">
        <v>9634825570</v>
      </c>
      <c r="H26" s="24" t="s">
        <v>110</v>
      </c>
      <c r="I26" s="16">
        <v>32</v>
      </c>
      <c r="J26" s="39"/>
      <c r="K26" s="16">
        <v>28</v>
      </c>
      <c r="L26" s="16">
        <v>38</v>
      </c>
      <c r="M26" s="16">
        <v>30</v>
      </c>
      <c r="N26" s="16">
        <v>26</v>
      </c>
      <c r="O26" s="45" t="s">
        <v>176</v>
      </c>
      <c r="P26" s="16">
        <v>14</v>
      </c>
      <c r="Q26" s="17">
        <v>20</v>
      </c>
      <c r="R26" s="45" t="s">
        <v>176</v>
      </c>
      <c r="S26" s="16">
        <v>17</v>
      </c>
      <c r="T26" s="17">
        <v>18</v>
      </c>
      <c r="U26" s="16">
        <v>19</v>
      </c>
      <c r="V26" s="16">
        <v>28</v>
      </c>
      <c r="W26" s="45" t="s">
        <v>176</v>
      </c>
      <c r="X26" s="16">
        <v>65</v>
      </c>
      <c r="Y26" s="17">
        <f t="shared" si="0"/>
        <v>52</v>
      </c>
      <c r="Z26" s="17"/>
      <c r="AA26" s="17">
        <f t="shared" ref="AA26:AD26" si="72">SUM(K26, S26)</f>
        <v>45</v>
      </c>
      <c r="AB26" s="17">
        <f t="shared" si="72"/>
        <v>56</v>
      </c>
      <c r="AC26" s="17">
        <f t="shared" si="72"/>
        <v>49</v>
      </c>
      <c r="AD26" s="17">
        <f t="shared" si="72"/>
        <v>54</v>
      </c>
      <c r="AE26" s="17"/>
      <c r="AF26" s="17">
        <f t="shared" si="2"/>
        <v>79</v>
      </c>
      <c r="AG26" s="16">
        <v>51</v>
      </c>
      <c r="AH26" s="39"/>
      <c r="AI26" s="16">
        <v>30</v>
      </c>
      <c r="AJ26" s="16">
        <v>30</v>
      </c>
      <c r="AK26" s="16">
        <v>37</v>
      </c>
      <c r="AL26" s="16">
        <v>39</v>
      </c>
      <c r="AM26" s="39"/>
      <c r="AN26" s="16">
        <v>13</v>
      </c>
      <c r="AO26" s="16">
        <v>18</v>
      </c>
      <c r="AP26" s="39"/>
      <c r="AQ26" s="16">
        <v>18</v>
      </c>
      <c r="AR26" s="16">
        <v>19</v>
      </c>
      <c r="AS26" s="16">
        <v>19</v>
      </c>
      <c r="AT26" s="16">
        <v>27</v>
      </c>
      <c r="AU26" s="39"/>
      <c r="AV26" s="16">
        <v>68</v>
      </c>
      <c r="AW26" s="16">
        <f t="shared" si="3"/>
        <v>69</v>
      </c>
      <c r="AX26" s="16"/>
      <c r="AY26" s="16">
        <f t="shared" ref="AY26:BB26" si="73">SUM(AI26, AQ26)</f>
        <v>48</v>
      </c>
      <c r="AZ26" s="16">
        <f t="shared" si="73"/>
        <v>49</v>
      </c>
      <c r="BA26" s="16">
        <f t="shared" si="73"/>
        <v>56</v>
      </c>
      <c r="BB26" s="16">
        <f t="shared" si="73"/>
        <v>66</v>
      </c>
      <c r="BC26" s="16"/>
      <c r="BD26" s="16">
        <f t="shared" si="5"/>
        <v>81</v>
      </c>
      <c r="BE26" s="17">
        <f t="shared" si="6"/>
        <v>121</v>
      </c>
      <c r="BF26" s="39"/>
      <c r="BG26" s="17">
        <f t="shared" ref="BG26:BJ26" si="74">SUM(AA26, AY26)</f>
        <v>93</v>
      </c>
      <c r="BH26" s="17">
        <f t="shared" si="74"/>
        <v>105</v>
      </c>
      <c r="BI26" s="17">
        <f t="shared" si="74"/>
        <v>105</v>
      </c>
      <c r="BJ26" s="17">
        <f t="shared" si="74"/>
        <v>120</v>
      </c>
      <c r="BK26" s="39"/>
      <c r="BL26" s="17">
        <f t="shared" si="8"/>
        <v>160</v>
      </c>
      <c r="BM26" s="39"/>
    </row>
    <row r="27" spans="1:65" ht="16.5">
      <c r="A27" s="23">
        <v>24</v>
      </c>
      <c r="B27" s="24">
        <v>2955</v>
      </c>
      <c r="C27" s="25" t="s">
        <v>113</v>
      </c>
      <c r="D27" s="25" t="s">
        <v>114</v>
      </c>
      <c r="E27" s="25" t="s">
        <v>115</v>
      </c>
      <c r="F27" s="24">
        <v>11</v>
      </c>
      <c r="G27" s="24">
        <v>9719723773</v>
      </c>
      <c r="H27" s="46">
        <v>38849</v>
      </c>
      <c r="I27" s="16">
        <v>36</v>
      </c>
      <c r="J27" s="39"/>
      <c r="K27" s="16">
        <v>34</v>
      </c>
      <c r="L27" s="16">
        <v>38</v>
      </c>
      <c r="M27" s="16">
        <v>58</v>
      </c>
      <c r="N27" s="16">
        <v>32</v>
      </c>
      <c r="O27" s="45" t="s">
        <v>176</v>
      </c>
      <c r="P27" s="16">
        <v>8</v>
      </c>
      <c r="Q27" s="17">
        <v>18</v>
      </c>
      <c r="R27" s="45" t="s">
        <v>176</v>
      </c>
      <c r="S27" s="16">
        <v>19</v>
      </c>
      <c r="T27" s="16">
        <v>18</v>
      </c>
      <c r="U27" s="16">
        <v>17</v>
      </c>
      <c r="V27" s="16">
        <v>27</v>
      </c>
      <c r="W27" s="45" t="s">
        <v>176</v>
      </c>
      <c r="X27" s="16">
        <v>61</v>
      </c>
      <c r="Y27" s="17">
        <f t="shared" si="0"/>
        <v>54</v>
      </c>
      <c r="Z27" s="17"/>
      <c r="AA27" s="17">
        <f t="shared" ref="AA27:AD27" si="75">SUM(K27, S27)</f>
        <v>53</v>
      </c>
      <c r="AB27" s="17">
        <f t="shared" si="75"/>
        <v>56</v>
      </c>
      <c r="AC27" s="17">
        <f t="shared" si="75"/>
        <v>75</v>
      </c>
      <c r="AD27" s="17">
        <f t="shared" si="75"/>
        <v>59</v>
      </c>
      <c r="AE27" s="17"/>
      <c r="AF27" s="17">
        <f t="shared" si="2"/>
        <v>69</v>
      </c>
      <c r="AG27" s="16">
        <v>50</v>
      </c>
      <c r="AH27" s="39"/>
      <c r="AI27" s="16">
        <v>31</v>
      </c>
      <c r="AJ27" s="16">
        <v>29</v>
      </c>
      <c r="AK27" s="16">
        <v>42</v>
      </c>
      <c r="AL27" s="16">
        <v>57</v>
      </c>
      <c r="AM27" s="39"/>
      <c r="AN27" s="16">
        <v>22</v>
      </c>
      <c r="AO27" s="16">
        <v>18</v>
      </c>
      <c r="AP27" s="39"/>
      <c r="AQ27" s="16">
        <v>18</v>
      </c>
      <c r="AR27" s="16">
        <v>18</v>
      </c>
      <c r="AS27" s="16">
        <v>18</v>
      </c>
      <c r="AT27" s="16">
        <v>28</v>
      </c>
      <c r="AU27" s="39"/>
      <c r="AV27" s="16">
        <v>69</v>
      </c>
      <c r="AW27" s="16">
        <f t="shared" si="3"/>
        <v>68</v>
      </c>
      <c r="AX27" s="16"/>
      <c r="AY27" s="16">
        <f t="shared" ref="AY27:BB27" si="76">SUM(AI27, AQ27)</f>
        <v>49</v>
      </c>
      <c r="AZ27" s="16">
        <f t="shared" si="76"/>
        <v>47</v>
      </c>
      <c r="BA27" s="16">
        <f t="shared" si="76"/>
        <v>60</v>
      </c>
      <c r="BB27" s="16">
        <f t="shared" si="76"/>
        <v>85</v>
      </c>
      <c r="BC27" s="16"/>
      <c r="BD27" s="16">
        <f t="shared" si="5"/>
        <v>91</v>
      </c>
      <c r="BE27" s="17">
        <f t="shared" si="6"/>
        <v>122</v>
      </c>
      <c r="BF27" s="39"/>
      <c r="BG27" s="17">
        <f t="shared" ref="BG27:BJ27" si="77">SUM(AA27, AY27)</f>
        <v>102</v>
      </c>
      <c r="BH27" s="17">
        <f t="shared" si="77"/>
        <v>103</v>
      </c>
      <c r="BI27" s="17">
        <f t="shared" si="77"/>
        <v>135</v>
      </c>
      <c r="BJ27" s="17">
        <f t="shared" si="77"/>
        <v>144</v>
      </c>
      <c r="BK27" s="39"/>
      <c r="BL27" s="17">
        <f t="shared" si="8"/>
        <v>160</v>
      </c>
      <c r="BM27" s="39"/>
    </row>
    <row r="28" spans="1:65" ht="16.5">
      <c r="A28" s="23">
        <v>25</v>
      </c>
      <c r="B28" s="24">
        <v>2246</v>
      </c>
      <c r="C28" s="25" t="s">
        <v>116</v>
      </c>
      <c r="D28" s="25" t="s">
        <v>118</v>
      </c>
      <c r="E28" s="25" t="s">
        <v>119</v>
      </c>
      <c r="F28" s="24">
        <v>11</v>
      </c>
      <c r="G28" s="24">
        <v>9012910070</v>
      </c>
      <c r="H28" s="24" t="s">
        <v>117</v>
      </c>
      <c r="I28" s="16">
        <v>36</v>
      </c>
      <c r="J28" s="39"/>
      <c r="K28" s="16">
        <v>30</v>
      </c>
      <c r="L28" s="16">
        <v>28</v>
      </c>
      <c r="M28" s="48" t="s">
        <v>99</v>
      </c>
      <c r="N28" s="16">
        <v>22</v>
      </c>
      <c r="O28" s="45" t="s">
        <v>176</v>
      </c>
      <c r="P28" s="48" t="s">
        <v>99</v>
      </c>
      <c r="Q28" s="17">
        <v>17</v>
      </c>
      <c r="R28" s="45" t="s">
        <v>176</v>
      </c>
      <c r="S28" s="16">
        <v>17</v>
      </c>
      <c r="T28" s="16">
        <v>16</v>
      </c>
      <c r="U28" s="16">
        <v>18</v>
      </c>
      <c r="V28" s="16">
        <v>23</v>
      </c>
      <c r="W28" s="45" t="s">
        <v>176</v>
      </c>
      <c r="X28" s="16">
        <v>61</v>
      </c>
      <c r="Y28" s="17">
        <f t="shared" si="0"/>
        <v>53</v>
      </c>
      <c r="Z28" s="17"/>
      <c r="AA28" s="17">
        <f t="shared" ref="AA28:AD28" si="78">SUM(K28, S28)</f>
        <v>47</v>
      </c>
      <c r="AB28" s="17">
        <f t="shared" si="78"/>
        <v>44</v>
      </c>
      <c r="AC28" s="17">
        <f t="shared" si="78"/>
        <v>18</v>
      </c>
      <c r="AD28" s="17">
        <f t="shared" si="78"/>
        <v>45</v>
      </c>
      <c r="AE28" s="17"/>
      <c r="AF28" s="17">
        <f t="shared" si="2"/>
        <v>61</v>
      </c>
      <c r="AG28" s="16">
        <v>28</v>
      </c>
      <c r="AH28" s="39"/>
      <c r="AI28" s="16">
        <v>5</v>
      </c>
      <c r="AJ28" s="16">
        <v>27</v>
      </c>
      <c r="AK28" s="16">
        <v>8</v>
      </c>
      <c r="AL28" s="16">
        <v>43</v>
      </c>
      <c r="AM28" s="39"/>
      <c r="AN28" s="16">
        <v>10</v>
      </c>
      <c r="AO28" s="16">
        <v>17</v>
      </c>
      <c r="AP28" s="39"/>
      <c r="AQ28" s="16">
        <v>16</v>
      </c>
      <c r="AR28" s="16">
        <v>18</v>
      </c>
      <c r="AS28" s="16">
        <v>16</v>
      </c>
      <c r="AT28" s="16">
        <v>29</v>
      </c>
      <c r="AU28" s="39"/>
      <c r="AV28" s="16">
        <v>68</v>
      </c>
      <c r="AW28" s="16">
        <f t="shared" si="3"/>
        <v>45</v>
      </c>
      <c r="AX28" s="16"/>
      <c r="AY28" s="16">
        <f t="shared" ref="AY28:BB28" si="79">SUM(AI28, AQ28)</f>
        <v>21</v>
      </c>
      <c r="AZ28" s="16">
        <f t="shared" si="79"/>
        <v>45</v>
      </c>
      <c r="BA28" s="16">
        <f t="shared" si="79"/>
        <v>24</v>
      </c>
      <c r="BB28" s="16">
        <f t="shared" si="79"/>
        <v>72</v>
      </c>
      <c r="BC28" s="16"/>
      <c r="BD28" s="16">
        <f t="shared" si="5"/>
        <v>78</v>
      </c>
      <c r="BE28" s="17">
        <f t="shared" si="6"/>
        <v>98</v>
      </c>
      <c r="BF28" s="39"/>
      <c r="BG28" s="17">
        <f t="shared" ref="BG28:BJ28" si="80">SUM(AA28, AY28)</f>
        <v>68</v>
      </c>
      <c r="BH28" s="17">
        <f t="shared" si="80"/>
        <v>89</v>
      </c>
      <c r="BI28" s="17">
        <f t="shared" si="80"/>
        <v>42</v>
      </c>
      <c r="BJ28" s="17">
        <f t="shared" si="80"/>
        <v>117</v>
      </c>
      <c r="BK28" s="39"/>
      <c r="BL28" s="17">
        <f t="shared" si="8"/>
        <v>139</v>
      </c>
      <c r="BM28" s="39"/>
    </row>
    <row r="29" spans="1:65" ht="16.5">
      <c r="A29" s="23">
        <v>26</v>
      </c>
      <c r="B29" s="24">
        <v>2181</v>
      </c>
      <c r="C29" s="25" t="s">
        <v>182</v>
      </c>
      <c r="D29" s="25" t="s">
        <v>183</v>
      </c>
      <c r="E29" s="25" t="s">
        <v>184</v>
      </c>
      <c r="F29" s="24">
        <v>11</v>
      </c>
      <c r="G29" s="24">
        <v>9917280340</v>
      </c>
      <c r="H29" s="24" t="s">
        <v>185</v>
      </c>
      <c r="I29" s="16">
        <v>36</v>
      </c>
      <c r="J29" s="16">
        <v>26</v>
      </c>
      <c r="K29" s="16">
        <v>36</v>
      </c>
      <c r="L29" s="16">
        <v>28</v>
      </c>
      <c r="M29" s="16">
        <v>42</v>
      </c>
      <c r="N29" s="45" t="s">
        <v>176</v>
      </c>
      <c r="O29" s="45" t="s">
        <v>176</v>
      </c>
      <c r="P29" s="16">
        <v>20</v>
      </c>
      <c r="Q29" s="17">
        <v>19</v>
      </c>
      <c r="R29" s="16">
        <v>17</v>
      </c>
      <c r="S29" s="16">
        <v>16</v>
      </c>
      <c r="T29" s="17">
        <v>17</v>
      </c>
      <c r="U29" s="16">
        <v>18</v>
      </c>
      <c r="V29" s="45" t="s">
        <v>176</v>
      </c>
      <c r="W29" s="45" t="s">
        <v>176</v>
      </c>
      <c r="X29" s="16">
        <v>68</v>
      </c>
      <c r="Y29" s="17">
        <f t="shared" si="0"/>
        <v>55</v>
      </c>
      <c r="Z29" s="17">
        <v>43</v>
      </c>
      <c r="AA29" s="17">
        <f t="shared" ref="AA29:AC29" si="81">SUM(K29, S29)</f>
        <v>52</v>
      </c>
      <c r="AB29" s="17">
        <f t="shared" si="81"/>
        <v>45</v>
      </c>
      <c r="AC29" s="17">
        <f t="shared" si="81"/>
        <v>60</v>
      </c>
      <c r="AD29" s="17" t="s">
        <v>176</v>
      </c>
      <c r="AE29" s="17"/>
      <c r="AF29" s="17">
        <f t="shared" si="2"/>
        <v>88</v>
      </c>
      <c r="AG29" s="16">
        <v>42</v>
      </c>
      <c r="AH29" s="16">
        <v>27</v>
      </c>
      <c r="AI29" s="16">
        <v>28</v>
      </c>
      <c r="AJ29" s="16">
        <v>27</v>
      </c>
      <c r="AK29" s="16">
        <v>35</v>
      </c>
      <c r="AL29" s="39"/>
      <c r="AM29" s="39"/>
      <c r="AN29" s="16">
        <v>12</v>
      </c>
      <c r="AO29" s="16">
        <v>18</v>
      </c>
      <c r="AP29" s="16">
        <v>17</v>
      </c>
      <c r="AQ29" s="16">
        <v>17</v>
      </c>
      <c r="AR29" s="16">
        <v>17</v>
      </c>
      <c r="AS29" s="16">
        <v>18</v>
      </c>
      <c r="AT29" s="49" t="s">
        <v>186</v>
      </c>
      <c r="AU29" s="39"/>
      <c r="AV29" s="16">
        <v>69</v>
      </c>
      <c r="AW29" s="16">
        <f t="shared" si="3"/>
        <v>60</v>
      </c>
      <c r="AX29" s="16">
        <v>44</v>
      </c>
      <c r="AY29" s="16">
        <f t="shared" ref="AY29:BA29" si="82">SUM(AI29, AQ29)</f>
        <v>45</v>
      </c>
      <c r="AZ29" s="16">
        <f t="shared" si="82"/>
        <v>44</v>
      </c>
      <c r="BA29" s="16">
        <f t="shared" si="82"/>
        <v>53</v>
      </c>
      <c r="BB29" s="16" t="s">
        <v>176</v>
      </c>
      <c r="BC29" s="16"/>
      <c r="BD29" s="16">
        <f t="shared" si="5"/>
        <v>81</v>
      </c>
      <c r="BE29" s="17">
        <f t="shared" si="6"/>
        <v>115</v>
      </c>
      <c r="BF29" s="16">
        <v>87</v>
      </c>
      <c r="BG29" s="17">
        <f t="shared" ref="BG29:BI29" si="83">SUM(AA29, AY29)</f>
        <v>97</v>
      </c>
      <c r="BH29" s="17">
        <f t="shared" si="83"/>
        <v>89</v>
      </c>
      <c r="BI29" s="17">
        <f t="shared" si="83"/>
        <v>113</v>
      </c>
      <c r="BJ29" s="39"/>
      <c r="BK29" s="39"/>
      <c r="BL29" s="17">
        <f t="shared" si="8"/>
        <v>169</v>
      </c>
      <c r="BM29" s="39"/>
    </row>
    <row r="30" spans="1:6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</sheetData>
  <mergeCells count="12">
    <mergeCell ref="BE1:BL1"/>
    <mergeCell ref="A2:H2"/>
    <mergeCell ref="I2:P2"/>
    <mergeCell ref="Q2:X2"/>
    <mergeCell ref="BE2:BL2"/>
    <mergeCell ref="Y2:AF2"/>
    <mergeCell ref="AG2:AN2"/>
    <mergeCell ref="AO2:AV2"/>
    <mergeCell ref="AW2:BD2"/>
    <mergeCell ref="A1:H1"/>
    <mergeCell ref="I1:AF1"/>
    <mergeCell ref="AG1:B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2021-10-22T05:22:33Z</dcterms:created>
  <dcterms:modified xsi:type="dcterms:W3CDTF">2022-03-30T11:15:13Z</dcterms:modified>
</cp:coreProperties>
</file>