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Report-Card\data\"/>
    </mc:Choice>
  </mc:AlternateContent>
  <xr:revisionPtr revIDLastSave="0" documentId="13_ncr:1_{DEAAB00D-A51D-4BA2-AC5D-7E047E43312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41" i="1" l="1"/>
  <c r="AX41" i="1" s="1"/>
  <c r="AO41" i="1"/>
  <c r="AU41" i="1" s="1"/>
  <c r="AL41" i="1"/>
  <c r="AK41" i="1"/>
  <c r="AQ41" i="1" s="1"/>
  <c r="AW41" i="1" s="1"/>
  <c r="AJ41" i="1"/>
  <c r="AP41" i="1" s="1"/>
  <c r="AV41" i="1" s="1"/>
  <c r="AI41" i="1"/>
  <c r="AH41" i="1"/>
  <c r="AN41" i="1" s="1"/>
  <c r="AT41" i="1" s="1"/>
  <c r="AG41" i="1"/>
  <c r="AZ41" i="1" s="1"/>
  <c r="BA41" i="1" s="1"/>
  <c r="AP40" i="1"/>
  <c r="AV40" i="1" s="1"/>
  <c r="AO40" i="1"/>
  <c r="AU40" i="1" s="1"/>
  <c r="AN40" i="1"/>
  <c r="AT40" i="1" s="1"/>
  <c r="AL40" i="1"/>
  <c r="AR40" i="1" s="1"/>
  <c r="AX40" i="1" s="1"/>
  <c r="AK40" i="1"/>
  <c r="AQ40" i="1" s="1"/>
  <c r="AW40" i="1" s="1"/>
  <c r="AJ40" i="1"/>
  <c r="AI40" i="1"/>
  <c r="AH40" i="1"/>
  <c r="AG40" i="1"/>
  <c r="AZ40" i="1" s="1"/>
  <c r="BA40" i="1" s="1"/>
  <c r="AO39" i="1"/>
  <c r="AU39" i="1" s="1"/>
  <c r="AL39" i="1"/>
  <c r="AR39" i="1" s="1"/>
  <c r="AX39" i="1" s="1"/>
  <c r="AK39" i="1"/>
  <c r="AQ39" i="1" s="1"/>
  <c r="AW39" i="1" s="1"/>
  <c r="AJ39" i="1"/>
  <c r="AP39" i="1" s="1"/>
  <c r="AV39" i="1" s="1"/>
  <c r="AI39" i="1"/>
  <c r="AH39" i="1"/>
  <c r="AN39" i="1" s="1"/>
  <c r="AT39" i="1" s="1"/>
  <c r="AG39" i="1"/>
  <c r="AZ39" i="1" s="1"/>
  <c r="BA39" i="1" s="1"/>
  <c r="AR38" i="1"/>
  <c r="AX38" i="1" s="1"/>
  <c r="AP38" i="1"/>
  <c r="AV38" i="1" s="1"/>
  <c r="AO38" i="1"/>
  <c r="AU38" i="1" s="1"/>
  <c r="AL38" i="1"/>
  <c r="AK38" i="1"/>
  <c r="AQ38" i="1" s="1"/>
  <c r="AW38" i="1" s="1"/>
  <c r="AJ38" i="1"/>
  <c r="AI38" i="1"/>
  <c r="AH38" i="1"/>
  <c r="AN38" i="1" s="1"/>
  <c r="AT38" i="1" s="1"/>
  <c r="AG38" i="1"/>
  <c r="AZ38" i="1" s="1"/>
  <c r="BA38" i="1" s="1"/>
  <c r="AP37" i="1"/>
  <c r="AV37" i="1" s="1"/>
  <c r="AO37" i="1"/>
  <c r="AU37" i="1" s="1"/>
  <c r="AN37" i="1"/>
  <c r="AT37" i="1" s="1"/>
  <c r="AL37" i="1"/>
  <c r="AR37" i="1" s="1"/>
  <c r="AX37" i="1" s="1"/>
  <c r="AK37" i="1"/>
  <c r="AQ37" i="1" s="1"/>
  <c r="AW37" i="1" s="1"/>
  <c r="AJ37" i="1"/>
  <c r="AI37" i="1"/>
  <c r="AH37" i="1"/>
  <c r="AG37" i="1"/>
  <c r="AZ37" i="1" s="1"/>
  <c r="BA37" i="1" s="1"/>
  <c r="AT36" i="1"/>
  <c r="AO36" i="1"/>
  <c r="AU36" i="1" s="1"/>
  <c r="AL36" i="1"/>
  <c r="AR36" i="1" s="1"/>
  <c r="AX36" i="1" s="1"/>
  <c r="AK36" i="1"/>
  <c r="AQ36" i="1" s="1"/>
  <c r="AW36" i="1" s="1"/>
  <c r="AJ36" i="1"/>
  <c r="AP36" i="1" s="1"/>
  <c r="AV36" i="1" s="1"/>
  <c r="AI36" i="1"/>
  <c r="AG36" i="1"/>
  <c r="AZ36" i="1" s="1"/>
  <c r="BA36" i="1" s="1"/>
  <c r="AR35" i="1"/>
  <c r="AX35" i="1" s="1"/>
  <c r="AQ35" i="1"/>
  <c r="AW35" i="1" s="1"/>
  <c r="AO35" i="1"/>
  <c r="AU35" i="1" s="1"/>
  <c r="AN35" i="1"/>
  <c r="AT35" i="1" s="1"/>
  <c r="AL35" i="1"/>
  <c r="AK35" i="1"/>
  <c r="AJ35" i="1"/>
  <c r="AP35" i="1" s="1"/>
  <c r="AV35" i="1" s="1"/>
  <c r="AI35" i="1"/>
  <c r="AH35" i="1"/>
  <c r="AG35" i="1"/>
  <c r="AZ35" i="1" s="1"/>
  <c r="BA35" i="1" s="1"/>
  <c r="AR34" i="1"/>
  <c r="AX34" i="1" s="1"/>
  <c r="AO34" i="1"/>
  <c r="AU34" i="1" s="1"/>
  <c r="AN34" i="1"/>
  <c r="AT34" i="1" s="1"/>
  <c r="AM34" i="1"/>
  <c r="AS34" i="1" s="1"/>
  <c r="AL34" i="1"/>
  <c r="AK34" i="1"/>
  <c r="AQ34" i="1" s="1"/>
  <c r="AW34" i="1" s="1"/>
  <c r="AJ34" i="1"/>
  <c r="AZ34" i="1" s="1"/>
  <c r="BA34" i="1" s="1"/>
  <c r="AI34" i="1"/>
  <c r="AH34" i="1"/>
  <c r="AG34" i="1"/>
  <c r="AR33" i="1"/>
  <c r="AX33" i="1" s="1"/>
  <c r="AN33" i="1"/>
  <c r="AT33" i="1" s="1"/>
  <c r="AL33" i="1"/>
  <c r="AK33" i="1"/>
  <c r="AQ33" i="1" s="1"/>
  <c r="AW33" i="1" s="1"/>
  <c r="AJ33" i="1"/>
  <c r="AP33" i="1" s="1"/>
  <c r="AV33" i="1" s="1"/>
  <c r="AI33" i="1"/>
  <c r="AO33" i="1" s="1"/>
  <c r="AU33" i="1" s="1"/>
  <c r="AH33" i="1"/>
  <c r="AG33" i="1"/>
  <c r="AZ33" i="1" s="1"/>
  <c r="BA33" i="1" s="1"/>
  <c r="AR32" i="1"/>
  <c r="AX32" i="1" s="1"/>
  <c r="AQ32" i="1"/>
  <c r="AW32" i="1" s="1"/>
  <c r="AO32" i="1"/>
  <c r="AU32" i="1" s="1"/>
  <c r="AN32" i="1"/>
  <c r="AT32" i="1" s="1"/>
  <c r="AL32" i="1"/>
  <c r="AK32" i="1"/>
  <c r="AJ32" i="1"/>
  <c r="AP32" i="1" s="1"/>
  <c r="AV32" i="1" s="1"/>
  <c r="AI32" i="1"/>
  <c r="AH32" i="1"/>
  <c r="AG32" i="1"/>
  <c r="AZ32" i="1" s="1"/>
  <c r="BA32" i="1" s="1"/>
  <c r="AR31" i="1"/>
  <c r="AX31" i="1" s="1"/>
  <c r="AO31" i="1"/>
  <c r="AU31" i="1" s="1"/>
  <c r="AN31" i="1"/>
  <c r="AT31" i="1" s="1"/>
  <c r="AM31" i="1"/>
  <c r="AS31" i="1" s="1"/>
  <c r="AL31" i="1"/>
  <c r="AK31" i="1"/>
  <c r="AQ31" i="1" s="1"/>
  <c r="AW31" i="1" s="1"/>
  <c r="AJ31" i="1"/>
  <c r="AP31" i="1" s="1"/>
  <c r="AV31" i="1" s="1"/>
  <c r="AI31" i="1"/>
  <c r="AH31" i="1"/>
  <c r="AG31" i="1"/>
  <c r="AR30" i="1"/>
  <c r="AX30" i="1" s="1"/>
  <c r="AN30" i="1"/>
  <c r="AT30" i="1" s="1"/>
  <c r="AL30" i="1"/>
  <c r="AK30" i="1"/>
  <c r="AQ30" i="1" s="1"/>
  <c r="AW30" i="1" s="1"/>
  <c r="AJ30" i="1"/>
  <c r="AP30" i="1" s="1"/>
  <c r="AV30" i="1" s="1"/>
  <c r="AI30" i="1"/>
  <c r="AO30" i="1" s="1"/>
  <c r="AU30" i="1" s="1"/>
  <c r="AH30" i="1"/>
  <c r="AG30" i="1"/>
  <c r="AZ30" i="1" s="1"/>
  <c r="BA30" i="1" s="1"/>
  <c r="AR29" i="1"/>
  <c r="AX29" i="1" s="1"/>
  <c r="AQ29" i="1"/>
  <c r="AW29" i="1" s="1"/>
  <c r="AO29" i="1"/>
  <c r="AU29" i="1" s="1"/>
  <c r="AN29" i="1"/>
  <c r="AT29" i="1" s="1"/>
  <c r="AL29" i="1"/>
  <c r="AK29" i="1"/>
  <c r="AJ29" i="1"/>
  <c r="AP29" i="1" s="1"/>
  <c r="AV29" i="1" s="1"/>
  <c r="AI29" i="1"/>
  <c r="AH29" i="1"/>
  <c r="AG29" i="1"/>
  <c r="AZ29" i="1" s="1"/>
  <c r="BA29" i="1" s="1"/>
  <c r="AR28" i="1"/>
  <c r="AX28" i="1" s="1"/>
  <c r="AO28" i="1"/>
  <c r="AU28" i="1" s="1"/>
  <c r="AN28" i="1"/>
  <c r="AT28" i="1" s="1"/>
  <c r="AM28" i="1"/>
  <c r="AS28" i="1" s="1"/>
  <c r="AL28" i="1"/>
  <c r="AK28" i="1"/>
  <c r="AQ28" i="1" s="1"/>
  <c r="AW28" i="1" s="1"/>
  <c r="AJ28" i="1"/>
  <c r="AZ28" i="1" s="1"/>
  <c r="BA28" i="1" s="1"/>
  <c r="AI28" i="1"/>
  <c r="AH28" i="1"/>
  <c r="AG28" i="1"/>
  <c r="AR27" i="1"/>
  <c r="AX27" i="1" s="1"/>
  <c r="AN27" i="1"/>
  <c r="AT27" i="1" s="1"/>
  <c r="AL27" i="1"/>
  <c r="AK27" i="1"/>
  <c r="AQ27" i="1" s="1"/>
  <c r="AW27" i="1" s="1"/>
  <c r="AJ27" i="1"/>
  <c r="AP27" i="1" s="1"/>
  <c r="AV27" i="1" s="1"/>
  <c r="AI27" i="1"/>
  <c r="AO27" i="1" s="1"/>
  <c r="AU27" i="1" s="1"/>
  <c r="AH27" i="1"/>
  <c r="AG27" i="1"/>
  <c r="AZ27" i="1" s="1"/>
  <c r="BA27" i="1" s="1"/>
  <c r="AR26" i="1"/>
  <c r="AX26" i="1" s="1"/>
  <c r="AQ26" i="1"/>
  <c r="AW26" i="1" s="1"/>
  <c r="AO26" i="1"/>
  <c r="AU26" i="1" s="1"/>
  <c r="AN26" i="1"/>
  <c r="AT26" i="1" s="1"/>
  <c r="AL26" i="1"/>
  <c r="AK26" i="1"/>
  <c r="AJ26" i="1"/>
  <c r="AP26" i="1" s="1"/>
  <c r="AV26" i="1" s="1"/>
  <c r="AI26" i="1"/>
  <c r="AH26" i="1"/>
  <c r="AG26" i="1"/>
  <c r="AZ26" i="1" s="1"/>
  <c r="BA26" i="1" s="1"/>
  <c r="AR25" i="1"/>
  <c r="AX25" i="1" s="1"/>
  <c r="AO25" i="1"/>
  <c r="AU25" i="1" s="1"/>
  <c r="AN25" i="1"/>
  <c r="AT25" i="1" s="1"/>
  <c r="AM25" i="1"/>
  <c r="AS25" i="1" s="1"/>
  <c r="AL25" i="1"/>
  <c r="AK25" i="1"/>
  <c r="AQ25" i="1" s="1"/>
  <c r="AW25" i="1" s="1"/>
  <c r="AJ25" i="1"/>
  <c r="AZ25" i="1" s="1"/>
  <c r="BA25" i="1" s="1"/>
  <c r="AI25" i="1"/>
  <c r="AH25" i="1"/>
  <c r="AG25" i="1"/>
  <c r="AR24" i="1"/>
  <c r="AX24" i="1" s="1"/>
  <c r="AN24" i="1"/>
  <c r="AT24" i="1" s="1"/>
  <c r="AL24" i="1"/>
  <c r="AK24" i="1"/>
  <c r="AQ24" i="1" s="1"/>
  <c r="AW24" i="1" s="1"/>
  <c r="AJ24" i="1"/>
  <c r="AP24" i="1" s="1"/>
  <c r="AV24" i="1" s="1"/>
  <c r="AI24" i="1"/>
  <c r="AO24" i="1" s="1"/>
  <c r="AU24" i="1" s="1"/>
  <c r="AH24" i="1"/>
  <c r="AG24" i="1"/>
  <c r="AZ24" i="1" s="1"/>
  <c r="BA24" i="1" s="1"/>
  <c r="AR23" i="1"/>
  <c r="AX23" i="1" s="1"/>
  <c r="AQ23" i="1"/>
  <c r="AW23" i="1" s="1"/>
  <c r="AO23" i="1"/>
  <c r="AU23" i="1" s="1"/>
  <c r="AN23" i="1"/>
  <c r="AT23" i="1" s="1"/>
  <c r="AL23" i="1"/>
  <c r="AK23" i="1"/>
  <c r="AJ23" i="1"/>
  <c r="AP23" i="1" s="1"/>
  <c r="AV23" i="1" s="1"/>
  <c r="AI23" i="1"/>
  <c r="AH23" i="1"/>
  <c r="AG23" i="1"/>
  <c r="AZ23" i="1" s="1"/>
  <c r="BA23" i="1" s="1"/>
  <c r="AR22" i="1"/>
  <c r="AX22" i="1" s="1"/>
  <c r="AO22" i="1"/>
  <c r="AU22" i="1" s="1"/>
  <c r="AN22" i="1"/>
  <c r="AT22" i="1" s="1"/>
  <c r="AM22" i="1"/>
  <c r="AS22" i="1" s="1"/>
  <c r="AL22" i="1"/>
  <c r="AK22" i="1"/>
  <c r="AQ22" i="1" s="1"/>
  <c r="AW22" i="1" s="1"/>
  <c r="AJ22" i="1"/>
  <c r="AP22" i="1" s="1"/>
  <c r="AV22" i="1" s="1"/>
  <c r="AI22" i="1"/>
  <c r="AH22" i="1"/>
  <c r="AG22" i="1"/>
  <c r="AR21" i="1"/>
  <c r="AX21" i="1" s="1"/>
  <c r="AN21" i="1"/>
  <c r="AT21" i="1" s="1"/>
  <c r="AL21" i="1"/>
  <c r="AK21" i="1"/>
  <c r="AQ21" i="1" s="1"/>
  <c r="AW21" i="1" s="1"/>
  <c r="AJ21" i="1"/>
  <c r="AP21" i="1" s="1"/>
  <c r="AV21" i="1" s="1"/>
  <c r="AI21" i="1"/>
  <c r="AO21" i="1" s="1"/>
  <c r="AU21" i="1" s="1"/>
  <c r="AH21" i="1"/>
  <c r="AG21" i="1"/>
  <c r="AZ21" i="1" s="1"/>
  <c r="BA21" i="1" s="1"/>
  <c r="AR20" i="1"/>
  <c r="AX20" i="1" s="1"/>
  <c r="AQ20" i="1"/>
  <c r="AW20" i="1" s="1"/>
  <c r="AO20" i="1"/>
  <c r="AU20" i="1" s="1"/>
  <c r="AN20" i="1"/>
  <c r="AT20" i="1" s="1"/>
  <c r="AL20" i="1"/>
  <c r="AK20" i="1"/>
  <c r="AJ20" i="1"/>
  <c r="AP20" i="1" s="1"/>
  <c r="AV20" i="1" s="1"/>
  <c r="AI20" i="1"/>
  <c r="AH20" i="1"/>
  <c r="AG20" i="1"/>
  <c r="AZ20" i="1" s="1"/>
  <c r="BA20" i="1" s="1"/>
  <c r="AR19" i="1"/>
  <c r="AX19" i="1" s="1"/>
  <c r="AO19" i="1"/>
  <c r="AU19" i="1" s="1"/>
  <c r="AN19" i="1"/>
  <c r="AT19" i="1" s="1"/>
  <c r="AM19" i="1"/>
  <c r="AS19" i="1" s="1"/>
  <c r="AL19" i="1"/>
  <c r="AK19" i="1"/>
  <c r="AQ19" i="1" s="1"/>
  <c r="AW19" i="1" s="1"/>
  <c r="AJ19" i="1"/>
  <c r="AP19" i="1" s="1"/>
  <c r="AV19" i="1" s="1"/>
  <c r="AI19" i="1"/>
  <c r="AH19" i="1"/>
  <c r="AG19" i="1"/>
  <c r="AR18" i="1"/>
  <c r="AX18" i="1" s="1"/>
  <c r="AN18" i="1"/>
  <c r="AT18" i="1" s="1"/>
  <c r="AL18" i="1"/>
  <c r="AK18" i="1"/>
  <c r="AQ18" i="1" s="1"/>
  <c r="AW18" i="1" s="1"/>
  <c r="AJ18" i="1"/>
  <c r="AP18" i="1" s="1"/>
  <c r="AV18" i="1" s="1"/>
  <c r="AI18" i="1"/>
  <c r="AO18" i="1" s="1"/>
  <c r="AU18" i="1" s="1"/>
  <c r="AH18" i="1"/>
  <c r="AG18" i="1"/>
  <c r="AZ18" i="1" s="1"/>
  <c r="BA18" i="1" s="1"/>
  <c r="AR17" i="1"/>
  <c r="AX17" i="1" s="1"/>
  <c r="AQ17" i="1"/>
  <c r="AW17" i="1" s="1"/>
  <c r="AO17" i="1"/>
  <c r="AU17" i="1" s="1"/>
  <c r="AN17" i="1"/>
  <c r="AT17" i="1" s="1"/>
  <c r="AL17" i="1"/>
  <c r="AK17" i="1"/>
  <c r="AJ17" i="1"/>
  <c r="AP17" i="1" s="1"/>
  <c r="AV17" i="1" s="1"/>
  <c r="AI17" i="1"/>
  <c r="AH17" i="1"/>
  <c r="AG17" i="1"/>
  <c r="AZ17" i="1" s="1"/>
  <c r="BA17" i="1" s="1"/>
  <c r="AR16" i="1"/>
  <c r="AX16" i="1" s="1"/>
  <c r="AO16" i="1"/>
  <c r="AU16" i="1" s="1"/>
  <c r="AN16" i="1"/>
  <c r="AT16" i="1" s="1"/>
  <c r="AM16" i="1"/>
  <c r="AS16" i="1" s="1"/>
  <c r="AL16" i="1"/>
  <c r="AK16" i="1"/>
  <c r="AQ16" i="1" s="1"/>
  <c r="AW16" i="1" s="1"/>
  <c r="AJ16" i="1"/>
  <c r="AZ16" i="1" s="1"/>
  <c r="BA16" i="1" s="1"/>
  <c r="AI16" i="1"/>
  <c r="AH16" i="1"/>
  <c r="AG16" i="1"/>
  <c r="AR15" i="1"/>
  <c r="AX15" i="1" s="1"/>
  <c r="AN15" i="1"/>
  <c r="AT15" i="1" s="1"/>
  <c r="AL15" i="1"/>
  <c r="AK15" i="1"/>
  <c r="AQ15" i="1" s="1"/>
  <c r="AW15" i="1" s="1"/>
  <c r="AJ15" i="1"/>
  <c r="AP15" i="1" s="1"/>
  <c r="AV15" i="1" s="1"/>
  <c r="AI15" i="1"/>
  <c r="AO15" i="1" s="1"/>
  <c r="AU15" i="1" s="1"/>
  <c r="AH15" i="1"/>
  <c r="AG15" i="1"/>
  <c r="AZ15" i="1" s="1"/>
  <c r="BA15" i="1" s="1"/>
  <c r="AR14" i="1"/>
  <c r="AX14" i="1" s="1"/>
  <c r="AQ14" i="1"/>
  <c r="AW14" i="1" s="1"/>
  <c r="AO14" i="1"/>
  <c r="AU14" i="1" s="1"/>
  <c r="AN14" i="1"/>
  <c r="AT14" i="1" s="1"/>
  <c r="AL14" i="1"/>
  <c r="AK14" i="1"/>
  <c r="AJ14" i="1"/>
  <c r="AP14" i="1" s="1"/>
  <c r="AV14" i="1" s="1"/>
  <c r="AI14" i="1"/>
  <c r="AH14" i="1"/>
  <c r="AG14" i="1"/>
  <c r="AZ14" i="1" s="1"/>
  <c r="BA14" i="1" s="1"/>
  <c r="AR13" i="1"/>
  <c r="AX13" i="1" s="1"/>
  <c r="AO13" i="1"/>
  <c r="AU13" i="1" s="1"/>
  <c r="AN13" i="1"/>
  <c r="AT13" i="1" s="1"/>
  <c r="AM13" i="1"/>
  <c r="AS13" i="1" s="1"/>
  <c r="AL13" i="1"/>
  <c r="AK13" i="1"/>
  <c r="AQ13" i="1" s="1"/>
  <c r="AW13" i="1" s="1"/>
  <c r="AJ13" i="1"/>
  <c r="AZ13" i="1" s="1"/>
  <c r="BA13" i="1" s="1"/>
  <c r="AI13" i="1"/>
  <c r="AH13" i="1"/>
  <c r="AG13" i="1"/>
  <c r="AR12" i="1"/>
  <c r="AX12" i="1" s="1"/>
  <c r="AN12" i="1"/>
  <c r="AT12" i="1" s="1"/>
  <c r="AL12" i="1"/>
  <c r="AK12" i="1"/>
  <c r="AQ12" i="1" s="1"/>
  <c r="AW12" i="1" s="1"/>
  <c r="AJ12" i="1"/>
  <c r="AP12" i="1" s="1"/>
  <c r="AV12" i="1" s="1"/>
  <c r="AI12" i="1"/>
  <c r="AO12" i="1" s="1"/>
  <c r="AU12" i="1" s="1"/>
  <c r="AH12" i="1"/>
  <c r="AG12" i="1"/>
  <c r="AZ12" i="1" s="1"/>
  <c r="BA12" i="1" s="1"/>
  <c r="AR11" i="1"/>
  <c r="AX11" i="1" s="1"/>
  <c r="AQ11" i="1"/>
  <c r="AW11" i="1" s="1"/>
  <c r="AO11" i="1"/>
  <c r="AU11" i="1" s="1"/>
  <c r="AN11" i="1"/>
  <c r="AT11" i="1" s="1"/>
  <c r="AL11" i="1"/>
  <c r="AK11" i="1"/>
  <c r="AJ11" i="1"/>
  <c r="AP11" i="1" s="1"/>
  <c r="AV11" i="1" s="1"/>
  <c r="AI11" i="1"/>
  <c r="AH11" i="1"/>
  <c r="AG11" i="1"/>
  <c r="AZ11" i="1" s="1"/>
  <c r="BA11" i="1" s="1"/>
  <c r="AR10" i="1"/>
  <c r="AX10" i="1" s="1"/>
  <c r="AO10" i="1"/>
  <c r="AU10" i="1" s="1"/>
  <c r="AN10" i="1"/>
  <c r="AT10" i="1" s="1"/>
  <c r="AM10" i="1"/>
  <c r="AS10" i="1" s="1"/>
  <c r="AL10" i="1"/>
  <c r="AK10" i="1"/>
  <c r="AQ10" i="1" s="1"/>
  <c r="AW10" i="1" s="1"/>
  <c r="AJ10" i="1"/>
  <c r="AZ10" i="1" s="1"/>
  <c r="BA10" i="1" s="1"/>
  <c r="AI10" i="1"/>
  <c r="AH10" i="1"/>
  <c r="AG10" i="1"/>
  <c r="AR9" i="1"/>
  <c r="AX9" i="1" s="1"/>
  <c r="AN9" i="1"/>
  <c r="AT9" i="1" s="1"/>
  <c r="AL9" i="1"/>
  <c r="AK9" i="1"/>
  <c r="AQ9" i="1" s="1"/>
  <c r="AW9" i="1" s="1"/>
  <c r="AJ9" i="1"/>
  <c r="AP9" i="1" s="1"/>
  <c r="AV9" i="1" s="1"/>
  <c r="AI9" i="1"/>
  <c r="AO9" i="1" s="1"/>
  <c r="AU9" i="1" s="1"/>
  <c r="AH9" i="1"/>
  <c r="AG9" i="1"/>
  <c r="AZ9" i="1" s="1"/>
  <c r="BA9" i="1" s="1"/>
  <c r="AR8" i="1"/>
  <c r="AX8" i="1" s="1"/>
  <c r="AQ8" i="1"/>
  <c r="AW8" i="1" s="1"/>
  <c r="AO8" i="1"/>
  <c r="AU8" i="1" s="1"/>
  <c r="AN8" i="1"/>
  <c r="AT8" i="1" s="1"/>
  <c r="AL8" i="1"/>
  <c r="AK8" i="1"/>
  <c r="AJ8" i="1"/>
  <c r="AP8" i="1" s="1"/>
  <c r="AV8" i="1" s="1"/>
  <c r="AI8" i="1"/>
  <c r="AH8" i="1"/>
  <c r="AG8" i="1"/>
  <c r="AZ8" i="1" s="1"/>
  <c r="BA8" i="1" s="1"/>
  <c r="AR7" i="1"/>
  <c r="AX7" i="1" s="1"/>
  <c r="AO7" i="1"/>
  <c r="AU7" i="1" s="1"/>
  <c r="AN7" i="1"/>
  <c r="AT7" i="1" s="1"/>
  <c r="AM7" i="1"/>
  <c r="AS7" i="1" s="1"/>
  <c r="AL7" i="1"/>
  <c r="AK7" i="1"/>
  <c r="AQ7" i="1" s="1"/>
  <c r="AW7" i="1" s="1"/>
  <c r="AJ7" i="1"/>
  <c r="AP7" i="1" s="1"/>
  <c r="AV7" i="1" s="1"/>
  <c r="AI7" i="1"/>
  <c r="AH7" i="1"/>
  <c r="AG7" i="1"/>
  <c r="AR6" i="1"/>
  <c r="AX6" i="1" s="1"/>
  <c r="AL6" i="1"/>
  <c r="AK6" i="1"/>
  <c r="AQ6" i="1" s="1"/>
  <c r="AW6" i="1" s="1"/>
  <c r="AJ6" i="1"/>
  <c r="AP6" i="1" s="1"/>
  <c r="AV6" i="1" s="1"/>
  <c r="AI6" i="1"/>
  <c r="AO6" i="1" s="1"/>
  <c r="AU6" i="1" s="1"/>
  <c r="AH6" i="1"/>
  <c r="AN6" i="1" s="1"/>
  <c r="AT6" i="1" s="1"/>
  <c r="AG6" i="1"/>
  <c r="AZ6" i="1" s="1"/>
  <c r="BA6" i="1" s="1"/>
  <c r="AR5" i="1"/>
  <c r="AX5" i="1" s="1"/>
  <c r="AQ5" i="1"/>
  <c r="AW5" i="1" s="1"/>
  <c r="AO5" i="1"/>
  <c r="AU5" i="1" s="1"/>
  <c r="AN5" i="1"/>
  <c r="AT5" i="1" s="1"/>
  <c r="AL5" i="1"/>
  <c r="AK5" i="1"/>
  <c r="AJ5" i="1"/>
  <c r="AP5" i="1" s="1"/>
  <c r="AV5" i="1" s="1"/>
  <c r="AI5" i="1"/>
  <c r="AH5" i="1"/>
  <c r="AG5" i="1"/>
  <c r="AZ5" i="1" s="1"/>
  <c r="BA5" i="1" s="1"/>
  <c r="AO4" i="1"/>
  <c r="AU4" i="1" s="1"/>
  <c r="AN4" i="1"/>
  <c r="AT4" i="1" s="1"/>
  <c r="AM4" i="1"/>
  <c r="AS4" i="1" s="1"/>
  <c r="AL4" i="1"/>
  <c r="AR4" i="1" s="1"/>
  <c r="AX4" i="1" s="1"/>
  <c r="AK4" i="1"/>
  <c r="AQ4" i="1" s="1"/>
  <c r="AW4" i="1" s="1"/>
  <c r="AJ4" i="1"/>
  <c r="AP4" i="1" s="1"/>
  <c r="AV4" i="1" s="1"/>
  <c r="AI4" i="1"/>
  <c r="AH4" i="1"/>
  <c r="AG4" i="1"/>
  <c r="AR3" i="1"/>
  <c r="AX3" i="1" s="1"/>
  <c r="AL3" i="1"/>
  <c r="AK3" i="1"/>
  <c r="AQ3" i="1" s="1"/>
  <c r="AW3" i="1" s="1"/>
  <c r="AJ3" i="1"/>
  <c r="AP3" i="1" s="1"/>
  <c r="AV3" i="1" s="1"/>
  <c r="AI3" i="1"/>
  <c r="AO3" i="1" s="1"/>
  <c r="AU3" i="1" s="1"/>
  <c r="AH3" i="1"/>
  <c r="AN3" i="1" s="1"/>
  <c r="AT3" i="1" s="1"/>
  <c r="AG3" i="1"/>
  <c r="AZ3" i="1" s="1"/>
  <c r="BA3" i="1" s="1"/>
  <c r="AM37" i="1" l="1"/>
  <c r="AS37" i="1" s="1"/>
  <c r="AM40" i="1"/>
  <c r="AS40" i="1" s="1"/>
  <c r="AZ22" i="1"/>
  <c r="BA22" i="1" s="1"/>
  <c r="AZ19" i="1"/>
  <c r="BA19" i="1" s="1"/>
  <c r="AZ31" i="1"/>
  <c r="BA31" i="1" s="1"/>
  <c r="AP13" i="1"/>
  <c r="AV13" i="1" s="1"/>
  <c r="AP16" i="1"/>
  <c r="AV16" i="1" s="1"/>
  <c r="AP25" i="1"/>
  <c r="AV25" i="1" s="1"/>
  <c r="AP28" i="1"/>
  <c r="AV28" i="1" s="1"/>
  <c r="AP34" i="1"/>
  <c r="AV34" i="1" s="1"/>
  <c r="AM36" i="1"/>
  <c r="AS36" i="1" s="1"/>
  <c r="AM39" i="1"/>
  <c r="AS39" i="1" s="1"/>
  <c r="AZ4" i="1"/>
  <c r="BA4" i="1" s="1"/>
  <c r="AZ7" i="1"/>
  <c r="BA7" i="1" s="1"/>
  <c r="AP10" i="1"/>
  <c r="AV10" i="1" s="1"/>
  <c r="AM3" i="1"/>
  <c r="AS3" i="1" s="1"/>
  <c r="AM6" i="1"/>
  <c r="AS6" i="1" s="1"/>
  <c r="AM9" i="1"/>
  <c r="AS9" i="1" s="1"/>
  <c r="AM12" i="1"/>
  <c r="AS12" i="1" s="1"/>
  <c r="AM15" i="1"/>
  <c r="AS15" i="1" s="1"/>
  <c r="AM18" i="1"/>
  <c r="AS18" i="1" s="1"/>
  <c r="AM21" i="1"/>
  <c r="AS21" i="1" s="1"/>
  <c r="AM24" i="1"/>
  <c r="AS24" i="1" s="1"/>
  <c r="AM27" i="1"/>
  <c r="AS27" i="1" s="1"/>
  <c r="AM30" i="1"/>
  <c r="AS30" i="1" s="1"/>
  <c r="AM33" i="1"/>
  <c r="AS33" i="1" s="1"/>
  <c r="AM38" i="1"/>
  <c r="AS38" i="1" s="1"/>
  <c r="AM41" i="1"/>
  <c r="AS41" i="1" s="1"/>
  <c r="AM5" i="1"/>
  <c r="AS5" i="1" s="1"/>
  <c r="AM8" i="1"/>
  <c r="AS8" i="1" s="1"/>
  <c r="AM11" i="1"/>
  <c r="AS11" i="1" s="1"/>
  <c r="AM14" i="1"/>
  <c r="AS14" i="1" s="1"/>
  <c r="AM17" i="1"/>
  <c r="AS17" i="1" s="1"/>
  <c r="AM20" i="1"/>
  <c r="AS20" i="1" s="1"/>
  <c r="AM23" i="1"/>
  <c r="AS23" i="1" s="1"/>
  <c r="AM26" i="1"/>
  <c r="AS26" i="1" s="1"/>
  <c r="AM29" i="1"/>
  <c r="AS29" i="1" s="1"/>
  <c r="AM32" i="1"/>
  <c r="AS32" i="1" s="1"/>
  <c r="AM35" i="1"/>
  <c r="AS35" i="1" s="1"/>
</calcChain>
</file>

<file path=xl/sharedStrings.xml><?xml version="1.0" encoding="utf-8"?>
<sst xmlns="http://schemas.openxmlformats.org/spreadsheetml/2006/main" count="294" uniqueCount="182">
  <si>
    <t>Periodic Test 1</t>
  </si>
  <si>
    <t>Half Yearly</t>
  </si>
  <si>
    <t>Periodic Test 2</t>
  </si>
  <si>
    <t>Final</t>
  </si>
  <si>
    <t>SUBJECT TOTAL</t>
  </si>
  <si>
    <t>SUBJECT 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</si>
  <si>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</si>
  <si>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</si>
  <si>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</si>
  <si>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</si>
  <si>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</si>
  <si>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</si>
  <si>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</si>
  <si>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</si>
  <si>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</si>
  <si>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</si>
  <si>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English</t>
  </si>
  <si>
    <t>Hindi</t>
  </si>
  <si>
    <t>MAT</t>
  </si>
  <si>
    <t>EVS</t>
  </si>
  <si>
    <t>G.K</t>
  </si>
  <si>
    <t>CSC</t>
  </si>
  <si>
    <t>ENG</t>
  </si>
  <si>
    <t>HINDI</t>
  </si>
  <si>
    <t>MM</t>
  </si>
  <si>
    <t>Total</t>
  </si>
  <si>
    <t>Perc</t>
  </si>
  <si>
    <t>Subject</t>
  </si>
  <si>
    <t>Aarav Mishra</t>
  </si>
  <si>
    <t>13-10-2012</t>
  </si>
  <si>
    <t>Prateek Mishra</t>
  </si>
  <si>
    <t>Shalini Mishra</t>
  </si>
  <si>
    <t>Adarsh Rawat</t>
  </si>
  <si>
    <t>21-11-2012</t>
  </si>
  <si>
    <t>Dinesh Singh</t>
  </si>
  <si>
    <t>Rajni Devi</t>
  </si>
  <si>
    <t>NA</t>
  </si>
  <si>
    <t>Aditya Verma</t>
  </si>
  <si>
    <t>21-07-2011</t>
  </si>
  <si>
    <t>Indrajeet Verma</t>
  </si>
  <si>
    <t>Ranjana Devi</t>
  </si>
  <si>
    <t>Akriti Yadav</t>
  </si>
  <si>
    <t>05-03-2012</t>
  </si>
  <si>
    <t>Brijesh Kumar Yadav</t>
  </si>
  <si>
    <t>Rinku Yadav</t>
  </si>
  <si>
    <t>Aniket Singh</t>
  </si>
  <si>
    <t>14-01-2012</t>
  </si>
  <si>
    <t>Rakesh Kumar Singh</t>
  </si>
  <si>
    <t>Renu Kumari</t>
  </si>
  <si>
    <t>Anirudh Rawat</t>
  </si>
  <si>
    <t>05-04-2012</t>
  </si>
  <si>
    <t>Yashpal Singh Rawat</t>
  </si>
  <si>
    <t>Sneha Rawat</t>
  </si>
  <si>
    <t>Ankit Singh Rawat</t>
  </si>
  <si>
    <t>13-08-2012</t>
  </si>
  <si>
    <t>Balam Singh Rawat</t>
  </si>
  <si>
    <t>Seeta Devi</t>
  </si>
  <si>
    <t>Ansh Kashyap</t>
  </si>
  <si>
    <t>21-02-2012</t>
  </si>
  <si>
    <t>Mukesh Kashyap</t>
  </si>
  <si>
    <t>Rubi Kashyap</t>
  </si>
  <si>
    <t>Anupreet Kashyap</t>
  </si>
  <si>
    <t>25-01-2013</t>
  </si>
  <si>
    <t>Anoop Kumar</t>
  </si>
  <si>
    <t>Pushpa</t>
  </si>
  <si>
    <t>Ashutosh Yadav</t>
  </si>
  <si>
    <t>05-08-2012</t>
  </si>
  <si>
    <t>Dharmendra Kumar Yadav</t>
  </si>
  <si>
    <t>Urmilla Devi</t>
  </si>
  <si>
    <t>Astha Rawat</t>
  </si>
  <si>
    <t>27-01-2011</t>
  </si>
  <si>
    <t>Anoop Singh Rawat</t>
  </si>
  <si>
    <t>Atharv Tiwari</t>
  </si>
  <si>
    <t>28-06-2013</t>
  </si>
  <si>
    <t>Rakesh Tiwari</t>
  </si>
  <si>
    <t>Shalu Tiwari</t>
  </si>
  <si>
    <t>Ab</t>
  </si>
  <si>
    <t>Daman Deep Singh</t>
  </si>
  <si>
    <t>03-04-2012</t>
  </si>
  <si>
    <t>Devender Singh</t>
  </si>
  <si>
    <t>Gurmeet Kaur</t>
  </si>
  <si>
    <t>Diksha Kashyap</t>
  </si>
  <si>
    <t>07-01-2012</t>
  </si>
  <si>
    <t>Suraj Kumar</t>
  </si>
  <si>
    <t>Divya Pant</t>
  </si>
  <si>
    <t>23-10-2012</t>
  </si>
  <si>
    <t>Sanjay Prasad Pant</t>
  </si>
  <si>
    <t>Mamta Pant</t>
  </si>
  <si>
    <t>Divyank Pal</t>
  </si>
  <si>
    <t>07-08-2011</t>
  </si>
  <si>
    <t>Deepak Pal</t>
  </si>
  <si>
    <t>Rakhi Pal</t>
  </si>
  <si>
    <t>Gaurav Bhatt</t>
  </si>
  <si>
    <t>10-11-2012</t>
  </si>
  <si>
    <t>Markande Prasad Bhatt</t>
  </si>
  <si>
    <t>Pamita Devi</t>
  </si>
  <si>
    <t>Gunjan Bhatt</t>
  </si>
  <si>
    <t>14-08-2011</t>
  </si>
  <si>
    <t>Ravi Bhatt</t>
  </si>
  <si>
    <t>Savita Bhatt</t>
  </si>
  <si>
    <t>Gunjan Singh</t>
  </si>
  <si>
    <t>26-02-2013</t>
  </si>
  <si>
    <t>Pushkar Singh</t>
  </si>
  <si>
    <t>Anita Devi</t>
  </si>
  <si>
    <t>Jastin Masih</t>
  </si>
  <si>
    <t>11-12-2010</t>
  </si>
  <si>
    <t>Rampal</t>
  </si>
  <si>
    <t>Setsalila</t>
  </si>
  <si>
    <t>Kanika</t>
  </si>
  <si>
    <t>11-08-2011</t>
  </si>
  <si>
    <t>Rajesh Kumar</t>
  </si>
  <si>
    <t>Nikki Devi</t>
  </si>
  <si>
    <t>Lakshy</t>
  </si>
  <si>
    <t>18-08-2013</t>
  </si>
  <si>
    <t>Satish</t>
  </si>
  <si>
    <t>Soniya</t>
  </si>
  <si>
    <t>Lavisha</t>
  </si>
  <si>
    <t>04-01-2012</t>
  </si>
  <si>
    <t>Saurabh Kumar</t>
  </si>
  <si>
    <t>Babita</t>
  </si>
  <si>
    <t>Lavyansh Negi</t>
  </si>
  <si>
    <t>09-04-2013</t>
  </si>
  <si>
    <t>Raghunath Singh Negi</t>
  </si>
  <si>
    <t>Neelam Negi</t>
  </si>
  <si>
    <t>Lucky</t>
  </si>
  <si>
    <t>15-03-2012</t>
  </si>
  <si>
    <t>Amit</t>
  </si>
  <si>
    <t>Rameshwari Devi</t>
  </si>
  <si>
    <t>Md. Atif</t>
  </si>
  <si>
    <t>11-10-2010</t>
  </si>
  <si>
    <t>Mohd. Sajid Raza</t>
  </si>
  <si>
    <t>Khateeja</t>
  </si>
  <si>
    <t>Mohini Kashyap</t>
  </si>
  <si>
    <t>09-01-2013</t>
  </si>
  <si>
    <t>Vivek Kashyap</t>
  </si>
  <si>
    <t>Baby Kashyap</t>
  </si>
  <si>
    <t>Nandini Rawat</t>
  </si>
  <si>
    <t>22-03-2011</t>
  </si>
  <si>
    <t>Jaswant Singh Rawat</t>
  </si>
  <si>
    <t>Sarita Rawat</t>
  </si>
  <si>
    <t>Palak Dhiman</t>
  </si>
  <si>
    <t>24-11-2011</t>
  </si>
  <si>
    <t>Praveen Dhiman</t>
  </si>
  <si>
    <t>Payal Panchal</t>
  </si>
  <si>
    <t>01-02-2013</t>
  </si>
  <si>
    <t>Pradeep</t>
  </si>
  <si>
    <t>Parmeela</t>
  </si>
  <si>
    <t>Prateek Rawat</t>
  </si>
  <si>
    <t>Deepak Rawat</t>
  </si>
  <si>
    <t>Meenakshi Rawat</t>
  </si>
  <si>
    <t>Rashi Sahu</t>
  </si>
  <si>
    <t>02-05-2011</t>
  </si>
  <si>
    <t>Yashwant Singh</t>
  </si>
  <si>
    <t>Laxmi Devi</t>
  </si>
  <si>
    <t>Sakshi Kashyap</t>
  </si>
  <si>
    <t>14-07-2011</t>
  </si>
  <si>
    <t>Vikram Kashyap</t>
  </si>
  <si>
    <t>Meneka Kashyap</t>
  </si>
  <si>
    <t>Shreyanshi Shah</t>
  </si>
  <si>
    <t>10-04-2012</t>
  </si>
  <si>
    <t>Sanjay Pal Singh</t>
  </si>
  <si>
    <t>Neelam Shah</t>
  </si>
  <si>
    <t>ML</t>
  </si>
  <si>
    <t>Simran Negi</t>
  </si>
  <si>
    <t>24-04-2012</t>
  </si>
  <si>
    <t>Hari Singh Negi</t>
  </si>
  <si>
    <t>Rajni Negi</t>
  </si>
  <si>
    <t>Swati Negi</t>
  </si>
  <si>
    <t>Vidhi Negi</t>
  </si>
  <si>
    <t>28-03-2012</t>
  </si>
  <si>
    <t>Gaurav Singh Negi</t>
  </si>
  <si>
    <t>Indu Devi</t>
  </si>
  <si>
    <t>Viren Kumar Singh</t>
  </si>
  <si>
    <t>27-01-2012</t>
  </si>
  <si>
    <t>Dhyan Pal Singh</t>
  </si>
  <si>
    <t>Rashmi</t>
  </si>
  <si>
    <t>Yuvraj Singh</t>
  </si>
  <si>
    <t>19-04-2012</t>
  </si>
  <si>
    <t>Chhatrasinh Solanki</t>
  </si>
  <si>
    <t>Pramila Solanki</t>
  </si>
  <si>
    <t>Shanti Devi</t>
  </si>
  <si>
    <t>Geeta Rawat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</si>
</sst>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0"/>
      <color rgb="FF000000"/>
      <name val="Roboto"/>
    </font>
    <font>
      <b/>
      <sz val="10"/>
      <color rgb="FF000000"/>
      <name val="Roboto"/>
    </font>
    <font>
      <sz val="11"/>
      <name val="Calibri"/>
    </font>
    <font>
      <sz val="10"/>
      <color rgb="FFFF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vertical="center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2" fillId="2" borderId="0" xfId="0" applyFont="1" applyFill="1" applyAlignment="1">
      <alignment horizontal="center"/>
    </xf>
    <xf numFmtId="0" fontId="2" fillId="7" borderId="5" xfId="0" applyFont="1" applyFill="1" applyBorder="1" applyAlignment="1">
      <alignment horizontal="center"/>
    </xf>
    <xf numFmtId="49" fontId="2" fillId="7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49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right" wrapText="1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5" xfId="0" applyFont="1" applyFill="1" applyBorder="1" applyAlignment="1"/>
    <xf numFmtId="49" fontId="1" fillId="8" borderId="5" xfId="0" applyNumberFormat="1" applyFont="1" applyFill="1" applyBorder="1" applyAlignment="1">
      <alignment horizontal="center"/>
    </xf>
    <xf numFmtId="0" fontId="4" fillId="8" borderId="5" xfId="0" applyFont="1" applyFill="1" applyBorder="1" applyAlignment="1"/>
    <xf numFmtId="0" fontId="1" fillId="8" borderId="5" xfId="0" applyFont="1" applyFill="1" applyBorder="1" applyAlignment="1">
      <alignment horizontal="right"/>
    </xf>
    <xf numFmtId="0" fontId="1" fillId="8" borderId="5" xfId="0" applyFont="1" applyFill="1" applyBorder="1" applyAlignment="1">
      <alignment horizontal="right" wrapText="1"/>
    </xf>
    <xf numFmtId="0" fontId="1" fillId="8" borderId="0" xfId="0" applyFont="1" applyFill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5" xfId="0" applyFont="1" applyFill="1" applyBorder="1" applyAlignment="1"/>
    <xf numFmtId="49" fontId="1" fillId="9" borderId="5" xfId="0" applyNumberFormat="1" applyFont="1" applyFill="1" applyBorder="1" applyAlignment="1">
      <alignment horizontal="center"/>
    </xf>
    <xf numFmtId="0" fontId="4" fillId="9" borderId="5" xfId="0" applyFont="1" applyFill="1" applyBorder="1" applyAlignment="1"/>
    <xf numFmtId="0" fontId="4" fillId="9" borderId="5" xfId="0" applyFont="1" applyFill="1" applyBorder="1" applyAlignment="1">
      <alignment wrapText="1"/>
    </xf>
    <xf numFmtId="0" fontId="4" fillId="0" borderId="5" xfId="0" applyFont="1" applyBorder="1" applyAlignment="1"/>
    <xf numFmtId="0" fontId="4" fillId="8" borderId="5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5" borderId="2" xfId="0" applyFont="1" applyFill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"/>
  <sheetViews>
    <sheetView tabSelected="1" workbookViewId="0">
      <selection activeCell="H14" sqref="H14"/>
    </sheetView>
  </sheetViews>
  <sheetFormatPr defaultColWidth="14.42578125" defaultRowHeight="15" customHeight="1"/>
  <cols>
    <col min="1" max="1" width="5.42578125" customWidth="1"/>
    <col min="2" max="2" width="5" customWidth="1"/>
    <col min="3" max="3" width="16.7109375" customWidth="1"/>
    <col min="4" max="4" width="11" customWidth="1"/>
    <col min="5" max="5" width="6.85546875" customWidth="1"/>
    <col min="6" max="6" width="10.140625" customWidth="1"/>
    <col min="7" max="7" width="22.5703125" customWidth="1"/>
    <col min="8" max="8" width="15.7109375" customWidth="1"/>
    <col min="9" max="9" width="6.85546875" customWidth="1"/>
    <col min="10" max="10" width="5.140625" customWidth="1"/>
    <col min="11" max="11" width="5" customWidth="1"/>
    <col min="12" max="12" width="4.42578125" customWidth="1"/>
    <col min="13" max="13" width="4" customWidth="1"/>
    <col min="14" max="14" width="4.7109375" customWidth="1"/>
    <col min="15" max="15" width="6.85546875" customWidth="1"/>
    <col min="16" max="16" width="5.140625" customWidth="1"/>
    <col min="17" max="17" width="5" customWidth="1"/>
    <col min="18" max="18" width="4.42578125" customWidth="1"/>
    <col min="19" max="19" width="4" customWidth="1"/>
    <col min="20" max="20" width="4.7109375" customWidth="1"/>
    <col min="21" max="21" width="6.85546875" customWidth="1"/>
    <col min="22" max="22" width="5.140625" customWidth="1"/>
    <col min="23" max="23" width="5" customWidth="1"/>
    <col min="24" max="24" width="4.42578125" customWidth="1"/>
    <col min="25" max="25" width="4" customWidth="1"/>
    <col min="26" max="26" width="4.7109375" customWidth="1"/>
    <col min="27" max="27" width="6.85546875" customWidth="1"/>
    <col min="28" max="28" width="5.140625" customWidth="1"/>
    <col min="29" max="29" width="5" customWidth="1"/>
    <col min="30" max="30" width="4.42578125" customWidth="1"/>
    <col min="31" max="31" width="4" customWidth="1"/>
    <col min="32" max="32" width="4.7109375" customWidth="1"/>
    <col min="33" max="33" width="4.5703125" customWidth="1"/>
    <col min="34" max="34" width="5.85546875" customWidth="1"/>
    <col min="35" max="35" width="5" customWidth="1"/>
    <col min="36" max="36" width="4.42578125" customWidth="1"/>
    <col min="37" max="37" width="4" customWidth="1"/>
    <col min="38" max="38" width="4.7109375" customWidth="1"/>
    <col min="39" max="39" width="4.5703125" customWidth="1"/>
    <col min="40" max="40" width="5.85546875" customWidth="1"/>
    <col min="41" max="41" width="5" customWidth="1"/>
    <col min="42" max="42" width="4.42578125" customWidth="1"/>
    <col min="43" max="43" width="4" customWidth="1"/>
    <col min="44" max="44" width="4.7109375" customWidth="1"/>
    <col min="45" max="45" width="4.5703125" customWidth="1"/>
    <col min="46" max="46" width="5.85546875" customWidth="1"/>
    <col min="47" max="47" width="5" customWidth="1"/>
    <col min="48" max="48" width="4.42578125" customWidth="1"/>
    <col min="49" max="49" width="4" customWidth="1"/>
    <col min="50" max="50" width="4.7109375" customWidth="1"/>
    <col min="51" max="51" width="5" customWidth="1"/>
    <col min="52" max="52" width="5.140625" customWidth="1"/>
    <col min="53" max="54" width="4.85546875" customWidth="1"/>
  </cols>
  <sheetData>
    <row r="1" spans="1:54" ht="12.75" customHeight="1">
      <c r="A1" s="1"/>
      <c r="B1" s="1"/>
      <c r="C1" s="1"/>
      <c r="D1" s="1"/>
      <c r="E1" s="1"/>
      <c r="F1" s="2"/>
      <c r="G1" s="1"/>
      <c r="H1" s="1"/>
      <c r="I1" s="38" t="s">
        <v>0</v>
      </c>
      <c r="J1" s="35"/>
      <c r="K1" s="35"/>
      <c r="L1" s="35"/>
      <c r="M1" s="35"/>
      <c r="N1" s="36"/>
      <c r="O1" s="39" t="s">
        <v>1</v>
      </c>
      <c r="P1" s="35"/>
      <c r="Q1" s="35"/>
      <c r="R1" s="35"/>
      <c r="S1" s="35"/>
      <c r="T1" s="36"/>
      <c r="U1" s="38" t="s">
        <v>2</v>
      </c>
      <c r="V1" s="35"/>
      <c r="W1" s="35"/>
      <c r="X1" s="35"/>
      <c r="Y1" s="35"/>
      <c r="Z1" s="36"/>
      <c r="AA1" s="39" t="s">
        <v>3</v>
      </c>
      <c r="AB1" s="35"/>
      <c r="AC1" s="35"/>
      <c r="AD1" s="35"/>
      <c r="AE1" s="35"/>
      <c r="AF1" s="36"/>
      <c r="AG1" s="40" t="s">
        <v>4</v>
      </c>
      <c r="AH1" s="35"/>
      <c r="AI1" s="35"/>
      <c r="AJ1" s="35"/>
      <c r="AK1" s="35"/>
      <c r="AL1" s="36"/>
      <c r="AM1" s="34" t="s">
        <v>5</v>
      </c>
      <c r="AN1" s="35"/>
      <c r="AO1" s="35"/>
      <c r="AP1" s="35"/>
      <c r="AQ1" s="35"/>
      <c r="AR1" s="36"/>
      <c r="AS1" s="37" t="s">
        <v>6</v>
      </c>
      <c r="AT1" s="35"/>
      <c r="AU1" s="35"/>
      <c r="AV1" s="35"/>
      <c r="AW1" s="35"/>
      <c r="AX1" s="36"/>
      <c r="AY1" s="38" t="s">
        <v>7</v>
      </c>
      <c r="AZ1" s="35"/>
      <c r="BA1" s="36"/>
      <c r="BB1" s="3"/>
    </row>
    <row r="2" spans="1:54" ht="12.75" customHeight="1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 t="s">
        <v>13</v>
      </c>
      <c r="G2" s="4" t="s">
        <v>14</v>
      </c>
      <c r="H2" s="4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s="7" t="s">
        <v>21</v>
      </c>
      <c r="U2" s="6" t="s">
        <v>16</v>
      </c>
      <c r="V2" s="6" t="s">
        <v>17</v>
      </c>
      <c r="W2" s="6" t="s">
        <v>18</v>
      </c>
      <c r="X2" s="6" t="s">
        <v>19</v>
      </c>
      <c r="Y2" s="6" t="s">
        <v>20</v>
      </c>
      <c r="Z2" s="6" t="s">
        <v>21</v>
      </c>
      <c r="AA2" s="7" t="s">
        <v>16</v>
      </c>
      <c r="AB2" s="7" t="s">
        <v>17</v>
      </c>
      <c r="AC2" s="7" t="s">
        <v>18</v>
      </c>
      <c r="AD2" s="7" t="s">
        <v>19</v>
      </c>
      <c r="AE2" s="7" t="s">
        <v>20</v>
      </c>
      <c r="AF2" s="7" t="s">
        <v>21</v>
      </c>
      <c r="AG2" s="8" t="s">
        <v>22</v>
      </c>
      <c r="AH2" s="8" t="s">
        <v>23</v>
      </c>
      <c r="AI2" s="8" t="s">
        <v>18</v>
      </c>
      <c r="AJ2" s="8" t="s">
        <v>19</v>
      </c>
      <c r="AK2" s="8" t="s">
        <v>20</v>
      </c>
      <c r="AL2" s="8" t="s">
        <v>21</v>
      </c>
      <c r="AM2" s="9" t="s">
        <v>22</v>
      </c>
      <c r="AN2" s="9" t="s">
        <v>23</v>
      </c>
      <c r="AO2" s="9" t="s">
        <v>18</v>
      </c>
      <c r="AP2" s="9" t="s">
        <v>19</v>
      </c>
      <c r="AQ2" s="9" t="s">
        <v>20</v>
      </c>
      <c r="AR2" s="9" t="s">
        <v>21</v>
      </c>
      <c r="AS2" s="10" t="s">
        <v>22</v>
      </c>
      <c r="AT2" s="10" t="s">
        <v>23</v>
      </c>
      <c r="AU2" s="10" t="s">
        <v>18</v>
      </c>
      <c r="AV2" s="10" t="s">
        <v>19</v>
      </c>
      <c r="AW2" s="10" t="s">
        <v>20</v>
      </c>
      <c r="AX2" s="10" t="s">
        <v>21</v>
      </c>
      <c r="AY2" s="7" t="s">
        <v>24</v>
      </c>
      <c r="AZ2" s="7" t="s">
        <v>25</v>
      </c>
      <c r="BA2" s="10" t="s">
        <v>26</v>
      </c>
      <c r="BB2" s="11" t="s">
        <v>27</v>
      </c>
    </row>
    <row r="3" spans="1:54" ht="12.75" customHeight="1">
      <c r="A3" s="12">
        <v>1</v>
      </c>
      <c r="B3" s="12">
        <v>2773</v>
      </c>
      <c r="C3" s="13" t="s">
        <v>28</v>
      </c>
      <c r="D3" s="12">
        <v>8791222667</v>
      </c>
      <c r="E3" s="14">
        <v>4</v>
      </c>
      <c r="F3" s="14" t="s">
        <v>29</v>
      </c>
      <c r="G3" s="13" t="s">
        <v>30</v>
      </c>
      <c r="H3" s="13" t="s">
        <v>31</v>
      </c>
      <c r="I3" s="15">
        <v>20</v>
      </c>
      <c r="J3" s="15">
        <v>19</v>
      </c>
      <c r="K3" s="15">
        <v>20</v>
      </c>
      <c r="L3" s="15">
        <v>20</v>
      </c>
      <c r="M3" s="15">
        <v>20</v>
      </c>
      <c r="N3" s="15">
        <v>20</v>
      </c>
      <c r="O3" s="15">
        <v>75</v>
      </c>
      <c r="P3" s="15">
        <v>80</v>
      </c>
      <c r="Q3" s="15">
        <v>80</v>
      </c>
      <c r="R3" s="15">
        <v>76</v>
      </c>
      <c r="S3" s="15">
        <v>80</v>
      </c>
      <c r="T3" s="15">
        <v>64</v>
      </c>
      <c r="U3" s="15">
        <v>18</v>
      </c>
      <c r="V3" s="15">
        <v>18</v>
      </c>
      <c r="W3" s="15">
        <v>17</v>
      </c>
      <c r="X3" s="15">
        <v>18</v>
      </c>
      <c r="Y3" s="15">
        <v>16</v>
      </c>
      <c r="Z3" s="15">
        <v>19</v>
      </c>
      <c r="AA3" s="15">
        <v>70</v>
      </c>
      <c r="AB3" s="16">
        <v>71</v>
      </c>
      <c r="AC3" s="16">
        <v>50</v>
      </c>
      <c r="AD3" s="16">
        <v>58</v>
      </c>
      <c r="AE3" s="16">
        <v>52</v>
      </c>
      <c r="AF3" s="16">
        <v>60</v>
      </c>
      <c r="AG3" s="12">
        <f t="shared" ref="AG3:AL3" si="0">(IF(I3="Ab",0,IF(I3="NA",0,I3))+IF(O3="Ab",0,IF(O3="NA",0,O3))+IF(U3="Ab",0,IF(U3="NA",0,U3))+IF(AA3="Ab",0,IF(AA3="NA",0,AA3)))</f>
        <v>183</v>
      </c>
      <c r="AH3" s="12">
        <f t="shared" si="0"/>
        <v>188</v>
      </c>
      <c r="AI3" s="12">
        <f t="shared" si="0"/>
        <v>167</v>
      </c>
      <c r="AJ3" s="12">
        <f t="shared" si="0"/>
        <v>172</v>
      </c>
      <c r="AK3" s="12">
        <f t="shared" si="0"/>
        <v>168</v>
      </c>
      <c r="AL3" s="12">
        <f t="shared" si="0"/>
        <v>163</v>
      </c>
      <c r="AM3" s="12">
        <f t="shared" ref="AM3:AR3" si="1">ROUND(AG3/200*100,0)</f>
        <v>92</v>
      </c>
      <c r="AN3" s="12">
        <f t="shared" si="1"/>
        <v>94</v>
      </c>
      <c r="AO3" s="12">
        <f t="shared" si="1"/>
        <v>84</v>
      </c>
      <c r="AP3" s="12">
        <f t="shared" si="1"/>
        <v>86</v>
      </c>
      <c r="AQ3" s="12">
        <f t="shared" si="1"/>
        <v>84</v>
      </c>
      <c r="AR3" s="12">
        <f t="shared" si="1"/>
        <v>82</v>
      </c>
      <c r="AS3" s="12" t="str">
        <f t="shared" ref="AS3:AX3" si="2">IF(AM3&gt;90,"A1",IF(AM3&gt;80,"A2",IF(AM3&gt;70,"B1",IF(AM3&gt;60,"B2",IF(AM3&gt;50,"C1",IF(AM3&gt;40,"C2",IF(AM3&gt;32,"D","E")))))))</f>
        <v>A1</v>
      </c>
      <c r="AT3" s="12" t="str">
        <f t="shared" si="2"/>
        <v>A1</v>
      </c>
      <c r="AU3" s="12" t="str">
        <f t="shared" si="2"/>
        <v>A2</v>
      </c>
      <c r="AV3" s="12" t="str">
        <f t="shared" si="2"/>
        <v>A2</v>
      </c>
      <c r="AW3" s="12" t="str">
        <f t="shared" si="2"/>
        <v>A2</v>
      </c>
      <c r="AX3" s="12" t="str">
        <f t="shared" si="2"/>
        <v>A2</v>
      </c>
      <c r="AY3" s="12">
        <v>1200</v>
      </c>
      <c r="AZ3" s="12">
        <f t="shared" ref="AZ3:AZ41" si="3">SUM(AG3:AL3)</f>
        <v>1041</v>
      </c>
      <c r="BA3" s="12">
        <f t="shared" ref="BA3:BA41" si="4">ROUND(AZ3/AY3*100,0)</f>
        <v>87</v>
      </c>
      <c r="BB3" s="17">
        <v>200</v>
      </c>
    </row>
    <row r="4" spans="1:54" ht="12.75" customHeight="1">
      <c r="A4" s="18">
        <v>2</v>
      </c>
      <c r="B4" s="18">
        <v>2948</v>
      </c>
      <c r="C4" s="19" t="s">
        <v>32</v>
      </c>
      <c r="D4" s="18">
        <v>8650953980</v>
      </c>
      <c r="E4" s="20">
        <v>4</v>
      </c>
      <c r="F4" s="20" t="s">
        <v>33</v>
      </c>
      <c r="G4" s="19" t="s">
        <v>34</v>
      </c>
      <c r="H4" s="19" t="s">
        <v>35</v>
      </c>
      <c r="I4" s="21" t="s">
        <v>36</v>
      </c>
      <c r="J4" s="21" t="s">
        <v>36</v>
      </c>
      <c r="K4" s="21" t="s">
        <v>36</v>
      </c>
      <c r="L4" s="21" t="s">
        <v>36</v>
      </c>
      <c r="M4" s="21" t="s">
        <v>36</v>
      </c>
      <c r="N4" s="21" t="s">
        <v>36</v>
      </c>
      <c r="O4" s="22">
        <v>44</v>
      </c>
      <c r="P4" s="22">
        <v>52</v>
      </c>
      <c r="Q4" s="22">
        <v>36</v>
      </c>
      <c r="R4" s="22">
        <v>32</v>
      </c>
      <c r="S4" s="22">
        <v>74</v>
      </c>
      <c r="T4" s="22">
        <v>50</v>
      </c>
      <c r="U4" s="22">
        <v>15</v>
      </c>
      <c r="V4" s="22">
        <v>17</v>
      </c>
      <c r="W4" s="22">
        <v>16</v>
      </c>
      <c r="X4" s="22">
        <v>18</v>
      </c>
      <c r="Y4" s="22">
        <v>15</v>
      </c>
      <c r="Z4" s="22">
        <v>17</v>
      </c>
      <c r="AA4" s="22">
        <v>40</v>
      </c>
      <c r="AB4" s="23">
        <v>48</v>
      </c>
      <c r="AC4" s="23">
        <v>34</v>
      </c>
      <c r="AD4" s="23">
        <v>45</v>
      </c>
      <c r="AE4" s="23">
        <v>44</v>
      </c>
      <c r="AF4" s="23">
        <v>45</v>
      </c>
      <c r="AG4" s="18">
        <f t="shared" ref="AG4:AL4" si="5">(IF(I4="Ab",0,IF(I4="NA",0,I4))+IF(O4="Ab",0,IF(O4="NA",0,O4))+IF(U4="Ab",0,IF(U4="NA",0,U4))+IF(AA4="Ab",0,IF(AA4="NA",0,AA4)))</f>
        <v>99</v>
      </c>
      <c r="AH4" s="18">
        <f t="shared" si="5"/>
        <v>117</v>
      </c>
      <c r="AI4" s="18">
        <f t="shared" si="5"/>
        <v>86</v>
      </c>
      <c r="AJ4" s="18">
        <f t="shared" si="5"/>
        <v>95</v>
      </c>
      <c r="AK4" s="18">
        <f t="shared" si="5"/>
        <v>133</v>
      </c>
      <c r="AL4" s="18">
        <f t="shared" si="5"/>
        <v>112</v>
      </c>
      <c r="AM4" s="18">
        <f t="shared" ref="AM4:AR4" si="6">ROUND(AG4/180*100,0)</f>
        <v>55</v>
      </c>
      <c r="AN4" s="18">
        <f t="shared" si="6"/>
        <v>65</v>
      </c>
      <c r="AO4" s="18">
        <f t="shared" si="6"/>
        <v>48</v>
      </c>
      <c r="AP4" s="18">
        <f t="shared" si="6"/>
        <v>53</v>
      </c>
      <c r="AQ4" s="18">
        <f t="shared" si="6"/>
        <v>74</v>
      </c>
      <c r="AR4" s="18">
        <f t="shared" si="6"/>
        <v>62</v>
      </c>
      <c r="AS4" s="18" t="str">
        <f t="shared" ref="AS4:AX4" si="7">IF(AM4&gt;90,"A1",IF(AM4&gt;80,"A2",IF(AM4&gt;70,"B1",IF(AM4&gt;60,"B2",IF(AM4&gt;50,"C1",IF(AM4&gt;40,"C2",IF(AM4&gt;32,"D","E")))))))</f>
        <v>C1</v>
      </c>
      <c r="AT4" s="18" t="str">
        <f t="shared" si="7"/>
        <v>B2</v>
      </c>
      <c r="AU4" s="18" t="str">
        <f t="shared" si="7"/>
        <v>C2</v>
      </c>
      <c r="AV4" s="18" t="str">
        <f t="shared" si="7"/>
        <v>C1</v>
      </c>
      <c r="AW4" s="18" t="str">
        <f t="shared" si="7"/>
        <v>B1</v>
      </c>
      <c r="AX4" s="18" t="str">
        <f t="shared" si="7"/>
        <v>B2</v>
      </c>
      <c r="AY4" s="18">
        <v>1080</v>
      </c>
      <c r="AZ4" s="18">
        <f t="shared" si="3"/>
        <v>642</v>
      </c>
      <c r="BA4" s="18">
        <f t="shared" si="4"/>
        <v>59</v>
      </c>
      <c r="BB4" s="24">
        <v>180</v>
      </c>
    </row>
    <row r="5" spans="1:54" ht="12.75" customHeight="1">
      <c r="A5" s="12">
        <v>3</v>
      </c>
      <c r="B5" s="12">
        <v>2575</v>
      </c>
      <c r="C5" s="13" t="s">
        <v>37</v>
      </c>
      <c r="D5" s="12">
        <v>9027172138</v>
      </c>
      <c r="E5" s="14">
        <v>4</v>
      </c>
      <c r="F5" s="14" t="s">
        <v>38</v>
      </c>
      <c r="G5" s="13" t="s">
        <v>39</v>
      </c>
      <c r="H5" s="13" t="s">
        <v>40</v>
      </c>
      <c r="I5" s="15">
        <v>15</v>
      </c>
      <c r="J5" s="15">
        <v>18</v>
      </c>
      <c r="K5" s="15">
        <v>20</v>
      </c>
      <c r="L5" s="15">
        <v>18</v>
      </c>
      <c r="M5" s="15">
        <v>17</v>
      </c>
      <c r="N5" s="15">
        <v>13</v>
      </c>
      <c r="O5" s="15">
        <v>61</v>
      </c>
      <c r="P5" s="15">
        <v>50</v>
      </c>
      <c r="Q5" s="15">
        <v>68</v>
      </c>
      <c r="R5" s="15">
        <v>51</v>
      </c>
      <c r="S5" s="15">
        <v>54</v>
      </c>
      <c r="T5" s="15">
        <v>56</v>
      </c>
      <c r="U5" s="15">
        <v>15</v>
      </c>
      <c r="V5" s="15">
        <v>15</v>
      </c>
      <c r="W5" s="15">
        <v>15</v>
      </c>
      <c r="X5" s="15">
        <v>16</v>
      </c>
      <c r="Y5" s="15">
        <v>15</v>
      </c>
      <c r="Z5" s="15">
        <v>16</v>
      </c>
      <c r="AA5" s="15">
        <v>51</v>
      </c>
      <c r="AB5" s="16">
        <v>60</v>
      </c>
      <c r="AC5" s="16">
        <v>33</v>
      </c>
      <c r="AD5" s="16">
        <v>39</v>
      </c>
      <c r="AE5" s="16">
        <v>42</v>
      </c>
      <c r="AF5" s="16">
        <v>46</v>
      </c>
      <c r="AG5" s="12">
        <f t="shared" ref="AG5:AL5" si="8">(IF(I5="Ab",0,IF(I5="NA",0,I5))+IF(O5="Ab",0,IF(O5="NA",0,O5))+IF(U5="Ab",0,IF(U5="NA",0,U5))+IF(AA5="Ab",0,IF(AA5="NA",0,AA5)))</f>
        <v>142</v>
      </c>
      <c r="AH5" s="12">
        <f t="shared" si="8"/>
        <v>143</v>
      </c>
      <c r="AI5" s="12">
        <f t="shared" si="8"/>
        <v>136</v>
      </c>
      <c r="AJ5" s="12">
        <f t="shared" si="8"/>
        <v>124</v>
      </c>
      <c r="AK5" s="12">
        <f t="shared" si="8"/>
        <v>128</v>
      </c>
      <c r="AL5" s="12">
        <f t="shared" si="8"/>
        <v>131</v>
      </c>
      <c r="AM5" s="12">
        <f t="shared" ref="AM5:AR5" si="9">ROUND(AG5/200*100,0)</f>
        <v>71</v>
      </c>
      <c r="AN5" s="12">
        <f t="shared" si="9"/>
        <v>72</v>
      </c>
      <c r="AO5" s="12">
        <f t="shared" si="9"/>
        <v>68</v>
      </c>
      <c r="AP5" s="12">
        <f t="shared" si="9"/>
        <v>62</v>
      </c>
      <c r="AQ5" s="12">
        <f t="shared" si="9"/>
        <v>64</v>
      </c>
      <c r="AR5" s="12">
        <f t="shared" si="9"/>
        <v>66</v>
      </c>
      <c r="AS5" s="12" t="str">
        <f t="shared" ref="AS5:AX5" si="10">IF(AM5&gt;90,"A1",IF(AM5&gt;80,"A2",IF(AM5&gt;70,"B1",IF(AM5&gt;60,"B2",IF(AM5&gt;50,"C1",IF(AM5&gt;40,"C2",IF(AM5&gt;32,"D","E")))))))</f>
        <v>B1</v>
      </c>
      <c r="AT5" s="12" t="str">
        <f t="shared" si="10"/>
        <v>B1</v>
      </c>
      <c r="AU5" s="12" t="str">
        <f t="shared" si="10"/>
        <v>B2</v>
      </c>
      <c r="AV5" s="12" t="str">
        <f t="shared" si="10"/>
        <v>B2</v>
      </c>
      <c r="AW5" s="12" t="str">
        <f t="shared" si="10"/>
        <v>B2</v>
      </c>
      <c r="AX5" s="12" t="str">
        <f t="shared" si="10"/>
        <v>B2</v>
      </c>
      <c r="AY5" s="12">
        <v>1200</v>
      </c>
      <c r="AZ5" s="12">
        <f t="shared" si="3"/>
        <v>804</v>
      </c>
      <c r="BA5" s="12">
        <f t="shared" si="4"/>
        <v>67</v>
      </c>
      <c r="BB5" s="17">
        <v>200</v>
      </c>
    </row>
    <row r="6" spans="1:54" ht="12.75" customHeight="1">
      <c r="A6" s="12">
        <v>4</v>
      </c>
      <c r="B6" s="12">
        <v>2930</v>
      </c>
      <c r="C6" s="13" t="s">
        <v>41</v>
      </c>
      <c r="D6" s="12">
        <v>8193920527</v>
      </c>
      <c r="E6" s="14">
        <v>4</v>
      </c>
      <c r="F6" s="14" t="s">
        <v>42</v>
      </c>
      <c r="G6" s="13" t="s">
        <v>43</v>
      </c>
      <c r="H6" s="13" t="s">
        <v>44</v>
      </c>
      <c r="I6" s="15">
        <v>20</v>
      </c>
      <c r="J6" s="15">
        <v>18</v>
      </c>
      <c r="K6" s="15">
        <v>20</v>
      </c>
      <c r="L6" s="15">
        <v>20</v>
      </c>
      <c r="M6" s="15">
        <v>16</v>
      </c>
      <c r="N6" s="15">
        <v>18</v>
      </c>
      <c r="O6" s="15">
        <v>68</v>
      </c>
      <c r="P6" s="15">
        <v>58</v>
      </c>
      <c r="Q6" s="15">
        <v>56</v>
      </c>
      <c r="R6" s="15">
        <v>63</v>
      </c>
      <c r="S6" s="15">
        <v>77</v>
      </c>
      <c r="T6" s="15">
        <v>74</v>
      </c>
      <c r="U6" s="15">
        <v>18</v>
      </c>
      <c r="V6" s="15">
        <v>18</v>
      </c>
      <c r="W6" s="15">
        <v>14</v>
      </c>
      <c r="X6" s="15">
        <v>19</v>
      </c>
      <c r="Y6" s="15">
        <v>16</v>
      </c>
      <c r="Z6" s="15">
        <v>17</v>
      </c>
      <c r="AA6" s="15">
        <v>59</v>
      </c>
      <c r="AB6" s="16">
        <v>68</v>
      </c>
      <c r="AC6" s="16">
        <v>50</v>
      </c>
      <c r="AD6" s="16">
        <v>62</v>
      </c>
      <c r="AE6" s="16">
        <v>48</v>
      </c>
      <c r="AF6" s="16">
        <v>57</v>
      </c>
      <c r="AG6" s="12">
        <f t="shared" ref="AG6:AL6" si="11">(IF(I6="Ab",0,IF(I6="NA",0,I6))+IF(O6="Ab",0,IF(O6="NA",0,O6))+IF(U6="Ab",0,IF(U6="NA",0,U6))+IF(AA6="Ab",0,IF(AA6="NA",0,AA6)))</f>
        <v>165</v>
      </c>
      <c r="AH6" s="12">
        <f t="shared" si="11"/>
        <v>162</v>
      </c>
      <c r="AI6" s="12">
        <f t="shared" si="11"/>
        <v>140</v>
      </c>
      <c r="AJ6" s="12">
        <f t="shared" si="11"/>
        <v>164</v>
      </c>
      <c r="AK6" s="12">
        <f t="shared" si="11"/>
        <v>157</v>
      </c>
      <c r="AL6" s="12">
        <f t="shared" si="11"/>
        <v>166</v>
      </c>
      <c r="AM6" s="12">
        <f t="shared" ref="AM6:AR6" si="12">ROUND(AG6/200*100,0)</f>
        <v>83</v>
      </c>
      <c r="AN6" s="12">
        <f t="shared" si="12"/>
        <v>81</v>
      </c>
      <c r="AO6" s="12">
        <f t="shared" si="12"/>
        <v>70</v>
      </c>
      <c r="AP6" s="12">
        <f t="shared" si="12"/>
        <v>82</v>
      </c>
      <c r="AQ6" s="12">
        <f t="shared" si="12"/>
        <v>79</v>
      </c>
      <c r="AR6" s="12">
        <f t="shared" si="12"/>
        <v>83</v>
      </c>
      <c r="AS6" s="12" t="str">
        <f t="shared" ref="AS6:AX6" si="13">IF(AM6&gt;90,"A1",IF(AM6&gt;80,"A2",IF(AM6&gt;70,"B1",IF(AM6&gt;60,"B2",IF(AM6&gt;50,"C1",IF(AM6&gt;40,"C2",IF(AM6&gt;32,"D","E")))))))</f>
        <v>A2</v>
      </c>
      <c r="AT6" s="12" t="str">
        <f t="shared" si="13"/>
        <v>A2</v>
      </c>
      <c r="AU6" s="12" t="str">
        <f t="shared" si="13"/>
        <v>B2</v>
      </c>
      <c r="AV6" s="12" t="str">
        <f t="shared" si="13"/>
        <v>A2</v>
      </c>
      <c r="AW6" s="12" t="str">
        <f t="shared" si="13"/>
        <v>B1</v>
      </c>
      <c r="AX6" s="12" t="str">
        <f t="shared" si="13"/>
        <v>A2</v>
      </c>
      <c r="AY6" s="12">
        <v>1200</v>
      </c>
      <c r="AZ6" s="12">
        <f t="shared" si="3"/>
        <v>954</v>
      </c>
      <c r="BA6" s="12">
        <f t="shared" si="4"/>
        <v>80</v>
      </c>
      <c r="BB6" s="17">
        <v>200</v>
      </c>
    </row>
    <row r="7" spans="1:54" ht="12.75" customHeight="1">
      <c r="A7" s="12">
        <v>5</v>
      </c>
      <c r="B7" s="12">
        <v>2602</v>
      </c>
      <c r="C7" s="13" t="s">
        <v>45</v>
      </c>
      <c r="D7" s="12">
        <v>8218638665</v>
      </c>
      <c r="E7" s="14">
        <v>4</v>
      </c>
      <c r="F7" s="14" t="s">
        <v>46</v>
      </c>
      <c r="G7" s="13" t="s">
        <v>47</v>
      </c>
      <c r="H7" s="13" t="s">
        <v>48</v>
      </c>
      <c r="I7" s="15">
        <v>18</v>
      </c>
      <c r="J7" s="15">
        <v>18</v>
      </c>
      <c r="K7" s="15">
        <v>18</v>
      </c>
      <c r="L7" s="15">
        <v>19</v>
      </c>
      <c r="M7" s="15">
        <v>18</v>
      </c>
      <c r="N7" s="15">
        <v>15</v>
      </c>
      <c r="O7" s="15">
        <v>64</v>
      </c>
      <c r="P7" s="15">
        <v>66</v>
      </c>
      <c r="Q7" s="15">
        <v>71</v>
      </c>
      <c r="R7" s="15">
        <v>72</v>
      </c>
      <c r="S7" s="15">
        <v>77</v>
      </c>
      <c r="T7" s="15">
        <v>72</v>
      </c>
      <c r="U7" s="15">
        <v>17</v>
      </c>
      <c r="V7" s="15">
        <v>19</v>
      </c>
      <c r="W7" s="15">
        <v>14</v>
      </c>
      <c r="X7" s="15">
        <v>18</v>
      </c>
      <c r="Y7" s="15">
        <v>18</v>
      </c>
      <c r="Z7" s="15">
        <v>18</v>
      </c>
      <c r="AA7" s="15">
        <v>73</v>
      </c>
      <c r="AB7" s="16">
        <v>60</v>
      </c>
      <c r="AC7" s="16">
        <v>56</v>
      </c>
      <c r="AD7" s="16">
        <v>74</v>
      </c>
      <c r="AE7" s="16">
        <v>52</v>
      </c>
      <c r="AF7" s="16">
        <v>45</v>
      </c>
      <c r="AG7" s="12">
        <f t="shared" ref="AG7:AL7" si="14">(IF(I7="Ab",0,IF(I7="NA",0,I7))+IF(O7="Ab",0,IF(O7="NA",0,O7))+IF(U7="Ab",0,IF(U7="NA",0,U7))+IF(AA7="Ab",0,IF(AA7="NA",0,AA7)))</f>
        <v>172</v>
      </c>
      <c r="AH7" s="12">
        <f t="shared" si="14"/>
        <v>163</v>
      </c>
      <c r="AI7" s="12">
        <f t="shared" si="14"/>
        <v>159</v>
      </c>
      <c r="AJ7" s="12">
        <f t="shared" si="14"/>
        <v>183</v>
      </c>
      <c r="AK7" s="12">
        <f t="shared" si="14"/>
        <v>165</v>
      </c>
      <c r="AL7" s="12">
        <f t="shared" si="14"/>
        <v>150</v>
      </c>
      <c r="AM7" s="12">
        <f t="shared" ref="AM7:AR7" si="15">ROUND(AG7/200*100,0)</f>
        <v>86</v>
      </c>
      <c r="AN7" s="12">
        <f t="shared" si="15"/>
        <v>82</v>
      </c>
      <c r="AO7" s="12">
        <f t="shared" si="15"/>
        <v>80</v>
      </c>
      <c r="AP7" s="12">
        <f t="shared" si="15"/>
        <v>92</v>
      </c>
      <c r="AQ7" s="12">
        <f t="shared" si="15"/>
        <v>83</v>
      </c>
      <c r="AR7" s="12">
        <f t="shared" si="15"/>
        <v>75</v>
      </c>
      <c r="AS7" s="12" t="str">
        <f t="shared" ref="AS7:AX7" si="16">IF(AM7&gt;90,"A1",IF(AM7&gt;80,"A2",IF(AM7&gt;70,"B1",IF(AM7&gt;60,"B2",IF(AM7&gt;50,"C1",IF(AM7&gt;40,"C2",IF(AM7&gt;32,"D","E")))))))</f>
        <v>A2</v>
      </c>
      <c r="AT7" s="12" t="str">
        <f t="shared" si="16"/>
        <v>A2</v>
      </c>
      <c r="AU7" s="12" t="str">
        <f t="shared" si="16"/>
        <v>B1</v>
      </c>
      <c r="AV7" s="12" t="str">
        <f t="shared" si="16"/>
        <v>A1</v>
      </c>
      <c r="AW7" s="12" t="str">
        <f t="shared" si="16"/>
        <v>A2</v>
      </c>
      <c r="AX7" s="12" t="str">
        <f t="shared" si="16"/>
        <v>B1</v>
      </c>
      <c r="AY7" s="12">
        <v>1200</v>
      </c>
      <c r="AZ7" s="12">
        <f t="shared" si="3"/>
        <v>992</v>
      </c>
      <c r="BA7" s="12">
        <f t="shared" si="4"/>
        <v>83</v>
      </c>
      <c r="BB7" s="17">
        <v>200</v>
      </c>
    </row>
    <row r="8" spans="1:54" ht="12.75" customHeight="1">
      <c r="A8" s="12">
        <v>6</v>
      </c>
      <c r="B8" s="12">
        <v>2673</v>
      </c>
      <c r="C8" s="13" t="s">
        <v>49</v>
      </c>
      <c r="D8" s="12">
        <v>7579212022</v>
      </c>
      <c r="E8" s="14">
        <v>4</v>
      </c>
      <c r="F8" s="14" t="s">
        <v>50</v>
      </c>
      <c r="G8" s="13" t="s">
        <v>51</v>
      </c>
      <c r="H8" s="13" t="s">
        <v>52</v>
      </c>
      <c r="I8" s="15">
        <v>17</v>
      </c>
      <c r="J8" s="15">
        <v>18</v>
      </c>
      <c r="K8" s="15">
        <v>19</v>
      </c>
      <c r="L8" s="15">
        <v>19</v>
      </c>
      <c r="M8" s="15">
        <v>15</v>
      </c>
      <c r="N8" s="15">
        <v>15</v>
      </c>
      <c r="O8" s="15">
        <v>56</v>
      </c>
      <c r="P8" s="15">
        <v>62</v>
      </c>
      <c r="Q8" s="15">
        <v>67</v>
      </c>
      <c r="R8" s="15">
        <v>48</v>
      </c>
      <c r="S8" s="15">
        <v>43</v>
      </c>
      <c r="T8" s="15">
        <v>36</v>
      </c>
      <c r="U8" s="15">
        <v>17</v>
      </c>
      <c r="V8" s="15">
        <v>19</v>
      </c>
      <c r="W8" s="15">
        <v>20</v>
      </c>
      <c r="X8" s="15">
        <v>18</v>
      </c>
      <c r="Y8" s="15">
        <v>16</v>
      </c>
      <c r="Z8" s="15">
        <v>17</v>
      </c>
      <c r="AA8" s="15">
        <v>64</v>
      </c>
      <c r="AB8" s="16">
        <v>63</v>
      </c>
      <c r="AC8" s="16">
        <v>66</v>
      </c>
      <c r="AD8" s="16">
        <v>66</v>
      </c>
      <c r="AE8" s="16">
        <v>58</v>
      </c>
      <c r="AF8" s="16">
        <v>58</v>
      </c>
      <c r="AG8" s="12">
        <f t="shared" ref="AG8:AL8" si="17">(IF(I8="Ab",0,IF(I8="NA",0,I8))+IF(O8="Ab",0,IF(O8="NA",0,O8))+IF(U8="Ab",0,IF(U8="NA",0,U8))+IF(AA8="Ab",0,IF(AA8="NA",0,AA8)))</f>
        <v>154</v>
      </c>
      <c r="AH8" s="12">
        <f t="shared" si="17"/>
        <v>162</v>
      </c>
      <c r="AI8" s="12">
        <f t="shared" si="17"/>
        <v>172</v>
      </c>
      <c r="AJ8" s="12">
        <f t="shared" si="17"/>
        <v>151</v>
      </c>
      <c r="AK8" s="12">
        <f t="shared" si="17"/>
        <v>132</v>
      </c>
      <c r="AL8" s="12">
        <f t="shared" si="17"/>
        <v>126</v>
      </c>
      <c r="AM8" s="12">
        <f t="shared" ref="AM8:AR8" si="18">ROUND(AG8/200*100,0)</f>
        <v>77</v>
      </c>
      <c r="AN8" s="12">
        <f t="shared" si="18"/>
        <v>81</v>
      </c>
      <c r="AO8" s="12">
        <f t="shared" si="18"/>
        <v>86</v>
      </c>
      <c r="AP8" s="12">
        <f t="shared" si="18"/>
        <v>76</v>
      </c>
      <c r="AQ8" s="12">
        <f t="shared" si="18"/>
        <v>66</v>
      </c>
      <c r="AR8" s="12">
        <f t="shared" si="18"/>
        <v>63</v>
      </c>
      <c r="AS8" s="12" t="str">
        <f t="shared" ref="AS8:AX8" si="19">IF(AM8&gt;90,"A1",IF(AM8&gt;80,"A2",IF(AM8&gt;70,"B1",IF(AM8&gt;60,"B2",IF(AM8&gt;50,"C1",IF(AM8&gt;40,"C2",IF(AM8&gt;32,"D","E")))))))</f>
        <v>B1</v>
      </c>
      <c r="AT8" s="12" t="str">
        <f t="shared" si="19"/>
        <v>A2</v>
      </c>
      <c r="AU8" s="12" t="str">
        <f t="shared" si="19"/>
        <v>A2</v>
      </c>
      <c r="AV8" s="12" t="str">
        <f t="shared" si="19"/>
        <v>B1</v>
      </c>
      <c r="AW8" s="12" t="str">
        <f t="shared" si="19"/>
        <v>B2</v>
      </c>
      <c r="AX8" s="12" t="str">
        <f t="shared" si="19"/>
        <v>B2</v>
      </c>
      <c r="AY8" s="12">
        <v>1200</v>
      </c>
      <c r="AZ8" s="12">
        <f t="shared" si="3"/>
        <v>897</v>
      </c>
      <c r="BA8" s="12">
        <f t="shared" si="4"/>
        <v>75</v>
      </c>
      <c r="BB8" s="17">
        <v>200</v>
      </c>
    </row>
    <row r="9" spans="1:54" ht="12.75" customHeight="1">
      <c r="A9" s="12">
        <v>7</v>
      </c>
      <c r="B9" s="12">
        <v>2544</v>
      </c>
      <c r="C9" s="13" t="s">
        <v>53</v>
      </c>
      <c r="D9" s="12">
        <v>9756004036</v>
      </c>
      <c r="E9" s="14">
        <v>4</v>
      </c>
      <c r="F9" s="14" t="s">
        <v>54</v>
      </c>
      <c r="G9" s="13" t="s">
        <v>55</v>
      </c>
      <c r="H9" s="13" t="s">
        <v>56</v>
      </c>
      <c r="I9" s="15">
        <v>18</v>
      </c>
      <c r="J9" s="15">
        <v>19</v>
      </c>
      <c r="K9" s="15">
        <v>19</v>
      </c>
      <c r="L9" s="15">
        <v>19</v>
      </c>
      <c r="M9" s="15">
        <v>20</v>
      </c>
      <c r="N9" s="15">
        <v>14</v>
      </c>
      <c r="O9" s="15">
        <v>71</v>
      </c>
      <c r="P9" s="15">
        <v>65</v>
      </c>
      <c r="Q9" s="15">
        <v>50</v>
      </c>
      <c r="R9" s="15">
        <v>74</v>
      </c>
      <c r="S9" s="15">
        <v>58</v>
      </c>
      <c r="T9" s="15">
        <v>42</v>
      </c>
      <c r="U9" s="15">
        <v>17</v>
      </c>
      <c r="V9" s="15">
        <v>16</v>
      </c>
      <c r="W9" s="15">
        <v>16</v>
      </c>
      <c r="X9" s="15">
        <v>18</v>
      </c>
      <c r="Y9" s="15">
        <v>16</v>
      </c>
      <c r="Z9" s="15">
        <v>17</v>
      </c>
      <c r="AA9" s="15">
        <v>75</v>
      </c>
      <c r="AB9" s="16">
        <v>68</v>
      </c>
      <c r="AC9" s="16">
        <v>49</v>
      </c>
      <c r="AD9" s="16">
        <v>72</v>
      </c>
      <c r="AE9" s="16">
        <v>62</v>
      </c>
      <c r="AF9" s="16">
        <v>62</v>
      </c>
      <c r="AG9" s="12">
        <f t="shared" ref="AG9:AL9" si="20">(IF(I9="Ab",0,IF(I9="NA",0,I9))+IF(O9="Ab",0,IF(O9="NA",0,O9))+IF(U9="Ab",0,IF(U9="NA",0,U9))+IF(AA9="Ab",0,IF(AA9="NA",0,AA9)))</f>
        <v>181</v>
      </c>
      <c r="AH9" s="12">
        <f t="shared" si="20"/>
        <v>168</v>
      </c>
      <c r="AI9" s="12">
        <f t="shared" si="20"/>
        <v>134</v>
      </c>
      <c r="AJ9" s="12">
        <f t="shared" si="20"/>
        <v>183</v>
      </c>
      <c r="AK9" s="12">
        <f t="shared" si="20"/>
        <v>156</v>
      </c>
      <c r="AL9" s="12">
        <f t="shared" si="20"/>
        <v>135</v>
      </c>
      <c r="AM9" s="12">
        <f t="shared" ref="AM9:AR9" si="21">ROUND(AG9/200*100,0)</f>
        <v>91</v>
      </c>
      <c r="AN9" s="12">
        <f t="shared" si="21"/>
        <v>84</v>
      </c>
      <c r="AO9" s="12">
        <f t="shared" si="21"/>
        <v>67</v>
      </c>
      <c r="AP9" s="12">
        <f t="shared" si="21"/>
        <v>92</v>
      </c>
      <c r="AQ9" s="12">
        <f t="shared" si="21"/>
        <v>78</v>
      </c>
      <c r="AR9" s="12">
        <f t="shared" si="21"/>
        <v>68</v>
      </c>
      <c r="AS9" s="12" t="str">
        <f t="shared" ref="AS9:AX9" si="22">IF(AM9&gt;90,"A1",IF(AM9&gt;80,"A2",IF(AM9&gt;70,"B1",IF(AM9&gt;60,"B2",IF(AM9&gt;50,"C1",IF(AM9&gt;40,"C2",IF(AM9&gt;32,"D","E")))))))</f>
        <v>A1</v>
      </c>
      <c r="AT9" s="12" t="str">
        <f t="shared" si="22"/>
        <v>A2</v>
      </c>
      <c r="AU9" s="12" t="str">
        <f t="shared" si="22"/>
        <v>B2</v>
      </c>
      <c r="AV9" s="12" t="str">
        <f t="shared" si="22"/>
        <v>A1</v>
      </c>
      <c r="AW9" s="12" t="str">
        <f t="shared" si="22"/>
        <v>B1</v>
      </c>
      <c r="AX9" s="12" t="str">
        <f t="shared" si="22"/>
        <v>B2</v>
      </c>
      <c r="AY9" s="12">
        <v>1200</v>
      </c>
      <c r="AZ9" s="12">
        <f t="shared" si="3"/>
        <v>957</v>
      </c>
      <c r="BA9" s="12">
        <f t="shared" si="4"/>
        <v>80</v>
      </c>
      <c r="BB9" s="17">
        <v>200</v>
      </c>
    </row>
    <row r="10" spans="1:54" ht="12.75" customHeight="1">
      <c r="A10" s="12">
        <v>8</v>
      </c>
      <c r="B10" s="12">
        <v>2580</v>
      </c>
      <c r="C10" s="13" t="s">
        <v>57</v>
      </c>
      <c r="D10" s="12">
        <v>9634825570</v>
      </c>
      <c r="E10" s="14">
        <v>4</v>
      </c>
      <c r="F10" s="14" t="s">
        <v>58</v>
      </c>
      <c r="G10" s="13" t="s">
        <v>59</v>
      </c>
      <c r="H10" s="13" t="s">
        <v>60</v>
      </c>
      <c r="I10" s="15">
        <v>18</v>
      </c>
      <c r="J10" s="15">
        <v>18</v>
      </c>
      <c r="K10" s="15">
        <v>14</v>
      </c>
      <c r="L10" s="15">
        <v>17</v>
      </c>
      <c r="M10" s="15">
        <v>16</v>
      </c>
      <c r="N10" s="15">
        <v>16</v>
      </c>
      <c r="O10" s="15">
        <v>60</v>
      </c>
      <c r="P10" s="15">
        <v>63</v>
      </c>
      <c r="Q10" s="15">
        <v>59</v>
      </c>
      <c r="R10" s="15">
        <v>55</v>
      </c>
      <c r="S10" s="15">
        <v>70</v>
      </c>
      <c r="T10" s="15">
        <v>68</v>
      </c>
      <c r="U10" s="15">
        <v>16</v>
      </c>
      <c r="V10" s="15">
        <v>15</v>
      </c>
      <c r="W10" s="15">
        <v>12</v>
      </c>
      <c r="X10" s="15">
        <v>17</v>
      </c>
      <c r="Y10" s="15">
        <v>13</v>
      </c>
      <c r="Z10" s="15">
        <v>16</v>
      </c>
      <c r="AA10" s="15">
        <v>43</v>
      </c>
      <c r="AB10" s="16">
        <v>57</v>
      </c>
      <c r="AC10" s="16">
        <v>31</v>
      </c>
      <c r="AD10" s="16">
        <v>50</v>
      </c>
      <c r="AE10" s="16">
        <v>48</v>
      </c>
      <c r="AF10" s="16">
        <v>45</v>
      </c>
      <c r="AG10" s="12">
        <f t="shared" ref="AG10:AL10" si="23">(IF(I10="Ab",0,IF(I10="NA",0,I10))+IF(O10="Ab",0,IF(O10="NA",0,O10))+IF(U10="Ab",0,IF(U10="NA",0,U10))+IF(AA10="Ab",0,IF(AA10="NA",0,AA10)))</f>
        <v>137</v>
      </c>
      <c r="AH10" s="12">
        <f t="shared" si="23"/>
        <v>153</v>
      </c>
      <c r="AI10" s="12">
        <f t="shared" si="23"/>
        <v>116</v>
      </c>
      <c r="AJ10" s="12">
        <f t="shared" si="23"/>
        <v>139</v>
      </c>
      <c r="AK10" s="12">
        <f t="shared" si="23"/>
        <v>147</v>
      </c>
      <c r="AL10" s="12">
        <f t="shared" si="23"/>
        <v>145</v>
      </c>
      <c r="AM10" s="12">
        <f t="shared" ref="AM10:AR10" si="24">ROUND(AG10/200*100,0)</f>
        <v>69</v>
      </c>
      <c r="AN10" s="12">
        <f t="shared" si="24"/>
        <v>77</v>
      </c>
      <c r="AO10" s="12">
        <f t="shared" si="24"/>
        <v>58</v>
      </c>
      <c r="AP10" s="12">
        <f t="shared" si="24"/>
        <v>70</v>
      </c>
      <c r="AQ10" s="12">
        <f t="shared" si="24"/>
        <v>74</v>
      </c>
      <c r="AR10" s="12">
        <f t="shared" si="24"/>
        <v>73</v>
      </c>
      <c r="AS10" s="12" t="str">
        <f t="shared" ref="AS10:AX10" si="25">IF(AM10&gt;90,"A1",IF(AM10&gt;80,"A2",IF(AM10&gt;70,"B1",IF(AM10&gt;60,"B2",IF(AM10&gt;50,"C1",IF(AM10&gt;40,"C2",IF(AM10&gt;32,"D","E")))))))</f>
        <v>B2</v>
      </c>
      <c r="AT10" s="12" t="str">
        <f t="shared" si="25"/>
        <v>B1</v>
      </c>
      <c r="AU10" s="12" t="str">
        <f t="shared" si="25"/>
        <v>C1</v>
      </c>
      <c r="AV10" s="12" t="str">
        <f t="shared" si="25"/>
        <v>B2</v>
      </c>
      <c r="AW10" s="12" t="str">
        <f t="shared" si="25"/>
        <v>B1</v>
      </c>
      <c r="AX10" s="12" t="str">
        <f t="shared" si="25"/>
        <v>B1</v>
      </c>
      <c r="AY10" s="12">
        <v>1200</v>
      </c>
      <c r="AZ10" s="12">
        <f t="shared" si="3"/>
        <v>837</v>
      </c>
      <c r="BA10" s="12">
        <f t="shared" si="4"/>
        <v>70</v>
      </c>
      <c r="BB10" s="17">
        <v>200</v>
      </c>
    </row>
    <row r="11" spans="1:54" ht="12.75" customHeight="1">
      <c r="A11" s="18">
        <v>9</v>
      </c>
      <c r="B11" s="18">
        <v>2601</v>
      </c>
      <c r="C11" s="19" t="s">
        <v>61</v>
      </c>
      <c r="D11" s="18">
        <v>9568130109</v>
      </c>
      <c r="E11" s="20">
        <v>4</v>
      </c>
      <c r="F11" s="20" t="s">
        <v>62</v>
      </c>
      <c r="G11" s="19" t="s">
        <v>63</v>
      </c>
      <c r="H11" s="19" t="s">
        <v>64</v>
      </c>
      <c r="I11" s="22">
        <v>15</v>
      </c>
      <c r="J11" s="22">
        <v>18</v>
      </c>
      <c r="K11" s="22">
        <v>14</v>
      </c>
      <c r="L11" s="22">
        <v>15</v>
      </c>
      <c r="M11" s="22">
        <v>12</v>
      </c>
      <c r="N11" s="22">
        <v>14</v>
      </c>
      <c r="O11" s="21" t="s">
        <v>36</v>
      </c>
      <c r="P11" s="21" t="s">
        <v>36</v>
      </c>
      <c r="Q11" s="21" t="s">
        <v>36</v>
      </c>
      <c r="R11" s="21" t="s">
        <v>36</v>
      </c>
      <c r="S11" s="21" t="s">
        <v>36</v>
      </c>
      <c r="T11" s="21" t="s">
        <v>36</v>
      </c>
      <c r="U11" s="22">
        <v>17</v>
      </c>
      <c r="V11" s="22">
        <v>14</v>
      </c>
      <c r="W11" s="22">
        <v>13</v>
      </c>
      <c r="X11" s="22">
        <v>20</v>
      </c>
      <c r="Y11" s="22">
        <v>15</v>
      </c>
      <c r="Z11" s="22">
        <v>16</v>
      </c>
      <c r="AA11" s="22">
        <v>63</v>
      </c>
      <c r="AB11" s="23">
        <v>77</v>
      </c>
      <c r="AC11" s="23">
        <v>52</v>
      </c>
      <c r="AD11" s="23">
        <v>68</v>
      </c>
      <c r="AE11" s="23">
        <v>54</v>
      </c>
      <c r="AF11" s="23">
        <v>56</v>
      </c>
      <c r="AG11" s="18">
        <f t="shared" ref="AG11:AL11" si="26">(IF(I11="Ab",0,IF(I11="NA",0,I11))+IF(O11="Ab",0,IF(O11="NA",0,O11))+IF(U11="Ab",0,IF(U11="NA",0,U11))+IF(AA11="Ab",0,IF(AA11="NA",0,AA11)))</f>
        <v>95</v>
      </c>
      <c r="AH11" s="18">
        <f t="shared" si="26"/>
        <v>109</v>
      </c>
      <c r="AI11" s="18">
        <f t="shared" si="26"/>
        <v>79</v>
      </c>
      <c r="AJ11" s="18">
        <f t="shared" si="26"/>
        <v>103</v>
      </c>
      <c r="AK11" s="18">
        <f t="shared" si="26"/>
        <v>81</v>
      </c>
      <c r="AL11" s="18">
        <f t="shared" si="26"/>
        <v>86</v>
      </c>
      <c r="AM11" s="18">
        <f t="shared" ref="AM11:AR11" si="27">ROUND(AG11/120*100,0)</f>
        <v>79</v>
      </c>
      <c r="AN11" s="18">
        <f t="shared" si="27"/>
        <v>91</v>
      </c>
      <c r="AO11" s="18">
        <f t="shared" si="27"/>
        <v>66</v>
      </c>
      <c r="AP11" s="18">
        <f t="shared" si="27"/>
        <v>86</v>
      </c>
      <c r="AQ11" s="18">
        <f t="shared" si="27"/>
        <v>68</v>
      </c>
      <c r="AR11" s="18">
        <f t="shared" si="27"/>
        <v>72</v>
      </c>
      <c r="AS11" s="18" t="str">
        <f t="shared" ref="AS11:AX11" si="28">IF(AM11&gt;90,"A1",IF(AM11&gt;80,"A2",IF(AM11&gt;70,"B1",IF(AM11&gt;60,"B2",IF(AM11&gt;50,"C1",IF(AM11&gt;40,"C2",IF(AM11&gt;32,"D","E")))))))</f>
        <v>B1</v>
      </c>
      <c r="AT11" s="18" t="str">
        <f t="shared" si="28"/>
        <v>A1</v>
      </c>
      <c r="AU11" s="18" t="str">
        <f t="shared" si="28"/>
        <v>B2</v>
      </c>
      <c r="AV11" s="18" t="str">
        <f t="shared" si="28"/>
        <v>A2</v>
      </c>
      <c r="AW11" s="18" t="str">
        <f t="shared" si="28"/>
        <v>B2</v>
      </c>
      <c r="AX11" s="18" t="str">
        <f t="shared" si="28"/>
        <v>B1</v>
      </c>
      <c r="AY11" s="18">
        <v>720</v>
      </c>
      <c r="AZ11" s="18">
        <f t="shared" si="3"/>
        <v>553</v>
      </c>
      <c r="BA11" s="18">
        <f t="shared" si="4"/>
        <v>77</v>
      </c>
      <c r="BB11" s="24">
        <v>120</v>
      </c>
    </row>
    <row r="12" spans="1:54" ht="12.75" customHeight="1">
      <c r="A12" s="12">
        <v>10</v>
      </c>
      <c r="B12" s="12">
        <v>2581</v>
      </c>
      <c r="C12" s="13" t="s">
        <v>65</v>
      </c>
      <c r="D12" s="12">
        <v>9897844756</v>
      </c>
      <c r="E12" s="14">
        <v>4</v>
      </c>
      <c r="F12" s="14" t="s">
        <v>66</v>
      </c>
      <c r="G12" s="13" t="s">
        <v>67</v>
      </c>
      <c r="H12" s="13" t="s">
        <v>68</v>
      </c>
      <c r="I12" s="15">
        <v>18</v>
      </c>
      <c r="J12" s="15">
        <v>19</v>
      </c>
      <c r="K12" s="15">
        <v>17</v>
      </c>
      <c r="L12" s="15">
        <v>20</v>
      </c>
      <c r="M12" s="15">
        <v>18</v>
      </c>
      <c r="N12" s="15">
        <v>15</v>
      </c>
      <c r="O12" s="15">
        <v>63</v>
      </c>
      <c r="P12" s="15">
        <v>67</v>
      </c>
      <c r="Q12" s="15">
        <v>66</v>
      </c>
      <c r="R12" s="15">
        <v>75</v>
      </c>
      <c r="S12" s="15">
        <v>70</v>
      </c>
      <c r="T12" s="15">
        <v>60</v>
      </c>
      <c r="U12" s="15">
        <v>16</v>
      </c>
      <c r="V12" s="15">
        <v>16</v>
      </c>
      <c r="W12" s="15">
        <v>17</v>
      </c>
      <c r="X12" s="15">
        <v>19</v>
      </c>
      <c r="Y12" s="15">
        <v>13</v>
      </c>
      <c r="Z12" s="15">
        <v>16</v>
      </c>
      <c r="AA12" s="15">
        <v>65</v>
      </c>
      <c r="AB12" s="16">
        <v>66</v>
      </c>
      <c r="AC12" s="16">
        <v>62</v>
      </c>
      <c r="AD12" s="16">
        <v>74</v>
      </c>
      <c r="AE12" s="16">
        <v>62</v>
      </c>
      <c r="AF12" s="16">
        <v>53</v>
      </c>
      <c r="AG12" s="12">
        <f t="shared" ref="AG12:AL12" si="29">(IF(I12="Ab",0,IF(I12="NA",0,I12))+IF(O12="Ab",0,IF(O12="NA",0,O12))+IF(U12="Ab",0,IF(U12="NA",0,U12))+IF(AA12="Ab",0,IF(AA12="NA",0,AA12)))</f>
        <v>162</v>
      </c>
      <c r="AH12" s="12">
        <f t="shared" si="29"/>
        <v>168</v>
      </c>
      <c r="AI12" s="12">
        <f t="shared" si="29"/>
        <v>162</v>
      </c>
      <c r="AJ12" s="12">
        <f t="shared" si="29"/>
        <v>188</v>
      </c>
      <c r="AK12" s="12">
        <f t="shared" si="29"/>
        <v>163</v>
      </c>
      <c r="AL12" s="12">
        <f t="shared" si="29"/>
        <v>144</v>
      </c>
      <c r="AM12" s="12">
        <f t="shared" ref="AM12:AR12" si="30">ROUND(AG12/200*100,0)</f>
        <v>81</v>
      </c>
      <c r="AN12" s="12">
        <f t="shared" si="30"/>
        <v>84</v>
      </c>
      <c r="AO12" s="12">
        <f t="shared" si="30"/>
        <v>81</v>
      </c>
      <c r="AP12" s="12">
        <f t="shared" si="30"/>
        <v>94</v>
      </c>
      <c r="AQ12" s="12">
        <f t="shared" si="30"/>
        <v>82</v>
      </c>
      <c r="AR12" s="12">
        <f t="shared" si="30"/>
        <v>72</v>
      </c>
      <c r="AS12" s="12" t="str">
        <f t="shared" ref="AS12:AX12" si="31">IF(AM12&gt;90,"A1",IF(AM12&gt;80,"A2",IF(AM12&gt;70,"B1",IF(AM12&gt;60,"B2",IF(AM12&gt;50,"C1",IF(AM12&gt;40,"C2",IF(AM12&gt;32,"D","E")))))))</f>
        <v>A2</v>
      </c>
      <c r="AT12" s="12" t="str">
        <f t="shared" si="31"/>
        <v>A2</v>
      </c>
      <c r="AU12" s="12" t="str">
        <f t="shared" si="31"/>
        <v>A2</v>
      </c>
      <c r="AV12" s="12" t="str">
        <f t="shared" si="31"/>
        <v>A1</v>
      </c>
      <c r="AW12" s="12" t="str">
        <f t="shared" si="31"/>
        <v>A2</v>
      </c>
      <c r="AX12" s="12" t="str">
        <f t="shared" si="31"/>
        <v>B1</v>
      </c>
      <c r="AY12" s="12">
        <v>1200</v>
      </c>
      <c r="AZ12" s="12">
        <f t="shared" si="3"/>
        <v>987</v>
      </c>
      <c r="BA12" s="12">
        <f t="shared" si="4"/>
        <v>82</v>
      </c>
      <c r="BB12" s="17">
        <v>200</v>
      </c>
    </row>
    <row r="13" spans="1:54" ht="12.75" customHeight="1">
      <c r="A13" s="12">
        <v>11</v>
      </c>
      <c r="B13" s="12">
        <v>2897</v>
      </c>
      <c r="C13" s="13" t="s">
        <v>69</v>
      </c>
      <c r="D13" s="12">
        <v>8126866237</v>
      </c>
      <c r="E13" s="14">
        <v>4</v>
      </c>
      <c r="F13" s="14" t="s">
        <v>70</v>
      </c>
      <c r="G13" s="13" t="s">
        <v>71</v>
      </c>
      <c r="H13" s="13" t="s">
        <v>181</v>
      </c>
      <c r="I13" s="15">
        <v>18</v>
      </c>
      <c r="J13" s="15">
        <v>16</v>
      </c>
      <c r="K13" s="15">
        <v>17</v>
      </c>
      <c r="L13" s="15">
        <v>18</v>
      </c>
      <c r="M13" s="15">
        <v>20</v>
      </c>
      <c r="N13" s="15">
        <v>18</v>
      </c>
      <c r="O13" s="15">
        <v>56</v>
      </c>
      <c r="P13" s="15">
        <v>63</v>
      </c>
      <c r="Q13" s="15">
        <v>60</v>
      </c>
      <c r="R13" s="15">
        <v>63</v>
      </c>
      <c r="S13" s="15">
        <v>74</v>
      </c>
      <c r="T13" s="15">
        <v>70</v>
      </c>
      <c r="U13" s="15">
        <v>17</v>
      </c>
      <c r="V13" s="15">
        <v>15</v>
      </c>
      <c r="W13" s="15">
        <v>17</v>
      </c>
      <c r="X13" s="15">
        <v>19</v>
      </c>
      <c r="Y13" s="15">
        <v>15</v>
      </c>
      <c r="Z13" s="15">
        <v>18</v>
      </c>
      <c r="AA13" s="15">
        <v>72</v>
      </c>
      <c r="AB13" s="16">
        <v>72</v>
      </c>
      <c r="AC13" s="16">
        <v>64</v>
      </c>
      <c r="AD13" s="16">
        <v>75</v>
      </c>
      <c r="AE13" s="16">
        <v>64</v>
      </c>
      <c r="AF13" s="16">
        <v>74</v>
      </c>
      <c r="AG13" s="12">
        <f t="shared" ref="AG13:AL13" si="32">(IF(I13="Ab",0,IF(I13="NA",0,I13))+IF(O13="Ab",0,IF(O13="NA",0,O13))+IF(U13="Ab",0,IF(U13="NA",0,U13))+IF(AA13="Ab",0,IF(AA13="NA",0,AA13)))</f>
        <v>163</v>
      </c>
      <c r="AH13" s="12">
        <f t="shared" si="32"/>
        <v>166</v>
      </c>
      <c r="AI13" s="12">
        <f t="shared" si="32"/>
        <v>158</v>
      </c>
      <c r="AJ13" s="12">
        <f t="shared" si="32"/>
        <v>175</v>
      </c>
      <c r="AK13" s="12">
        <f t="shared" si="32"/>
        <v>173</v>
      </c>
      <c r="AL13" s="12">
        <f t="shared" si="32"/>
        <v>180</v>
      </c>
      <c r="AM13" s="12">
        <f t="shared" ref="AM13:AR13" si="33">ROUND(AG13/200*100,0)</f>
        <v>82</v>
      </c>
      <c r="AN13" s="12">
        <f t="shared" si="33"/>
        <v>83</v>
      </c>
      <c r="AO13" s="12">
        <f t="shared" si="33"/>
        <v>79</v>
      </c>
      <c r="AP13" s="12">
        <f t="shared" si="33"/>
        <v>88</v>
      </c>
      <c r="AQ13" s="12">
        <f t="shared" si="33"/>
        <v>87</v>
      </c>
      <c r="AR13" s="12">
        <f t="shared" si="33"/>
        <v>90</v>
      </c>
      <c r="AS13" s="12" t="str">
        <f t="shared" ref="AS13:AX13" si="34">IF(AM13&gt;90,"A1",IF(AM13&gt;80,"A2",IF(AM13&gt;70,"B1",IF(AM13&gt;60,"B2",IF(AM13&gt;50,"C1",IF(AM13&gt;40,"C2",IF(AM13&gt;32,"D","E")))))))</f>
        <v>A2</v>
      </c>
      <c r="AT13" s="12" t="str">
        <f t="shared" si="34"/>
        <v>A2</v>
      </c>
      <c r="AU13" s="12" t="str">
        <f t="shared" si="34"/>
        <v>B1</v>
      </c>
      <c r="AV13" s="12" t="str">
        <f t="shared" si="34"/>
        <v>A2</v>
      </c>
      <c r="AW13" s="12" t="str">
        <f t="shared" si="34"/>
        <v>A2</v>
      </c>
      <c r="AX13" s="12" t="str">
        <f t="shared" si="34"/>
        <v>A2</v>
      </c>
      <c r="AY13" s="12">
        <v>1200</v>
      </c>
      <c r="AZ13" s="12">
        <f t="shared" si="3"/>
        <v>1015</v>
      </c>
      <c r="BA13" s="12">
        <f t="shared" si="4"/>
        <v>85</v>
      </c>
      <c r="BB13" s="17">
        <v>200</v>
      </c>
    </row>
    <row r="14" spans="1:54" ht="12.75" customHeight="1">
      <c r="A14" s="12">
        <v>12</v>
      </c>
      <c r="B14" s="25">
        <v>2682</v>
      </c>
      <c r="C14" s="26" t="s">
        <v>72</v>
      </c>
      <c r="D14" s="25">
        <v>9997988772</v>
      </c>
      <c r="E14" s="27">
        <v>4</v>
      </c>
      <c r="F14" s="27" t="s">
        <v>73</v>
      </c>
      <c r="G14" s="26" t="s">
        <v>74</v>
      </c>
      <c r="H14" s="26" t="s">
        <v>75</v>
      </c>
      <c r="I14" s="15">
        <v>19</v>
      </c>
      <c r="J14" s="15">
        <v>18</v>
      </c>
      <c r="K14" s="15">
        <v>18</v>
      </c>
      <c r="L14" s="15">
        <v>19</v>
      </c>
      <c r="M14" s="15">
        <v>18</v>
      </c>
      <c r="N14" s="15">
        <v>15</v>
      </c>
      <c r="O14" s="28" t="s">
        <v>76</v>
      </c>
      <c r="P14" s="28" t="s">
        <v>76</v>
      </c>
      <c r="Q14" s="28" t="s">
        <v>76</v>
      </c>
      <c r="R14" s="28" t="s">
        <v>76</v>
      </c>
      <c r="S14" s="28" t="s">
        <v>76</v>
      </c>
      <c r="T14" s="28" t="s">
        <v>76</v>
      </c>
      <c r="U14" s="28" t="s">
        <v>76</v>
      </c>
      <c r="V14" s="28" t="s">
        <v>76</v>
      </c>
      <c r="W14" s="28" t="s">
        <v>76</v>
      </c>
      <c r="X14" s="28" t="s">
        <v>76</v>
      </c>
      <c r="Y14" s="28" t="s">
        <v>76</v>
      </c>
      <c r="Z14" s="28" t="s">
        <v>76</v>
      </c>
      <c r="AA14" s="28" t="s">
        <v>76</v>
      </c>
      <c r="AB14" s="29" t="s">
        <v>76</v>
      </c>
      <c r="AC14" s="29" t="s">
        <v>76</v>
      </c>
      <c r="AD14" s="29" t="s">
        <v>76</v>
      </c>
      <c r="AE14" s="29" t="s">
        <v>76</v>
      </c>
      <c r="AF14" s="29" t="s">
        <v>76</v>
      </c>
      <c r="AG14" s="12">
        <f t="shared" ref="AG14:AL14" si="35">(IF(I14="Ab",0,IF(I14="NA",0,I14))+IF(O14="Ab",0,IF(O14="NA",0,O14))+IF(U14="Ab",0,IF(U14="NA",0,U14))+IF(AA14="Ab",0,IF(AA14="NA",0,AA14)))</f>
        <v>19</v>
      </c>
      <c r="AH14" s="12">
        <f t="shared" si="35"/>
        <v>18</v>
      </c>
      <c r="AI14" s="12">
        <f t="shared" si="35"/>
        <v>18</v>
      </c>
      <c r="AJ14" s="12">
        <f t="shared" si="35"/>
        <v>19</v>
      </c>
      <c r="AK14" s="12">
        <f t="shared" si="35"/>
        <v>18</v>
      </c>
      <c r="AL14" s="12">
        <f t="shared" si="35"/>
        <v>15</v>
      </c>
      <c r="AM14" s="18">
        <f t="shared" ref="AM14:AR14" si="36">ROUND(AG14/20*100,0)</f>
        <v>95</v>
      </c>
      <c r="AN14" s="18">
        <f t="shared" si="36"/>
        <v>90</v>
      </c>
      <c r="AO14" s="18">
        <f t="shared" si="36"/>
        <v>90</v>
      </c>
      <c r="AP14" s="18">
        <f t="shared" si="36"/>
        <v>95</v>
      </c>
      <c r="AQ14" s="18">
        <f t="shared" si="36"/>
        <v>90</v>
      </c>
      <c r="AR14" s="18">
        <f t="shared" si="36"/>
        <v>75</v>
      </c>
      <c r="AS14" s="12" t="str">
        <f t="shared" ref="AS14:AX14" si="37">IF(AM14&gt;90,"A1",IF(AM14&gt;80,"A2",IF(AM14&gt;70,"B1",IF(AM14&gt;60,"B2",IF(AM14&gt;50,"C1",IF(AM14&gt;40,"C2",IF(AM14&gt;32,"D","E")))))))</f>
        <v>A1</v>
      </c>
      <c r="AT14" s="12" t="str">
        <f t="shared" si="37"/>
        <v>A2</v>
      </c>
      <c r="AU14" s="12" t="str">
        <f t="shared" si="37"/>
        <v>A2</v>
      </c>
      <c r="AV14" s="12" t="str">
        <f t="shared" si="37"/>
        <v>A1</v>
      </c>
      <c r="AW14" s="12" t="str">
        <f t="shared" si="37"/>
        <v>A2</v>
      </c>
      <c r="AX14" s="12" t="str">
        <f t="shared" si="37"/>
        <v>B1</v>
      </c>
      <c r="AY14" s="12">
        <v>120</v>
      </c>
      <c r="AZ14" s="12">
        <f t="shared" si="3"/>
        <v>107</v>
      </c>
      <c r="BA14" s="12">
        <f t="shared" si="4"/>
        <v>89</v>
      </c>
      <c r="BB14" s="17">
        <v>200</v>
      </c>
    </row>
    <row r="15" spans="1:54" ht="12.75" customHeight="1">
      <c r="A15" s="12">
        <v>13</v>
      </c>
      <c r="B15" s="12">
        <v>2606</v>
      </c>
      <c r="C15" s="13" t="s">
        <v>77</v>
      </c>
      <c r="D15" s="12">
        <v>7409624190</v>
      </c>
      <c r="E15" s="14">
        <v>4</v>
      </c>
      <c r="F15" s="14" t="s">
        <v>78</v>
      </c>
      <c r="G15" s="13" t="s">
        <v>79</v>
      </c>
      <c r="H15" s="13" t="s">
        <v>80</v>
      </c>
      <c r="I15" s="15">
        <v>17</v>
      </c>
      <c r="J15" s="15">
        <v>18</v>
      </c>
      <c r="K15" s="15">
        <v>18</v>
      </c>
      <c r="L15" s="15">
        <v>17</v>
      </c>
      <c r="M15" s="15">
        <v>16</v>
      </c>
      <c r="N15" s="15">
        <v>16</v>
      </c>
      <c r="O15" s="15">
        <v>57</v>
      </c>
      <c r="P15" s="15">
        <v>58</v>
      </c>
      <c r="Q15" s="15">
        <v>49</v>
      </c>
      <c r="R15" s="15">
        <v>51</v>
      </c>
      <c r="S15" s="15">
        <v>58</v>
      </c>
      <c r="T15" s="15">
        <v>42</v>
      </c>
      <c r="U15" s="15">
        <v>14</v>
      </c>
      <c r="V15" s="15">
        <v>15</v>
      </c>
      <c r="W15" s="15">
        <v>12</v>
      </c>
      <c r="X15" s="15">
        <v>17</v>
      </c>
      <c r="Y15" s="15">
        <v>14</v>
      </c>
      <c r="Z15" s="15">
        <v>15</v>
      </c>
      <c r="AA15" s="15">
        <v>53</v>
      </c>
      <c r="AB15" s="16">
        <v>49</v>
      </c>
      <c r="AC15" s="16">
        <v>35</v>
      </c>
      <c r="AD15" s="16">
        <v>50</v>
      </c>
      <c r="AE15" s="16">
        <v>52</v>
      </c>
      <c r="AF15" s="16">
        <v>53</v>
      </c>
      <c r="AG15" s="12">
        <f t="shared" ref="AG15:AL15" si="38">(IF(I15="Ab",0,IF(I15="NA",0,I15))+IF(O15="Ab",0,IF(O15="NA",0,O15))+IF(U15="Ab",0,IF(U15="NA",0,U15))+IF(AA15="Ab",0,IF(AA15="NA",0,AA15)))</f>
        <v>141</v>
      </c>
      <c r="AH15" s="12">
        <f t="shared" si="38"/>
        <v>140</v>
      </c>
      <c r="AI15" s="12">
        <f t="shared" si="38"/>
        <v>114</v>
      </c>
      <c r="AJ15" s="12">
        <f t="shared" si="38"/>
        <v>135</v>
      </c>
      <c r="AK15" s="12">
        <f t="shared" si="38"/>
        <v>140</v>
      </c>
      <c r="AL15" s="12">
        <f t="shared" si="38"/>
        <v>126</v>
      </c>
      <c r="AM15" s="12">
        <f t="shared" ref="AM15:AR15" si="39">ROUND(AG15/200*100,0)</f>
        <v>71</v>
      </c>
      <c r="AN15" s="12">
        <f t="shared" si="39"/>
        <v>70</v>
      </c>
      <c r="AO15" s="12">
        <f t="shared" si="39"/>
        <v>57</v>
      </c>
      <c r="AP15" s="12">
        <f t="shared" si="39"/>
        <v>68</v>
      </c>
      <c r="AQ15" s="12">
        <f t="shared" si="39"/>
        <v>70</v>
      </c>
      <c r="AR15" s="12">
        <f t="shared" si="39"/>
        <v>63</v>
      </c>
      <c r="AS15" s="12" t="str">
        <f t="shared" ref="AS15:AX15" si="40">IF(AM15&gt;90,"A1",IF(AM15&gt;80,"A2",IF(AM15&gt;70,"B1",IF(AM15&gt;60,"B2",IF(AM15&gt;50,"C1",IF(AM15&gt;40,"C2",IF(AM15&gt;32,"D","E")))))))</f>
        <v>B1</v>
      </c>
      <c r="AT15" s="12" t="str">
        <f t="shared" si="40"/>
        <v>B2</v>
      </c>
      <c r="AU15" s="12" t="str">
        <f t="shared" si="40"/>
        <v>C1</v>
      </c>
      <c r="AV15" s="12" t="str">
        <f t="shared" si="40"/>
        <v>B2</v>
      </c>
      <c r="AW15" s="12" t="str">
        <f t="shared" si="40"/>
        <v>B2</v>
      </c>
      <c r="AX15" s="12" t="str">
        <f t="shared" si="40"/>
        <v>B2</v>
      </c>
      <c r="AY15" s="12">
        <v>1200</v>
      </c>
      <c r="AZ15" s="12">
        <f t="shared" si="3"/>
        <v>796</v>
      </c>
      <c r="BA15" s="12">
        <f t="shared" si="4"/>
        <v>66</v>
      </c>
      <c r="BB15" s="17">
        <v>200</v>
      </c>
    </row>
    <row r="16" spans="1:54" ht="12.75" customHeight="1">
      <c r="A16" s="12">
        <v>14</v>
      </c>
      <c r="B16" s="12">
        <v>2576</v>
      </c>
      <c r="C16" s="13" t="s">
        <v>81</v>
      </c>
      <c r="D16" s="12">
        <v>9720791475</v>
      </c>
      <c r="E16" s="14">
        <v>4</v>
      </c>
      <c r="F16" s="14" t="s">
        <v>82</v>
      </c>
      <c r="G16" s="13" t="s">
        <v>83</v>
      </c>
      <c r="H16" s="13" t="s">
        <v>180</v>
      </c>
      <c r="I16" s="15">
        <v>13</v>
      </c>
      <c r="J16" s="15">
        <v>19</v>
      </c>
      <c r="K16" s="15">
        <v>11</v>
      </c>
      <c r="L16" s="15">
        <v>16</v>
      </c>
      <c r="M16" s="15">
        <v>8</v>
      </c>
      <c r="N16" s="15">
        <v>12</v>
      </c>
      <c r="O16" s="30" t="s">
        <v>76</v>
      </c>
      <c r="P16" s="15">
        <v>34</v>
      </c>
      <c r="Q16" s="15">
        <v>54</v>
      </c>
      <c r="R16" s="15">
        <v>54</v>
      </c>
      <c r="S16" s="15">
        <v>67</v>
      </c>
      <c r="T16" s="15">
        <v>42</v>
      </c>
      <c r="U16" s="15">
        <v>13</v>
      </c>
      <c r="V16" s="15">
        <v>15</v>
      </c>
      <c r="W16" s="15">
        <v>10</v>
      </c>
      <c r="X16" s="15">
        <v>18</v>
      </c>
      <c r="Y16" s="15">
        <v>15</v>
      </c>
      <c r="Z16" s="15">
        <v>15</v>
      </c>
      <c r="AA16" s="15">
        <v>36</v>
      </c>
      <c r="AB16" s="16">
        <v>30</v>
      </c>
      <c r="AC16" s="16">
        <v>36</v>
      </c>
      <c r="AD16" s="16">
        <v>27</v>
      </c>
      <c r="AE16" s="16">
        <v>27</v>
      </c>
      <c r="AF16" s="16">
        <v>45</v>
      </c>
      <c r="AG16" s="12">
        <f t="shared" ref="AG16:AL16" si="41">(IF(I16="Ab",0,IF(I16="NA",0,I16))+IF(O16="Ab",0,IF(O16="NA",0,O16))+IF(U16="Ab",0,IF(U16="NA",0,U16))+IF(AA16="Ab",0,IF(AA16="NA",0,AA16)))</f>
        <v>62</v>
      </c>
      <c r="AH16" s="12">
        <f t="shared" si="41"/>
        <v>98</v>
      </c>
      <c r="AI16" s="12">
        <f t="shared" si="41"/>
        <v>111</v>
      </c>
      <c r="AJ16" s="12">
        <f t="shared" si="41"/>
        <v>115</v>
      </c>
      <c r="AK16" s="12">
        <f t="shared" si="41"/>
        <v>117</v>
      </c>
      <c r="AL16" s="12">
        <f t="shared" si="41"/>
        <v>114</v>
      </c>
      <c r="AM16" s="12">
        <f t="shared" ref="AM16:AR16" si="42">ROUND(AG16/200*100,0)</f>
        <v>31</v>
      </c>
      <c r="AN16" s="12">
        <f t="shared" si="42"/>
        <v>49</v>
      </c>
      <c r="AO16" s="12">
        <f t="shared" si="42"/>
        <v>56</v>
      </c>
      <c r="AP16" s="12">
        <f t="shared" si="42"/>
        <v>58</v>
      </c>
      <c r="AQ16" s="12">
        <f t="shared" si="42"/>
        <v>59</v>
      </c>
      <c r="AR16" s="12">
        <f t="shared" si="42"/>
        <v>57</v>
      </c>
      <c r="AS16" s="12" t="str">
        <f t="shared" ref="AS16:AX16" si="43">IF(AM16&gt;90,"A1",IF(AM16&gt;80,"A2",IF(AM16&gt;70,"B1",IF(AM16&gt;60,"B2",IF(AM16&gt;50,"C1",IF(AM16&gt;40,"C2",IF(AM16&gt;32,"D","E")))))))</f>
        <v>E</v>
      </c>
      <c r="AT16" s="12" t="str">
        <f t="shared" si="43"/>
        <v>C2</v>
      </c>
      <c r="AU16" s="12" t="str">
        <f t="shared" si="43"/>
        <v>C1</v>
      </c>
      <c r="AV16" s="12" t="str">
        <f t="shared" si="43"/>
        <v>C1</v>
      </c>
      <c r="AW16" s="12" t="str">
        <f t="shared" si="43"/>
        <v>C1</v>
      </c>
      <c r="AX16" s="12" t="str">
        <f t="shared" si="43"/>
        <v>C1</v>
      </c>
      <c r="AY16" s="12">
        <v>1200</v>
      </c>
      <c r="AZ16" s="12">
        <f t="shared" si="3"/>
        <v>617</v>
      </c>
      <c r="BA16" s="12">
        <f t="shared" si="4"/>
        <v>51</v>
      </c>
      <c r="BB16" s="17">
        <v>200</v>
      </c>
    </row>
    <row r="17" spans="1:54" ht="12.75" customHeight="1">
      <c r="A17" s="12">
        <v>15</v>
      </c>
      <c r="B17" s="12">
        <v>2684</v>
      </c>
      <c r="C17" s="13" t="s">
        <v>84</v>
      </c>
      <c r="D17" s="12">
        <v>9690878012</v>
      </c>
      <c r="E17" s="14">
        <v>4</v>
      </c>
      <c r="F17" s="14" t="s">
        <v>85</v>
      </c>
      <c r="G17" s="13" t="s">
        <v>86</v>
      </c>
      <c r="H17" s="13" t="s">
        <v>87</v>
      </c>
      <c r="I17" s="15">
        <v>19</v>
      </c>
      <c r="J17" s="15">
        <v>20</v>
      </c>
      <c r="K17" s="15">
        <v>20</v>
      </c>
      <c r="L17" s="15">
        <v>14</v>
      </c>
      <c r="M17" s="15">
        <v>18</v>
      </c>
      <c r="N17" s="15">
        <v>20</v>
      </c>
      <c r="O17" s="15">
        <v>77</v>
      </c>
      <c r="P17" s="15">
        <v>74</v>
      </c>
      <c r="Q17" s="15">
        <v>76</v>
      </c>
      <c r="R17" s="15">
        <v>77</v>
      </c>
      <c r="S17" s="15">
        <v>74</v>
      </c>
      <c r="T17" s="15">
        <v>76</v>
      </c>
      <c r="U17" s="15">
        <v>14</v>
      </c>
      <c r="V17" s="15">
        <v>19</v>
      </c>
      <c r="W17" s="15">
        <v>16</v>
      </c>
      <c r="X17" s="15">
        <v>18</v>
      </c>
      <c r="Y17" s="15">
        <v>13</v>
      </c>
      <c r="Z17" s="15">
        <v>19</v>
      </c>
      <c r="AA17" s="15">
        <v>51</v>
      </c>
      <c r="AB17" s="16">
        <v>63</v>
      </c>
      <c r="AC17" s="16">
        <v>44</v>
      </c>
      <c r="AD17" s="16">
        <v>52</v>
      </c>
      <c r="AE17" s="16">
        <v>40</v>
      </c>
      <c r="AF17" s="16">
        <v>45</v>
      </c>
      <c r="AG17" s="12">
        <f t="shared" ref="AG17:AL17" si="44">(IF(I17="Ab",0,IF(I17="NA",0,I17))+IF(O17="Ab",0,IF(O17="NA",0,O17))+IF(U17="Ab",0,IF(U17="NA",0,U17))+IF(AA17="Ab",0,IF(AA17="NA",0,AA17)))</f>
        <v>161</v>
      </c>
      <c r="AH17" s="12">
        <f t="shared" si="44"/>
        <v>176</v>
      </c>
      <c r="AI17" s="12">
        <f t="shared" si="44"/>
        <v>156</v>
      </c>
      <c r="AJ17" s="12">
        <f t="shared" si="44"/>
        <v>161</v>
      </c>
      <c r="AK17" s="12">
        <f t="shared" si="44"/>
        <v>145</v>
      </c>
      <c r="AL17" s="12">
        <f t="shared" si="44"/>
        <v>160</v>
      </c>
      <c r="AM17" s="12">
        <f t="shared" ref="AM17:AR17" si="45">ROUND(AG17/200*100,0)</f>
        <v>81</v>
      </c>
      <c r="AN17" s="12">
        <f t="shared" si="45"/>
        <v>88</v>
      </c>
      <c r="AO17" s="12">
        <f t="shared" si="45"/>
        <v>78</v>
      </c>
      <c r="AP17" s="12">
        <f t="shared" si="45"/>
        <v>81</v>
      </c>
      <c r="AQ17" s="12">
        <f t="shared" si="45"/>
        <v>73</v>
      </c>
      <c r="AR17" s="12">
        <f t="shared" si="45"/>
        <v>80</v>
      </c>
      <c r="AS17" s="12" t="str">
        <f t="shared" ref="AS17:AX17" si="46">IF(AM17&gt;90,"A1",IF(AM17&gt;80,"A2",IF(AM17&gt;70,"B1",IF(AM17&gt;60,"B2",IF(AM17&gt;50,"C1",IF(AM17&gt;40,"C2",IF(AM17&gt;32,"D","E")))))))</f>
        <v>A2</v>
      </c>
      <c r="AT17" s="12" t="str">
        <f t="shared" si="46"/>
        <v>A2</v>
      </c>
      <c r="AU17" s="12" t="str">
        <f t="shared" si="46"/>
        <v>B1</v>
      </c>
      <c r="AV17" s="12" t="str">
        <f t="shared" si="46"/>
        <v>A2</v>
      </c>
      <c r="AW17" s="12" t="str">
        <f t="shared" si="46"/>
        <v>B1</v>
      </c>
      <c r="AX17" s="12" t="str">
        <f t="shared" si="46"/>
        <v>B1</v>
      </c>
      <c r="AY17" s="12">
        <v>1200</v>
      </c>
      <c r="AZ17" s="12">
        <f t="shared" si="3"/>
        <v>959</v>
      </c>
      <c r="BA17" s="12">
        <f t="shared" si="4"/>
        <v>80</v>
      </c>
      <c r="BB17" s="17">
        <v>200</v>
      </c>
    </row>
    <row r="18" spans="1:54" ht="12.75" customHeight="1">
      <c r="A18" s="12">
        <v>16</v>
      </c>
      <c r="B18" s="12">
        <v>2658</v>
      </c>
      <c r="C18" s="13" t="s">
        <v>88</v>
      </c>
      <c r="D18" s="12">
        <v>9927175239</v>
      </c>
      <c r="E18" s="14">
        <v>4</v>
      </c>
      <c r="F18" s="14" t="s">
        <v>89</v>
      </c>
      <c r="G18" s="13" t="s">
        <v>90</v>
      </c>
      <c r="H18" s="13" t="s">
        <v>91</v>
      </c>
      <c r="I18" s="15">
        <v>14</v>
      </c>
      <c r="J18" s="15">
        <v>17</v>
      </c>
      <c r="K18" s="15">
        <v>16</v>
      </c>
      <c r="L18" s="15">
        <v>19</v>
      </c>
      <c r="M18" s="15">
        <v>14</v>
      </c>
      <c r="N18" s="15">
        <v>12</v>
      </c>
      <c r="O18" s="15">
        <v>36</v>
      </c>
      <c r="P18" s="15">
        <v>52</v>
      </c>
      <c r="Q18" s="15">
        <v>40</v>
      </c>
      <c r="R18" s="15">
        <v>30</v>
      </c>
      <c r="S18" s="15">
        <v>54</v>
      </c>
      <c r="T18" s="15">
        <v>46</v>
      </c>
      <c r="U18" s="15">
        <v>13</v>
      </c>
      <c r="V18" s="15">
        <v>15</v>
      </c>
      <c r="W18" s="15">
        <v>10</v>
      </c>
      <c r="X18" s="15">
        <v>13</v>
      </c>
      <c r="Y18" s="15">
        <v>14</v>
      </c>
      <c r="Z18" s="15">
        <v>13</v>
      </c>
      <c r="AA18" s="15">
        <v>27</v>
      </c>
      <c r="AB18" s="16">
        <v>39</v>
      </c>
      <c r="AC18" s="16">
        <v>13</v>
      </c>
      <c r="AD18" s="16">
        <v>27</v>
      </c>
      <c r="AE18" s="16">
        <v>27</v>
      </c>
      <c r="AF18" s="16">
        <v>45</v>
      </c>
      <c r="AG18" s="12">
        <f t="shared" ref="AG18:AL18" si="47">(IF(I18="Ab",0,IF(I18="NA",0,I18))+IF(O18="Ab",0,IF(O18="NA",0,O18))+IF(U18="Ab",0,IF(U18="NA",0,U18))+IF(AA18="Ab",0,IF(AA18="NA",0,AA18)))</f>
        <v>90</v>
      </c>
      <c r="AH18" s="12">
        <f t="shared" si="47"/>
        <v>123</v>
      </c>
      <c r="AI18" s="12">
        <f t="shared" si="47"/>
        <v>79</v>
      </c>
      <c r="AJ18" s="12">
        <f t="shared" si="47"/>
        <v>89</v>
      </c>
      <c r="AK18" s="12">
        <f t="shared" si="47"/>
        <v>109</v>
      </c>
      <c r="AL18" s="12">
        <f t="shared" si="47"/>
        <v>116</v>
      </c>
      <c r="AM18" s="12">
        <f t="shared" ref="AM18:AR18" si="48">ROUND(AG18/200*100,0)</f>
        <v>45</v>
      </c>
      <c r="AN18" s="12">
        <f t="shared" si="48"/>
        <v>62</v>
      </c>
      <c r="AO18" s="12">
        <f t="shared" si="48"/>
        <v>40</v>
      </c>
      <c r="AP18" s="12">
        <f t="shared" si="48"/>
        <v>45</v>
      </c>
      <c r="AQ18" s="12">
        <f t="shared" si="48"/>
        <v>55</v>
      </c>
      <c r="AR18" s="12">
        <f t="shared" si="48"/>
        <v>58</v>
      </c>
      <c r="AS18" s="12" t="str">
        <f t="shared" ref="AS18:AX18" si="49">IF(AM18&gt;90,"A1",IF(AM18&gt;80,"A2",IF(AM18&gt;70,"B1",IF(AM18&gt;60,"B2",IF(AM18&gt;50,"C1",IF(AM18&gt;40,"C2",IF(AM18&gt;32,"D","E")))))))</f>
        <v>C2</v>
      </c>
      <c r="AT18" s="12" t="str">
        <f t="shared" si="49"/>
        <v>B2</v>
      </c>
      <c r="AU18" s="12" t="str">
        <f t="shared" si="49"/>
        <v>D</v>
      </c>
      <c r="AV18" s="12" t="str">
        <f t="shared" si="49"/>
        <v>C2</v>
      </c>
      <c r="AW18" s="12" t="str">
        <f t="shared" si="49"/>
        <v>C1</v>
      </c>
      <c r="AX18" s="12" t="str">
        <f t="shared" si="49"/>
        <v>C1</v>
      </c>
      <c r="AY18" s="12">
        <v>1200</v>
      </c>
      <c r="AZ18" s="12">
        <f t="shared" si="3"/>
        <v>606</v>
      </c>
      <c r="BA18" s="12">
        <f t="shared" si="4"/>
        <v>51</v>
      </c>
      <c r="BB18" s="17">
        <v>200</v>
      </c>
    </row>
    <row r="19" spans="1:54" ht="12.75" customHeight="1">
      <c r="A19" s="12">
        <v>17</v>
      </c>
      <c r="B19" s="12">
        <v>2603</v>
      </c>
      <c r="C19" s="13" t="s">
        <v>92</v>
      </c>
      <c r="D19" s="12">
        <v>9759492699</v>
      </c>
      <c r="E19" s="14">
        <v>4</v>
      </c>
      <c r="F19" s="14" t="s">
        <v>93</v>
      </c>
      <c r="G19" s="13" t="s">
        <v>94</v>
      </c>
      <c r="H19" s="13" t="s">
        <v>95</v>
      </c>
      <c r="I19" s="15">
        <v>19</v>
      </c>
      <c r="J19" s="15">
        <v>15</v>
      </c>
      <c r="K19" s="15">
        <v>17</v>
      </c>
      <c r="L19" s="15">
        <v>19</v>
      </c>
      <c r="M19" s="15">
        <v>16</v>
      </c>
      <c r="N19" s="15">
        <v>17</v>
      </c>
      <c r="O19" s="15">
        <v>62</v>
      </c>
      <c r="P19" s="15">
        <v>60</v>
      </c>
      <c r="Q19" s="15">
        <v>63</v>
      </c>
      <c r="R19" s="15">
        <v>53</v>
      </c>
      <c r="S19" s="15">
        <v>64</v>
      </c>
      <c r="T19" s="15">
        <v>54</v>
      </c>
      <c r="U19" s="15">
        <v>18</v>
      </c>
      <c r="V19" s="15">
        <v>16</v>
      </c>
      <c r="W19" s="15">
        <v>12</v>
      </c>
      <c r="X19" s="15">
        <v>19</v>
      </c>
      <c r="Y19" s="15">
        <v>15</v>
      </c>
      <c r="Z19" s="15">
        <v>15</v>
      </c>
      <c r="AA19" s="15">
        <v>71</v>
      </c>
      <c r="AB19" s="16">
        <v>63</v>
      </c>
      <c r="AC19" s="16">
        <v>50</v>
      </c>
      <c r="AD19" s="16">
        <v>74</v>
      </c>
      <c r="AE19" s="16">
        <v>54</v>
      </c>
      <c r="AF19" s="16">
        <v>58</v>
      </c>
      <c r="AG19" s="12">
        <f t="shared" ref="AG19:AL19" si="50">(IF(I19="Ab",0,IF(I19="NA",0,I19))+IF(O19="Ab",0,IF(O19="NA",0,O19))+IF(U19="Ab",0,IF(U19="NA",0,U19))+IF(AA19="Ab",0,IF(AA19="NA",0,AA19)))</f>
        <v>170</v>
      </c>
      <c r="AH19" s="12">
        <f t="shared" si="50"/>
        <v>154</v>
      </c>
      <c r="AI19" s="12">
        <f t="shared" si="50"/>
        <v>142</v>
      </c>
      <c r="AJ19" s="12">
        <f t="shared" si="50"/>
        <v>165</v>
      </c>
      <c r="AK19" s="12">
        <f t="shared" si="50"/>
        <v>149</v>
      </c>
      <c r="AL19" s="12">
        <f t="shared" si="50"/>
        <v>144</v>
      </c>
      <c r="AM19" s="12">
        <f t="shared" ref="AM19:AR19" si="51">ROUND(AG19/200*100,0)</f>
        <v>85</v>
      </c>
      <c r="AN19" s="12">
        <f t="shared" si="51"/>
        <v>77</v>
      </c>
      <c r="AO19" s="12">
        <f t="shared" si="51"/>
        <v>71</v>
      </c>
      <c r="AP19" s="12">
        <f t="shared" si="51"/>
        <v>83</v>
      </c>
      <c r="AQ19" s="12">
        <f t="shared" si="51"/>
        <v>75</v>
      </c>
      <c r="AR19" s="12">
        <f t="shared" si="51"/>
        <v>72</v>
      </c>
      <c r="AS19" s="12" t="str">
        <f t="shared" ref="AS19:AX19" si="52">IF(AM19&gt;90,"A1",IF(AM19&gt;80,"A2",IF(AM19&gt;70,"B1",IF(AM19&gt;60,"B2",IF(AM19&gt;50,"C1",IF(AM19&gt;40,"C2",IF(AM19&gt;32,"D","E")))))))</f>
        <v>A2</v>
      </c>
      <c r="AT19" s="12" t="str">
        <f t="shared" si="52"/>
        <v>B1</v>
      </c>
      <c r="AU19" s="12" t="str">
        <f t="shared" si="52"/>
        <v>B1</v>
      </c>
      <c r="AV19" s="12" t="str">
        <f t="shared" si="52"/>
        <v>A2</v>
      </c>
      <c r="AW19" s="12" t="str">
        <f t="shared" si="52"/>
        <v>B1</v>
      </c>
      <c r="AX19" s="12" t="str">
        <f t="shared" si="52"/>
        <v>B1</v>
      </c>
      <c r="AY19" s="12">
        <v>1200</v>
      </c>
      <c r="AZ19" s="12">
        <f t="shared" si="3"/>
        <v>924</v>
      </c>
      <c r="BA19" s="12">
        <f t="shared" si="4"/>
        <v>77</v>
      </c>
      <c r="BB19" s="17">
        <v>200</v>
      </c>
    </row>
    <row r="20" spans="1:54" ht="12.75" customHeight="1">
      <c r="A20" s="12">
        <v>18</v>
      </c>
      <c r="B20" s="12">
        <v>2762</v>
      </c>
      <c r="C20" s="13" t="s">
        <v>96</v>
      </c>
      <c r="D20" s="12">
        <v>9536055061</v>
      </c>
      <c r="E20" s="14">
        <v>4</v>
      </c>
      <c r="F20" s="14" t="s">
        <v>97</v>
      </c>
      <c r="G20" s="13" t="s">
        <v>98</v>
      </c>
      <c r="H20" s="13" t="s">
        <v>99</v>
      </c>
      <c r="I20" s="15">
        <v>20</v>
      </c>
      <c r="J20" s="15">
        <v>20</v>
      </c>
      <c r="K20" s="15">
        <v>19</v>
      </c>
      <c r="L20" s="15">
        <v>20</v>
      </c>
      <c r="M20" s="15">
        <v>18</v>
      </c>
      <c r="N20" s="15">
        <v>19</v>
      </c>
      <c r="O20" s="15">
        <v>73</v>
      </c>
      <c r="P20" s="15">
        <v>71</v>
      </c>
      <c r="Q20" s="15">
        <v>69</v>
      </c>
      <c r="R20" s="15">
        <v>74</v>
      </c>
      <c r="S20" s="15">
        <v>77</v>
      </c>
      <c r="T20" s="15">
        <v>68</v>
      </c>
      <c r="U20" s="15">
        <v>20</v>
      </c>
      <c r="V20" s="15">
        <v>18</v>
      </c>
      <c r="W20" s="15">
        <v>17</v>
      </c>
      <c r="X20" s="15">
        <v>20</v>
      </c>
      <c r="Y20" s="15">
        <v>20</v>
      </c>
      <c r="Z20" s="15">
        <v>19</v>
      </c>
      <c r="AA20" s="15">
        <v>76</v>
      </c>
      <c r="AB20" s="16">
        <v>76</v>
      </c>
      <c r="AC20" s="16">
        <v>76</v>
      </c>
      <c r="AD20" s="16">
        <v>78</v>
      </c>
      <c r="AE20" s="16">
        <v>62</v>
      </c>
      <c r="AF20" s="16">
        <v>68</v>
      </c>
      <c r="AG20" s="12">
        <f t="shared" ref="AG20:AL20" si="53">(IF(I20="Ab",0,IF(I20="NA",0,I20))+IF(O20="Ab",0,IF(O20="NA",0,O20))+IF(U20="Ab",0,IF(U20="NA",0,U20))+IF(AA20="Ab",0,IF(AA20="NA",0,AA20)))</f>
        <v>189</v>
      </c>
      <c r="AH20" s="12">
        <f t="shared" si="53"/>
        <v>185</v>
      </c>
      <c r="AI20" s="12">
        <f t="shared" si="53"/>
        <v>181</v>
      </c>
      <c r="AJ20" s="12">
        <f t="shared" si="53"/>
        <v>192</v>
      </c>
      <c r="AK20" s="12">
        <f t="shared" si="53"/>
        <v>177</v>
      </c>
      <c r="AL20" s="12">
        <f t="shared" si="53"/>
        <v>174</v>
      </c>
      <c r="AM20" s="12">
        <f t="shared" ref="AM20:AR20" si="54">ROUND(AG20/200*100,0)</f>
        <v>95</v>
      </c>
      <c r="AN20" s="12">
        <f t="shared" si="54"/>
        <v>93</v>
      </c>
      <c r="AO20" s="12">
        <f t="shared" si="54"/>
        <v>91</v>
      </c>
      <c r="AP20" s="12">
        <f t="shared" si="54"/>
        <v>96</v>
      </c>
      <c r="AQ20" s="12">
        <f t="shared" si="54"/>
        <v>89</v>
      </c>
      <c r="AR20" s="12">
        <f t="shared" si="54"/>
        <v>87</v>
      </c>
      <c r="AS20" s="12" t="str">
        <f t="shared" ref="AS20:AX20" si="55">IF(AM20&gt;90,"A1",IF(AM20&gt;80,"A2",IF(AM20&gt;70,"B1",IF(AM20&gt;60,"B2",IF(AM20&gt;50,"C1",IF(AM20&gt;40,"C2",IF(AM20&gt;32,"D","E")))))))</f>
        <v>A1</v>
      </c>
      <c r="AT20" s="12" t="str">
        <f t="shared" si="55"/>
        <v>A1</v>
      </c>
      <c r="AU20" s="12" t="str">
        <f t="shared" si="55"/>
        <v>A1</v>
      </c>
      <c r="AV20" s="12" t="str">
        <f t="shared" si="55"/>
        <v>A1</v>
      </c>
      <c r="AW20" s="12" t="str">
        <f t="shared" si="55"/>
        <v>A2</v>
      </c>
      <c r="AX20" s="12" t="str">
        <f t="shared" si="55"/>
        <v>A2</v>
      </c>
      <c r="AY20" s="12">
        <v>1200</v>
      </c>
      <c r="AZ20" s="12">
        <f t="shared" si="3"/>
        <v>1098</v>
      </c>
      <c r="BA20" s="12">
        <f t="shared" si="4"/>
        <v>92</v>
      </c>
      <c r="BB20" s="17">
        <v>200</v>
      </c>
    </row>
    <row r="21" spans="1:54" ht="12.75" customHeight="1">
      <c r="A21" s="12">
        <v>19</v>
      </c>
      <c r="B21" s="12">
        <v>2835</v>
      </c>
      <c r="C21" s="13" t="s">
        <v>100</v>
      </c>
      <c r="D21" s="12">
        <v>7060095572</v>
      </c>
      <c r="E21" s="14">
        <v>4</v>
      </c>
      <c r="F21" s="14" t="s">
        <v>101</v>
      </c>
      <c r="G21" s="13" t="s">
        <v>102</v>
      </c>
      <c r="H21" s="13" t="s">
        <v>103</v>
      </c>
      <c r="I21" s="15">
        <v>20</v>
      </c>
      <c r="J21" s="15">
        <v>19</v>
      </c>
      <c r="K21" s="15">
        <v>19</v>
      </c>
      <c r="L21" s="15">
        <v>20</v>
      </c>
      <c r="M21" s="15">
        <v>16</v>
      </c>
      <c r="N21" s="15">
        <v>15</v>
      </c>
      <c r="O21" s="15">
        <v>52</v>
      </c>
      <c r="P21" s="15">
        <v>74</v>
      </c>
      <c r="Q21" s="15">
        <v>64</v>
      </c>
      <c r="R21" s="15">
        <v>66</v>
      </c>
      <c r="S21" s="15">
        <v>70</v>
      </c>
      <c r="T21" s="15">
        <v>48</v>
      </c>
      <c r="U21" s="15">
        <v>18</v>
      </c>
      <c r="V21" s="15">
        <v>18</v>
      </c>
      <c r="W21" s="15">
        <v>20</v>
      </c>
      <c r="X21" s="15">
        <v>18</v>
      </c>
      <c r="Y21" s="15">
        <v>20</v>
      </c>
      <c r="Z21" s="15">
        <v>20</v>
      </c>
      <c r="AA21" s="15">
        <v>76</v>
      </c>
      <c r="AB21" s="16">
        <v>78</v>
      </c>
      <c r="AC21" s="16">
        <v>71</v>
      </c>
      <c r="AD21" s="16">
        <v>73</v>
      </c>
      <c r="AE21" s="16">
        <v>70</v>
      </c>
      <c r="AF21" s="16">
        <v>75</v>
      </c>
      <c r="AG21" s="12">
        <f t="shared" ref="AG21:AL21" si="56">(IF(I21="Ab",0,IF(I21="NA",0,I21))+IF(O21="Ab",0,IF(O21="NA",0,O21))+IF(U21="Ab",0,IF(U21="NA",0,U21))+IF(AA21="Ab",0,IF(AA21="NA",0,AA21)))</f>
        <v>166</v>
      </c>
      <c r="AH21" s="12">
        <f t="shared" si="56"/>
        <v>189</v>
      </c>
      <c r="AI21" s="12">
        <f t="shared" si="56"/>
        <v>174</v>
      </c>
      <c r="AJ21" s="12">
        <f t="shared" si="56"/>
        <v>177</v>
      </c>
      <c r="AK21" s="12">
        <f t="shared" si="56"/>
        <v>176</v>
      </c>
      <c r="AL21" s="12">
        <f t="shared" si="56"/>
        <v>158</v>
      </c>
      <c r="AM21" s="12">
        <f t="shared" ref="AM21:AR21" si="57">ROUND(AG21/200*100,0)</f>
        <v>83</v>
      </c>
      <c r="AN21" s="12">
        <f t="shared" si="57"/>
        <v>95</v>
      </c>
      <c r="AO21" s="12">
        <f t="shared" si="57"/>
        <v>87</v>
      </c>
      <c r="AP21" s="12">
        <f t="shared" si="57"/>
        <v>89</v>
      </c>
      <c r="AQ21" s="12">
        <f t="shared" si="57"/>
        <v>88</v>
      </c>
      <c r="AR21" s="12">
        <f t="shared" si="57"/>
        <v>79</v>
      </c>
      <c r="AS21" s="12" t="str">
        <f t="shared" ref="AS21:AX21" si="58">IF(AM21&gt;90,"A1",IF(AM21&gt;80,"A2",IF(AM21&gt;70,"B1",IF(AM21&gt;60,"B2",IF(AM21&gt;50,"C1",IF(AM21&gt;40,"C2",IF(AM21&gt;32,"D","E")))))))</f>
        <v>A2</v>
      </c>
      <c r="AT21" s="12" t="str">
        <f t="shared" si="58"/>
        <v>A1</v>
      </c>
      <c r="AU21" s="12" t="str">
        <f t="shared" si="58"/>
        <v>A2</v>
      </c>
      <c r="AV21" s="12" t="str">
        <f t="shared" si="58"/>
        <v>A2</v>
      </c>
      <c r="AW21" s="12" t="str">
        <f t="shared" si="58"/>
        <v>A2</v>
      </c>
      <c r="AX21" s="12" t="str">
        <f t="shared" si="58"/>
        <v>B1</v>
      </c>
      <c r="AY21" s="12">
        <v>1200</v>
      </c>
      <c r="AZ21" s="12">
        <f t="shared" si="3"/>
        <v>1040</v>
      </c>
      <c r="BA21" s="12">
        <f t="shared" si="4"/>
        <v>87</v>
      </c>
      <c r="BB21" s="17">
        <v>200</v>
      </c>
    </row>
    <row r="22" spans="1:54" ht="12.75" customHeight="1">
      <c r="A22" s="12">
        <v>20</v>
      </c>
      <c r="B22" s="12">
        <v>2591</v>
      </c>
      <c r="C22" s="13" t="s">
        <v>104</v>
      </c>
      <c r="D22" s="12">
        <v>9557275255</v>
      </c>
      <c r="E22" s="14">
        <v>4</v>
      </c>
      <c r="F22" s="14" t="s">
        <v>105</v>
      </c>
      <c r="G22" s="13" t="s">
        <v>106</v>
      </c>
      <c r="H22" s="13" t="s">
        <v>107</v>
      </c>
      <c r="I22" s="15">
        <v>17</v>
      </c>
      <c r="J22" s="15">
        <v>15</v>
      </c>
      <c r="K22" s="15">
        <v>14</v>
      </c>
      <c r="L22" s="15">
        <v>16</v>
      </c>
      <c r="M22" s="15">
        <v>16</v>
      </c>
      <c r="N22" s="15">
        <v>15</v>
      </c>
      <c r="O22" s="15">
        <v>51</v>
      </c>
      <c r="P22" s="15">
        <v>62</v>
      </c>
      <c r="Q22" s="15">
        <v>41</v>
      </c>
      <c r="R22" s="15">
        <v>57</v>
      </c>
      <c r="S22" s="15">
        <v>64</v>
      </c>
      <c r="T22" s="15">
        <v>68</v>
      </c>
      <c r="U22" s="15">
        <v>15</v>
      </c>
      <c r="V22" s="15">
        <v>17</v>
      </c>
      <c r="W22" s="15">
        <v>11</v>
      </c>
      <c r="X22" s="15">
        <v>18</v>
      </c>
      <c r="Y22" s="15">
        <v>15</v>
      </c>
      <c r="Z22" s="15">
        <v>15</v>
      </c>
      <c r="AA22" s="15">
        <v>63</v>
      </c>
      <c r="AB22" s="16">
        <v>61</v>
      </c>
      <c r="AC22" s="16">
        <v>52</v>
      </c>
      <c r="AD22" s="16">
        <v>63</v>
      </c>
      <c r="AE22" s="16">
        <v>54</v>
      </c>
      <c r="AF22" s="16">
        <v>54</v>
      </c>
      <c r="AG22" s="12">
        <f t="shared" ref="AG22:AL22" si="59">(IF(I22="Ab",0,IF(I22="NA",0,I22))+IF(O22="Ab",0,IF(O22="NA",0,O22))+IF(U22="Ab",0,IF(U22="NA",0,U22))+IF(AA22="Ab",0,IF(AA22="NA",0,AA22)))</f>
        <v>146</v>
      </c>
      <c r="AH22" s="12">
        <f t="shared" si="59"/>
        <v>155</v>
      </c>
      <c r="AI22" s="12">
        <f t="shared" si="59"/>
        <v>118</v>
      </c>
      <c r="AJ22" s="12">
        <f t="shared" si="59"/>
        <v>154</v>
      </c>
      <c r="AK22" s="12">
        <f t="shared" si="59"/>
        <v>149</v>
      </c>
      <c r="AL22" s="12">
        <f t="shared" si="59"/>
        <v>152</v>
      </c>
      <c r="AM22" s="12">
        <f t="shared" ref="AM22:AR22" si="60">ROUND(AG22/200*100,0)</f>
        <v>73</v>
      </c>
      <c r="AN22" s="12">
        <f t="shared" si="60"/>
        <v>78</v>
      </c>
      <c r="AO22" s="12">
        <f t="shared" si="60"/>
        <v>59</v>
      </c>
      <c r="AP22" s="12">
        <f t="shared" si="60"/>
        <v>77</v>
      </c>
      <c r="AQ22" s="12">
        <f t="shared" si="60"/>
        <v>75</v>
      </c>
      <c r="AR22" s="12">
        <f t="shared" si="60"/>
        <v>76</v>
      </c>
      <c r="AS22" s="12" t="str">
        <f t="shared" ref="AS22:AX22" si="61">IF(AM22&gt;90,"A1",IF(AM22&gt;80,"A2",IF(AM22&gt;70,"B1",IF(AM22&gt;60,"B2",IF(AM22&gt;50,"C1",IF(AM22&gt;40,"C2",IF(AM22&gt;32,"D","E")))))))</f>
        <v>B1</v>
      </c>
      <c r="AT22" s="12" t="str">
        <f t="shared" si="61"/>
        <v>B1</v>
      </c>
      <c r="AU22" s="12" t="str">
        <f t="shared" si="61"/>
        <v>C1</v>
      </c>
      <c r="AV22" s="12" t="str">
        <f t="shared" si="61"/>
        <v>B1</v>
      </c>
      <c r="AW22" s="12" t="str">
        <f t="shared" si="61"/>
        <v>B1</v>
      </c>
      <c r="AX22" s="12" t="str">
        <f t="shared" si="61"/>
        <v>B1</v>
      </c>
      <c r="AY22" s="12">
        <v>1200</v>
      </c>
      <c r="AZ22" s="12">
        <f t="shared" si="3"/>
        <v>874</v>
      </c>
      <c r="BA22" s="12">
        <f t="shared" si="4"/>
        <v>73</v>
      </c>
      <c r="BB22" s="17">
        <v>200</v>
      </c>
    </row>
    <row r="23" spans="1:54" ht="12.75" customHeight="1">
      <c r="A23" s="18">
        <v>21</v>
      </c>
      <c r="B23" s="18">
        <v>2957</v>
      </c>
      <c r="C23" s="19" t="s">
        <v>108</v>
      </c>
      <c r="D23" s="18">
        <v>8979916593</v>
      </c>
      <c r="E23" s="20">
        <v>4</v>
      </c>
      <c r="F23" s="20" t="s">
        <v>109</v>
      </c>
      <c r="G23" s="19" t="s">
        <v>110</v>
      </c>
      <c r="H23" s="19" t="s">
        <v>111</v>
      </c>
      <c r="I23" s="21" t="s">
        <v>36</v>
      </c>
      <c r="J23" s="21" t="s">
        <v>36</v>
      </c>
      <c r="K23" s="21" t="s">
        <v>36</v>
      </c>
      <c r="L23" s="21" t="s">
        <v>36</v>
      </c>
      <c r="M23" s="21" t="s">
        <v>36</v>
      </c>
      <c r="N23" s="21" t="s">
        <v>36</v>
      </c>
      <c r="O23" s="22">
        <v>62</v>
      </c>
      <c r="P23" s="22">
        <v>66</v>
      </c>
      <c r="Q23" s="22">
        <v>59</v>
      </c>
      <c r="R23" s="22">
        <v>63</v>
      </c>
      <c r="S23" s="22">
        <v>58</v>
      </c>
      <c r="T23" s="22">
        <v>60</v>
      </c>
      <c r="U23" s="22">
        <v>13</v>
      </c>
      <c r="V23" s="22">
        <v>13</v>
      </c>
      <c r="W23" s="22">
        <v>10</v>
      </c>
      <c r="X23" s="22">
        <v>13</v>
      </c>
      <c r="Y23" s="22">
        <v>13</v>
      </c>
      <c r="Z23" s="22">
        <v>15</v>
      </c>
      <c r="AA23" s="22">
        <v>34</v>
      </c>
      <c r="AB23" s="23">
        <v>32</v>
      </c>
      <c r="AC23" s="23">
        <v>27</v>
      </c>
      <c r="AD23" s="23">
        <v>27</v>
      </c>
      <c r="AE23" s="23">
        <v>32</v>
      </c>
      <c r="AF23" s="23">
        <v>53</v>
      </c>
      <c r="AG23" s="18">
        <f t="shared" ref="AG23:AL23" si="62">(IF(I23="Ab",0,IF(I23="NA",0,I23))+IF(O23="Ab",0,IF(O23="NA",0,O23))+IF(U23="Ab",0,IF(U23="NA",0,U23))+IF(AA23="Ab",0,IF(AA23="NA",0,AA23)))</f>
        <v>109</v>
      </c>
      <c r="AH23" s="18">
        <f t="shared" si="62"/>
        <v>111</v>
      </c>
      <c r="AI23" s="18">
        <f t="shared" si="62"/>
        <v>96</v>
      </c>
      <c r="AJ23" s="18">
        <f t="shared" si="62"/>
        <v>103</v>
      </c>
      <c r="AK23" s="18">
        <f t="shared" si="62"/>
        <v>103</v>
      </c>
      <c r="AL23" s="18">
        <f t="shared" si="62"/>
        <v>128</v>
      </c>
      <c r="AM23" s="18">
        <f t="shared" ref="AM23:AR23" si="63">ROUND(AG23/180*100,0)</f>
        <v>61</v>
      </c>
      <c r="AN23" s="18">
        <f t="shared" si="63"/>
        <v>62</v>
      </c>
      <c r="AO23" s="18">
        <f t="shared" si="63"/>
        <v>53</v>
      </c>
      <c r="AP23" s="18">
        <f t="shared" si="63"/>
        <v>57</v>
      </c>
      <c r="AQ23" s="18">
        <f t="shared" si="63"/>
        <v>57</v>
      </c>
      <c r="AR23" s="18">
        <f t="shared" si="63"/>
        <v>71</v>
      </c>
      <c r="AS23" s="18" t="str">
        <f t="shared" ref="AS23:AX23" si="64">IF(AM23&gt;90,"A1",IF(AM23&gt;80,"A2",IF(AM23&gt;70,"B1",IF(AM23&gt;60,"B2",IF(AM23&gt;50,"C1",IF(AM23&gt;40,"C2",IF(AM23&gt;32,"D","E")))))))</f>
        <v>B2</v>
      </c>
      <c r="AT23" s="18" t="str">
        <f t="shared" si="64"/>
        <v>B2</v>
      </c>
      <c r="AU23" s="18" t="str">
        <f t="shared" si="64"/>
        <v>C1</v>
      </c>
      <c r="AV23" s="18" t="str">
        <f t="shared" si="64"/>
        <v>C1</v>
      </c>
      <c r="AW23" s="18" t="str">
        <f t="shared" si="64"/>
        <v>C1</v>
      </c>
      <c r="AX23" s="18" t="str">
        <f t="shared" si="64"/>
        <v>B1</v>
      </c>
      <c r="AY23" s="18">
        <v>1080</v>
      </c>
      <c r="AZ23" s="18">
        <f t="shared" si="3"/>
        <v>650</v>
      </c>
      <c r="BA23" s="18">
        <f t="shared" si="4"/>
        <v>60</v>
      </c>
      <c r="BB23" s="24">
        <v>180</v>
      </c>
    </row>
    <row r="24" spans="1:54" ht="12.75" customHeight="1">
      <c r="A24" s="12">
        <v>22</v>
      </c>
      <c r="B24" s="12">
        <v>2716</v>
      </c>
      <c r="C24" s="13" t="s">
        <v>112</v>
      </c>
      <c r="D24" s="12">
        <v>8958039038</v>
      </c>
      <c r="E24" s="14">
        <v>4</v>
      </c>
      <c r="F24" s="14" t="s">
        <v>113</v>
      </c>
      <c r="G24" s="13" t="s">
        <v>114</v>
      </c>
      <c r="H24" s="13" t="s">
        <v>115</v>
      </c>
      <c r="I24" s="15">
        <v>15</v>
      </c>
      <c r="J24" s="15">
        <v>16</v>
      </c>
      <c r="K24" s="15">
        <v>16</v>
      </c>
      <c r="L24" s="15">
        <v>15</v>
      </c>
      <c r="M24" s="15">
        <v>16</v>
      </c>
      <c r="N24" s="15">
        <v>12</v>
      </c>
      <c r="O24" s="15">
        <v>51</v>
      </c>
      <c r="P24" s="15">
        <v>44</v>
      </c>
      <c r="Q24" s="15">
        <v>38</v>
      </c>
      <c r="R24" s="15">
        <v>23</v>
      </c>
      <c r="S24" s="15">
        <v>74</v>
      </c>
      <c r="T24" s="15">
        <v>28</v>
      </c>
      <c r="U24" s="15">
        <v>15</v>
      </c>
      <c r="V24" s="15">
        <v>17</v>
      </c>
      <c r="W24" s="15">
        <v>17</v>
      </c>
      <c r="X24" s="15">
        <v>17</v>
      </c>
      <c r="Y24" s="15">
        <v>18</v>
      </c>
      <c r="Z24" s="15">
        <v>19</v>
      </c>
      <c r="AA24" s="15">
        <v>69</v>
      </c>
      <c r="AB24" s="16">
        <v>76</v>
      </c>
      <c r="AC24" s="16">
        <v>71</v>
      </c>
      <c r="AD24" s="16">
        <v>64</v>
      </c>
      <c r="AE24" s="16">
        <v>54</v>
      </c>
      <c r="AF24" s="16">
        <v>53</v>
      </c>
      <c r="AG24" s="12">
        <f t="shared" ref="AG24:AL24" si="65">(IF(I24="Ab",0,IF(I24="NA",0,I24))+IF(O24="Ab",0,IF(O24="NA",0,O24))+IF(U24="Ab",0,IF(U24="NA",0,U24))+IF(AA24="Ab",0,IF(AA24="NA",0,AA24)))</f>
        <v>150</v>
      </c>
      <c r="AH24" s="12">
        <f t="shared" si="65"/>
        <v>153</v>
      </c>
      <c r="AI24" s="12">
        <f t="shared" si="65"/>
        <v>142</v>
      </c>
      <c r="AJ24" s="12">
        <f t="shared" si="65"/>
        <v>119</v>
      </c>
      <c r="AK24" s="12">
        <f t="shared" si="65"/>
        <v>162</v>
      </c>
      <c r="AL24" s="12">
        <f t="shared" si="65"/>
        <v>112</v>
      </c>
      <c r="AM24" s="12">
        <f t="shared" ref="AM24:AR24" si="66">ROUND(AG24/200*100,0)</f>
        <v>75</v>
      </c>
      <c r="AN24" s="12">
        <f t="shared" si="66"/>
        <v>77</v>
      </c>
      <c r="AO24" s="12">
        <f t="shared" si="66"/>
        <v>71</v>
      </c>
      <c r="AP24" s="12">
        <f t="shared" si="66"/>
        <v>60</v>
      </c>
      <c r="AQ24" s="12">
        <f t="shared" si="66"/>
        <v>81</v>
      </c>
      <c r="AR24" s="12">
        <f t="shared" si="66"/>
        <v>56</v>
      </c>
      <c r="AS24" s="12" t="str">
        <f t="shared" ref="AS24:AX24" si="67">IF(AM24&gt;90,"A1",IF(AM24&gt;80,"A2",IF(AM24&gt;70,"B1",IF(AM24&gt;60,"B2",IF(AM24&gt;50,"C1",IF(AM24&gt;40,"C2",IF(AM24&gt;32,"D","E")))))))</f>
        <v>B1</v>
      </c>
      <c r="AT24" s="12" t="str">
        <f t="shared" si="67"/>
        <v>B1</v>
      </c>
      <c r="AU24" s="12" t="str">
        <f t="shared" si="67"/>
        <v>B1</v>
      </c>
      <c r="AV24" s="12" t="str">
        <f t="shared" si="67"/>
        <v>C1</v>
      </c>
      <c r="AW24" s="12" t="str">
        <f t="shared" si="67"/>
        <v>A2</v>
      </c>
      <c r="AX24" s="12" t="str">
        <f t="shared" si="67"/>
        <v>C1</v>
      </c>
      <c r="AY24" s="12">
        <v>1200</v>
      </c>
      <c r="AZ24" s="12">
        <f t="shared" si="3"/>
        <v>838</v>
      </c>
      <c r="BA24" s="12">
        <f t="shared" si="4"/>
        <v>70</v>
      </c>
      <c r="BB24" s="17">
        <v>200</v>
      </c>
    </row>
    <row r="25" spans="1:54" ht="12.75" customHeight="1">
      <c r="A25" s="12">
        <v>23</v>
      </c>
      <c r="B25" s="12">
        <v>2590</v>
      </c>
      <c r="C25" s="13" t="s">
        <v>116</v>
      </c>
      <c r="D25" s="12">
        <v>7037077744</v>
      </c>
      <c r="E25" s="14">
        <v>4</v>
      </c>
      <c r="F25" s="14" t="s">
        <v>117</v>
      </c>
      <c r="G25" s="13" t="s">
        <v>118</v>
      </c>
      <c r="H25" s="13" t="s">
        <v>119</v>
      </c>
      <c r="I25" s="15">
        <v>18</v>
      </c>
      <c r="J25" s="15">
        <v>18</v>
      </c>
      <c r="K25" s="15">
        <v>15</v>
      </c>
      <c r="L25" s="15">
        <v>17</v>
      </c>
      <c r="M25" s="15">
        <v>15</v>
      </c>
      <c r="N25" s="15">
        <v>13</v>
      </c>
      <c r="O25" s="15">
        <v>44</v>
      </c>
      <c r="P25" s="15">
        <v>74</v>
      </c>
      <c r="Q25" s="15">
        <v>29</v>
      </c>
      <c r="R25" s="15">
        <v>50</v>
      </c>
      <c r="S25" s="15">
        <v>51</v>
      </c>
      <c r="T25" s="15">
        <v>40</v>
      </c>
      <c r="U25" s="15">
        <v>14</v>
      </c>
      <c r="V25" s="15">
        <v>15</v>
      </c>
      <c r="W25" s="15">
        <v>15</v>
      </c>
      <c r="X25" s="15">
        <v>17</v>
      </c>
      <c r="Y25" s="15">
        <v>15</v>
      </c>
      <c r="Z25" s="15">
        <v>15</v>
      </c>
      <c r="AA25" s="15">
        <v>40</v>
      </c>
      <c r="AB25" s="16">
        <v>36</v>
      </c>
      <c r="AC25" s="16">
        <v>27</v>
      </c>
      <c r="AD25" s="16">
        <v>27</v>
      </c>
      <c r="AE25" s="16">
        <v>27</v>
      </c>
      <c r="AF25" s="16">
        <v>46</v>
      </c>
      <c r="AG25" s="12">
        <f t="shared" ref="AG25:AL25" si="68">(IF(I25="Ab",0,IF(I25="NA",0,I25))+IF(O25="Ab",0,IF(O25="NA",0,O25))+IF(U25="Ab",0,IF(U25="NA",0,U25))+IF(AA25="Ab",0,IF(AA25="NA",0,AA25)))</f>
        <v>116</v>
      </c>
      <c r="AH25" s="12">
        <f t="shared" si="68"/>
        <v>143</v>
      </c>
      <c r="AI25" s="12">
        <f t="shared" si="68"/>
        <v>86</v>
      </c>
      <c r="AJ25" s="12">
        <f t="shared" si="68"/>
        <v>111</v>
      </c>
      <c r="AK25" s="12">
        <f t="shared" si="68"/>
        <v>108</v>
      </c>
      <c r="AL25" s="12">
        <f t="shared" si="68"/>
        <v>114</v>
      </c>
      <c r="AM25" s="12">
        <f t="shared" ref="AM25:AR25" si="69">ROUND(AG25/200*100,0)</f>
        <v>58</v>
      </c>
      <c r="AN25" s="12">
        <f t="shared" si="69"/>
        <v>72</v>
      </c>
      <c r="AO25" s="12">
        <f t="shared" si="69"/>
        <v>43</v>
      </c>
      <c r="AP25" s="12">
        <f t="shared" si="69"/>
        <v>56</v>
      </c>
      <c r="AQ25" s="12">
        <f t="shared" si="69"/>
        <v>54</v>
      </c>
      <c r="AR25" s="12">
        <f t="shared" si="69"/>
        <v>57</v>
      </c>
      <c r="AS25" s="12" t="str">
        <f t="shared" ref="AS25:AX25" si="70">IF(AM25&gt;90,"A1",IF(AM25&gt;80,"A2",IF(AM25&gt;70,"B1",IF(AM25&gt;60,"B2",IF(AM25&gt;50,"C1",IF(AM25&gt;40,"C2",IF(AM25&gt;32,"D","E")))))))</f>
        <v>C1</v>
      </c>
      <c r="AT25" s="12" t="str">
        <f t="shared" si="70"/>
        <v>B1</v>
      </c>
      <c r="AU25" s="12" t="str">
        <f t="shared" si="70"/>
        <v>C2</v>
      </c>
      <c r="AV25" s="12" t="str">
        <f t="shared" si="70"/>
        <v>C1</v>
      </c>
      <c r="AW25" s="12" t="str">
        <f t="shared" si="70"/>
        <v>C1</v>
      </c>
      <c r="AX25" s="12" t="str">
        <f t="shared" si="70"/>
        <v>C1</v>
      </c>
      <c r="AY25" s="12">
        <v>1200</v>
      </c>
      <c r="AZ25" s="12">
        <f t="shared" si="3"/>
        <v>678</v>
      </c>
      <c r="BA25" s="12">
        <f t="shared" si="4"/>
        <v>57</v>
      </c>
      <c r="BB25" s="17">
        <v>200</v>
      </c>
    </row>
    <row r="26" spans="1:54" ht="12.75" customHeight="1">
      <c r="A26" s="12">
        <v>24</v>
      </c>
      <c r="B26" s="12">
        <v>2599</v>
      </c>
      <c r="C26" s="13" t="s">
        <v>120</v>
      </c>
      <c r="D26" s="12">
        <v>7017428318</v>
      </c>
      <c r="E26" s="14">
        <v>4</v>
      </c>
      <c r="F26" s="14" t="s">
        <v>121</v>
      </c>
      <c r="G26" s="13" t="s">
        <v>122</v>
      </c>
      <c r="H26" s="13" t="s">
        <v>123</v>
      </c>
      <c r="I26" s="15">
        <v>19</v>
      </c>
      <c r="J26" s="15">
        <v>18</v>
      </c>
      <c r="K26" s="15">
        <v>19</v>
      </c>
      <c r="L26" s="15">
        <v>20</v>
      </c>
      <c r="M26" s="15">
        <v>20</v>
      </c>
      <c r="N26" s="15">
        <v>18</v>
      </c>
      <c r="O26" s="15">
        <v>64</v>
      </c>
      <c r="P26" s="15">
        <v>63</v>
      </c>
      <c r="Q26" s="15">
        <v>71</v>
      </c>
      <c r="R26" s="15">
        <v>71</v>
      </c>
      <c r="S26" s="15">
        <v>74</v>
      </c>
      <c r="T26" s="15">
        <v>58</v>
      </c>
      <c r="U26" s="15">
        <v>20</v>
      </c>
      <c r="V26" s="15">
        <v>18</v>
      </c>
      <c r="W26" s="15">
        <v>20</v>
      </c>
      <c r="X26" s="15">
        <v>17</v>
      </c>
      <c r="Y26" s="15">
        <v>20</v>
      </c>
      <c r="Z26" s="15">
        <v>20</v>
      </c>
      <c r="AA26" s="15">
        <v>78</v>
      </c>
      <c r="AB26" s="16">
        <v>75</v>
      </c>
      <c r="AC26" s="16">
        <v>78</v>
      </c>
      <c r="AD26" s="16">
        <v>76</v>
      </c>
      <c r="AE26" s="16">
        <v>68</v>
      </c>
      <c r="AF26" s="16">
        <v>54</v>
      </c>
      <c r="AG26" s="12">
        <f t="shared" ref="AG26:AL26" si="71">(IF(I26="Ab",0,IF(I26="NA",0,I26))+IF(O26="Ab",0,IF(O26="NA",0,O26))+IF(U26="Ab",0,IF(U26="NA",0,U26))+IF(AA26="Ab",0,IF(AA26="NA",0,AA26)))</f>
        <v>181</v>
      </c>
      <c r="AH26" s="12">
        <f t="shared" si="71"/>
        <v>174</v>
      </c>
      <c r="AI26" s="12">
        <f t="shared" si="71"/>
        <v>188</v>
      </c>
      <c r="AJ26" s="12">
        <f t="shared" si="71"/>
        <v>184</v>
      </c>
      <c r="AK26" s="12">
        <f t="shared" si="71"/>
        <v>182</v>
      </c>
      <c r="AL26" s="12">
        <f t="shared" si="71"/>
        <v>150</v>
      </c>
      <c r="AM26" s="12">
        <f t="shared" ref="AM26:AR26" si="72">ROUND(AG26/200*100,0)</f>
        <v>91</v>
      </c>
      <c r="AN26" s="12">
        <f t="shared" si="72"/>
        <v>87</v>
      </c>
      <c r="AO26" s="12">
        <f t="shared" si="72"/>
        <v>94</v>
      </c>
      <c r="AP26" s="12">
        <f t="shared" si="72"/>
        <v>92</v>
      </c>
      <c r="AQ26" s="12">
        <f t="shared" si="72"/>
        <v>91</v>
      </c>
      <c r="AR26" s="12">
        <f t="shared" si="72"/>
        <v>75</v>
      </c>
      <c r="AS26" s="12" t="str">
        <f t="shared" ref="AS26:AX26" si="73">IF(AM26&gt;90,"A1",IF(AM26&gt;80,"A2",IF(AM26&gt;70,"B1",IF(AM26&gt;60,"B2",IF(AM26&gt;50,"C1",IF(AM26&gt;40,"C2",IF(AM26&gt;32,"D","E")))))))</f>
        <v>A1</v>
      </c>
      <c r="AT26" s="12" t="str">
        <f t="shared" si="73"/>
        <v>A2</v>
      </c>
      <c r="AU26" s="12" t="str">
        <f t="shared" si="73"/>
        <v>A1</v>
      </c>
      <c r="AV26" s="12" t="str">
        <f t="shared" si="73"/>
        <v>A1</v>
      </c>
      <c r="AW26" s="12" t="str">
        <f t="shared" si="73"/>
        <v>A1</v>
      </c>
      <c r="AX26" s="12" t="str">
        <f t="shared" si="73"/>
        <v>B1</v>
      </c>
      <c r="AY26" s="12">
        <v>1200</v>
      </c>
      <c r="AZ26" s="12">
        <f t="shared" si="3"/>
        <v>1059</v>
      </c>
      <c r="BA26" s="12">
        <f t="shared" si="4"/>
        <v>88</v>
      </c>
      <c r="BB26" s="17">
        <v>200</v>
      </c>
    </row>
    <row r="27" spans="1:54" ht="12.75" customHeight="1">
      <c r="A27" s="12">
        <v>25</v>
      </c>
      <c r="B27" s="12">
        <v>2595</v>
      </c>
      <c r="C27" s="13" t="s">
        <v>124</v>
      </c>
      <c r="D27" s="12">
        <v>7017410795</v>
      </c>
      <c r="E27" s="14">
        <v>4</v>
      </c>
      <c r="F27" s="14" t="s">
        <v>125</v>
      </c>
      <c r="G27" s="13" t="s">
        <v>126</v>
      </c>
      <c r="H27" s="13" t="s">
        <v>127</v>
      </c>
      <c r="I27" s="15">
        <v>18</v>
      </c>
      <c r="J27" s="15">
        <v>19</v>
      </c>
      <c r="K27" s="15">
        <v>17</v>
      </c>
      <c r="L27" s="15">
        <v>15</v>
      </c>
      <c r="M27" s="15">
        <v>14</v>
      </c>
      <c r="N27" s="15">
        <v>16</v>
      </c>
      <c r="O27" s="15">
        <v>63</v>
      </c>
      <c r="P27" s="15">
        <v>48</v>
      </c>
      <c r="Q27" s="15">
        <v>64</v>
      </c>
      <c r="R27" s="15">
        <v>54</v>
      </c>
      <c r="S27" s="15">
        <v>61</v>
      </c>
      <c r="T27" s="15">
        <v>52</v>
      </c>
      <c r="U27" s="15">
        <v>18</v>
      </c>
      <c r="V27" s="15">
        <v>14</v>
      </c>
      <c r="W27" s="15">
        <v>13</v>
      </c>
      <c r="X27" s="15">
        <v>16</v>
      </c>
      <c r="Y27" s="15">
        <v>15</v>
      </c>
      <c r="Z27" s="15">
        <v>19</v>
      </c>
      <c r="AA27" s="15">
        <v>43</v>
      </c>
      <c r="AB27" s="16">
        <v>60</v>
      </c>
      <c r="AC27" s="16">
        <v>56</v>
      </c>
      <c r="AD27" s="16">
        <v>30</v>
      </c>
      <c r="AE27" s="16">
        <v>40</v>
      </c>
      <c r="AF27" s="16">
        <v>45</v>
      </c>
      <c r="AG27" s="12">
        <f t="shared" ref="AG27:AL27" si="74">(IF(I27="Ab",0,IF(I27="NA",0,I27))+IF(O27="Ab",0,IF(O27="NA",0,O27))+IF(U27="Ab",0,IF(U27="NA",0,U27))+IF(AA27="Ab",0,IF(AA27="NA",0,AA27)))</f>
        <v>142</v>
      </c>
      <c r="AH27" s="12">
        <f t="shared" si="74"/>
        <v>141</v>
      </c>
      <c r="AI27" s="12">
        <f t="shared" si="74"/>
        <v>150</v>
      </c>
      <c r="AJ27" s="12">
        <f t="shared" si="74"/>
        <v>115</v>
      </c>
      <c r="AK27" s="12">
        <f t="shared" si="74"/>
        <v>130</v>
      </c>
      <c r="AL27" s="12">
        <f t="shared" si="74"/>
        <v>132</v>
      </c>
      <c r="AM27" s="12">
        <f t="shared" ref="AM27:AR27" si="75">ROUND(AG27/200*100,0)</f>
        <v>71</v>
      </c>
      <c r="AN27" s="12">
        <f t="shared" si="75"/>
        <v>71</v>
      </c>
      <c r="AO27" s="12">
        <f t="shared" si="75"/>
        <v>75</v>
      </c>
      <c r="AP27" s="12">
        <f t="shared" si="75"/>
        <v>58</v>
      </c>
      <c r="AQ27" s="12">
        <f t="shared" si="75"/>
        <v>65</v>
      </c>
      <c r="AR27" s="12">
        <f t="shared" si="75"/>
        <v>66</v>
      </c>
      <c r="AS27" s="12" t="str">
        <f t="shared" ref="AS27:AX27" si="76">IF(AM27&gt;90,"A1",IF(AM27&gt;80,"A2",IF(AM27&gt;70,"B1",IF(AM27&gt;60,"B2",IF(AM27&gt;50,"C1",IF(AM27&gt;40,"C2",IF(AM27&gt;32,"D","E")))))))</f>
        <v>B1</v>
      </c>
      <c r="AT27" s="12" t="str">
        <f t="shared" si="76"/>
        <v>B1</v>
      </c>
      <c r="AU27" s="12" t="str">
        <f t="shared" si="76"/>
        <v>B1</v>
      </c>
      <c r="AV27" s="12" t="str">
        <f t="shared" si="76"/>
        <v>C1</v>
      </c>
      <c r="AW27" s="12" t="str">
        <f t="shared" si="76"/>
        <v>B2</v>
      </c>
      <c r="AX27" s="12" t="str">
        <f t="shared" si="76"/>
        <v>B2</v>
      </c>
      <c r="AY27" s="12">
        <v>1200</v>
      </c>
      <c r="AZ27" s="12">
        <f t="shared" si="3"/>
        <v>810</v>
      </c>
      <c r="BA27" s="12">
        <f t="shared" si="4"/>
        <v>68</v>
      </c>
      <c r="BB27" s="17">
        <v>200</v>
      </c>
    </row>
    <row r="28" spans="1:54" ht="12.75" customHeight="1">
      <c r="A28" s="18">
        <v>26</v>
      </c>
      <c r="B28" s="18">
        <v>2594</v>
      </c>
      <c r="C28" s="19" t="s">
        <v>128</v>
      </c>
      <c r="D28" s="18">
        <v>7500330516</v>
      </c>
      <c r="E28" s="20">
        <v>4</v>
      </c>
      <c r="F28" s="20" t="s">
        <v>129</v>
      </c>
      <c r="G28" s="19" t="s">
        <v>130</v>
      </c>
      <c r="H28" s="19" t="s">
        <v>131</v>
      </c>
      <c r="I28" s="21" t="s">
        <v>36</v>
      </c>
      <c r="J28" s="21" t="s">
        <v>36</v>
      </c>
      <c r="K28" s="21" t="s">
        <v>36</v>
      </c>
      <c r="L28" s="21" t="s">
        <v>36</v>
      </c>
      <c r="M28" s="21" t="s">
        <v>36</v>
      </c>
      <c r="N28" s="21" t="s">
        <v>36</v>
      </c>
      <c r="O28" s="21" t="s">
        <v>36</v>
      </c>
      <c r="P28" s="21" t="s">
        <v>36</v>
      </c>
      <c r="Q28" s="21" t="s">
        <v>36</v>
      </c>
      <c r="R28" s="21" t="s">
        <v>36</v>
      </c>
      <c r="S28" s="21" t="s">
        <v>36</v>
      </c>
      <c r="T28" s="21" t="s">
        <v>36</v>
      </c>
      <c r="U28" s="22">
        <v>13</v>
      </c>
      <c r="V28" s="22">
        <v>13</v>
      </c>
      <c r="W28" s="22">
        <v>12</v>
      </c>
      <c r="X28" s="22">
        <v>13</v>
      </c>
      <c r="Y28" s="22">
        <v>15</v>
      </c>
      <c r="Z28" s="22">
        <v>15</v>
      </c>
      <c r="AA28" s="22">
        <v>27</v>
      </c>
      <c r="AB28" s="23">
        <v>34</v>
      </c>
      <c r="AC28" s="23">
        <v>27</v>
      </c>
      <c r="AD28" s="23">
        <v>16</v>
      </c>
      <c r="AE28" s="23">
        <v>27</v>
      </c>
      <c r="AF28" s="23">
        <v>41</v>
      </c>
      <c r="AG28" s="18">
        <f t="shared" ref="AG28:AL28" si="77">(IF(I28="Ab",0,IF(I28="NA",0,I28))+IF(O28="Ab",0,IF(O28="NA",0,O28))+IF(U28="Ab",0,IF(U28="NA",0,U28))+IF(AA28="Ab",0,IF(AA28="NA",0,AA28)))</f>
        <v>40</v>
      </c>
      <c r="AH28" s="18">
        <f t="shared" si="77"/>
        <v>47</v>
      </c>
      <c r="AI28" s="18">
        <f t="shared" si="77"/>
        <v>39</v>
      </c>
      <c r="AJ28" s="18">
        <f t="shared" si="77"/>
        <v>29</v>
      </c>
      <c r="AK28" s="18">
        <f t="shared" si="77"/>
        <v>42</v>
      </c>
      <c r="AL28" s="18">
        <f t="shared" si="77"/>
        <v>56</v>
      </c>
      <c r="AM28" s="18">
        <f t="shared" ref="AM28:AR28" si="78">ROUND(AG28/100*100,0)</f>
        <v>40</v>
      </c>
      <c r="AN28" s="18">
        <f t="shared" si="78"/>
        <v>47</v>
      </c>
      <c r="AO28" s="18">
        <f t="shared" si="78"/>
        <v>39</v>
      </c>
      <c r="AP28" s="18">
        <f t="shared" si="78"/>
        <v>29</v>
      </c>
      <c r="AQ28" s="18">
        <f t="shared" si="78"/>
        <v>42</v>
      </c>
      <c r="AR28" s="18">
        <f t="shared" si="78"/>
        <v>56</v>
      </c>
      <c r="AS28" s="18" t="str">
        <f t="shared" ref="AS28:AX28" si="79">IF(AM28&gt;90,"A1",IF(AM28&gt;80,"A2",IF(AM28&gt;70,"B1",IF(AM28&gt;60,"B2",IF(AM28&gt;50,"C1",IF(AM28&gt;40,"C2",IF(AM28&gt;32,"D","E")))))))</f>
        <v>D</v>
      </c>
      <c r="AT28" s="18" t="str">
        <f t="shared" si="79"/>
        <v>C2</v>
      </c>
      <c r="AU28" s="18" t="str">
        <f t="shared" si="79"/>
        <v>D</v>
      </c>
      <c r="AV28" s="18" t="str">
        <f t="shared" si="79"/>
        <v>E</v>
      </c>
      <c r="AW28" s="18" t="str">
        <f t="shared" si="79"/>
        <v>C2</v>
      </c>
      <c r="AX28" s="18" t="str">
        <f t="shared" si="79"/>
        <v>C1</v>
      </c>
      <c r="AY28" s="18">
        <v>600</v>
      </c>
      <c r="AZ28" s="18">
        <f t="shared" si="3"/>
        <v>253</v>
      </c>
      <c r="BA28" s="18">
        <f t="shared" si="4"/>
        <v>42</v>
      </c>
      <c r="BB28" s="24">
        <v>100</v>
      </c>
    </row>
    <row r="29" spans="1:54" ht="12.75" customHeight="1">
      <c r="A29" s="12">
        <v>27</v>
      </c>
      <c r="B29" s="12">
        <v>2607</v>
      </c>
      <c r="C29" s="13" t="s">
        <v>132</v>
      </c>
      <c r="D29" s="12">
        <v>7895727905</v>
      </c>
      <c r="E29" s="14">
        <v>4</v>
      </c>
      <c r="F29" s="14" t="s">
        <v>133</v>
      </c>
      <c r="G29" s="13" t="s">
        <v>134</v>
      </c>
      <c r="H29" s="13" t="s">
        <v>135</v>
      </c>
      <c r="I29" s="15">
        <v>14</v>
      </c>
      <c r="J29" s="15">
        <v>15</v>
      </c>
      <c r="K29" s="15">
        <v>14</v>
      </c>
      <c r="L29" s="15">
        <v>14</v>
      </c>
      <c r="M29" s="15">
        <v>13</v>
      </c>
      <c r="N29" s="15">
        <v>14</v>
      </c>
      <c r="O29" s="15">
        <v>11</v>
      </c>
      <c r="P29" s="15">
        <v>34</v>
      </c>
      <c r="Q29" s="15">
        <v>18</v>
      </c>
      <c r="R29" s="30" t="s">
        <v>76</v>
      </c>
      <c r="S29" s="30" t="s">
        <v>76</v>
      </c>
      <c r="T29" s="15">
        <v>56</v>
      </c>
      <c r="U29" s="15">
        <v>13</v>
      </c>
      <c r="V29" s="15">
        <v>17</v>
      </c>
      <c r="W29" s="15">
        <v>11</v>
      </c>
      <c r="X29" s="15">
        <v>13</v>
      </c>
      <c r="Y29" s="15">
        <v>15</v>
      </c>
      <c r="Z29" s="15">
        <v>15</v>
      </c>
      <c r="AA29" s="15">
        <v>31</v>
      </c>
      <c r="AB29" s="16">
        <v>56</v>
      </c>
      <c r="AC29" s="16">
        <v>27</v>
      </c>
      <c r="AD29" s="16">
        <v>27</v>
      </c>
      <c r="AE29" s="16">
        <v>27</v>
      </c>
      <c r="AF29" s="16">
        <v>45</v>
      </c>
      <c r="AG29" s="12">
        <f t="shared" ref="AG29:AL29" si="80">(IF(I29="Ab",0,IF(I29="NA",0,I29))+IF(O29="Ab",0,IF(O29="NA",0,O29))+IF(U29="Ab",0,IF(U29="NA",0,U29))+IF(AA29="Ab",0,IF(AA29="NA",0,AA29)))</f>
        <v>69</v>
      </c>
      <c r="AH29" s="12">
        <f t="shared" si="80"/>
        <v>122</v>
      </c>
      <c r="AI29" s="12">
        <f t="shared" si="80"/>
        <v>70</v>
      </c>
      <c r="AJ29" s="12">
        <f t="shared" si="80"/>
        <v>54</v>
      </c>
      <c r="AK29" s="12">
        <f t="shared" si="80"/>
        <v>55</v>
      </c>
      <c r="AL29" s="12">
        <f t="shared" si="80"/>
        <v>130</v>
      </c>
      <c r="AM29" s="12">
        <f t="shared" ref="AM29:AR29" si="81">ROUND(AG29/200*100,0)</f>
        <v>35</v>
      </c>
      <c r="AN29" s="12">
        <f t="shared" si="81"/>
        <v>61</v>
      </c>
      <c r="AO29" s="12">
        <f t="shared" si="81"/>
        <v>35</v>
      </c>
      <c r="AP29" s="12">
        <f t="shared" si="81"/>
        <v>27</v>
      </c>
      <c r="AQ29" s="12">
        <f t="shared" si="81"/>
        <v>28</v>
      </c>
      <c r="AR29" s="12">
        <f t="shared" si="81"/>
        <v>65</v>
      </c>
      <c r="AS29" s="12" t="str">
        <f t="shared" ref="AS29:AX29" si="82">IF(AM29&gt;90,"A1",IF(AM29&gt;80,"A2",IF(AM29&gt;70,"B1",IF(AM29&gt;60,"B2",IF(AM29&gt;50,"C1",IF(AM29&gt;40,"C2",IF(AM29&gt;32,"D","E")))))))</f>
        <v>D</v>
      </c>
      <c r="AT29" s="12" t="str">
        <f t="shared" si="82"/>
        <v>B2</v>
      </c>
      <c r="AU29" s="12" t="str">
        <f t="shared" si="82"/>
        <v>D</v>
      </c>
      <c r="AV29" s="12" t="str">
        <f t="shared" si="82"/>
        <v>E</v>
      </c>
      <c r="AW29" s="12" t="str">
        <f t="shared" si="82"/>
        <v>E</v>
      </c>
      <c r="AX29" s="12" t="str">
        <f t="shared" si="82"/>
        <v>B2</v>
      </c>
      <c r="AY29" s="12">
        <v>1200</v>
      </c>
      <c r="AZ29" s="12">
        <f t="shared" si="3"/>
        <v>500</v>
      </c>
      <c r="BA29" s="12">
        <f t="shared" si="4"/>
        <v>42</v>
      </c>
      <c r="BB29" s="17">
        <v>200</v>
      </c>
    </row>
    <row r="30" spans="1:54" ht="12.75" customHeight="1">
      <c r="A30" s="12">
        <v>28</v>
      </c>
      <c r="B30" s="12">
        <v>2670</v>
      </c>
      <c r="C30" s="13" t="s">
        <v>136</v>
      </c>
      <c r="D30" s="12">
        <v>9639826570</v>
      </c>
      <c r="E30" s="14">
        <v>4</v>
      </c>
      <c r="F30" s="14" t="s">
        <v>137</v>
      </c>
      <c r="G30" s="13" t="s">
        <v>138</v>
      </c>
      <c r="H30" s="13" t="s">
        <v>139</v>
      </c>
      <c r="I30" s="15">
        <v>15</v>
      </c>
      <c r="J30" s="15">
        <v>15</v>
      </c>
      <c r="K30" s="15">
        <v>15</v>
      </c>
      <c r="L30" s="15">
        <v>15</v>
      </c>
      <c r="M30" s="15">
        <v>16</v>
      </c>
      <c r="N30" s="15">
        <v>16</v>
      </c>
      <c r="O30" s="15">
        <v>51</v>
      </c>
      <c r="P30" s="15">
        <v>45</v>
      </c>
      <c r="Q30" s="15">
        <v>31</v>
      </c>
      <c r="R30" s="15">
        <v>31</v>
      </c>
      <c r="S30" s="15">
        <v>13</v>
      </c>
      <c r="T30" s="15">
        <v>12</v>
      </c>
      <c r="U30" s="15">
        <v>15</v>
      </c>
      <c r="V30" s="15">
        <v>17</v>
      </c>
      <c r="W30" s="15">
        <v>13</v>
      </c>
      <c r="X30" s="15">
        <v>19</v>
      </c>
      <c r="Y30" s="15">
        <v>15</v>
      </c>
      <c r="Z30" s="15">
        <v>15</v>
      </c>
      <c r="AA30" s="15">
        <v>58</v>
      </c>
      <c r="AB30" s="16">
        <v>59</v>
      </c>
      <c r="AC30" s="16">
        <v>57</v>
      </c>
      <c r="AD30" s="16">
        <v>42</v>
      </c>
      <c r="AE30" s="16">
        <v>42</v>
      </c>
      <c r="AF30" s="16">
        <v>53</v>
      </c>
      <c r="AG30" s="12">
        <f t="shared" ref="AG30:AL30" si="83">(IF(I30="Ab",0,IF(I30="NA",0,I30))+IF(O30="Ab",0,IF(O30="NA",0,O30))+IF(U30="Ab",0,IF(U30="NA",0,U30))+IF(AA30="Ab",0,IF(AA30="NA",0,AA30)))</f>
        <v>139</v>
      </c>
      <c r="AH30" s="12">
        <f t="shared" si="83"/>
        <v>136</v>
      </c>
      <c r="AI30" s="12">
        <f t="shared" si="83"/>
        <v>116</v>
      </c>
      <c r="AJ30" s="12">
        <f t="shared" si="83"/>
        <v>107</v>
      </c>
      <c r="AK30" s="12">
        <f t="shared" si="83"/>
        <v>86</v>
      </c>
      <c r="AL30" s="12">
        <f t="shared" si="83"/>
        <v>96</v>
      </c>
      <c r="AM30" s="12">
        <f t="shared" ref="AM30:AR30" si="84">ROUND(AG30/200*100,0)</f>
        <v>70</v>
      </c>
      <c r="AN30" s="12">
        <f t="shared" si="84"/>
        <v>68</v>
      </c>
      <c r="AO30" s="12">
        <f t="shared" si="84"/>
        <v>58</v>
      </c>
      <c r="AP30" s="12">
        <f t="shared" si="84"/>
        <v>54</v>
      </c>
      <c r="AQ30" s="12">
        <f t="shared" si="84"/>
        <v>43</v>
      </c>
      <c r="AR30" s="12">
        <f t="shared" si="84"/>
        <v>48</v>
      </c>
      <c r="AS30" s="12" t="str">
        <f t="shared" ref="AS30:AX30" si="85">IF(AM30&gt;90,"A1",IF(AM30&gt;80,"A2",IF(AM30&gt;70,"B1",IF(AM30&gt;60,"B2",IF(AM30&gt;50,"C1",IF(AM30&gt;40,"C2",IF(AM30&gt;32,"D","E")))))))</f>
        <v>B2</v>
      </c>
      <c r="AT30" s="12" t="str">
        <f t="shared" si="85"/>
        <v>B2</v>
      </c>
      <c r="AU30" s="12" t="str">
        <f t="shared" si="85"/>
        <v>C1</v>
      </c>
      <c r="AV30" s="12" t="str">
        <f t="shared" si="85"/>
        <v>C1</v>
      </c>
      <c r="AW30" s="12" t="str">
        <f t="shared" si="85"/>
        <v>C2</v>
      </c>
      <c r="AX30" s="12" t="str">
        <f t="shared" si="85"/>
        <v>C2</v>
      </c>
      <c r="AY30" s="12">
        <v>1200</v>
      </c>
      <c r="AZ30" s="12">
        <f t="shared" si="3"/>
        <v>680</v>
      </c>
      <c r="BA30" s="12">
        <f t="shared" si="4"/>
        <v>57</v>
      </c>
      <c r="BB30" s="17">
        <v>200</v>
      </c>
    </row>
    <row r="31" spans="1:54" ht="12.75" customHeight="1">
      <c r="A31" s="18">
        <v>29</v>
      </c>
      <c r="B31" s="18">
        <v>2977</v>
      </c>
      <c r="C31" s="19" t="s">
        <v>140</v>
      </c>
      <c r="D31" s="18">
        <v>8630309632</v>
      </c>
      <c r="E31" s="20">
        <v>4</v>
      </c>
      <c r="F31" s="20" t="s">
        <v>141</v>
      </c>
      <c r="G31" s="19" t="s">
        <v>142</v>
      </c>
      <c r="H31" s="19" t="s">
        <v>139</v>
      </c>
      <c r="I31" s="21" t="s">
        <v>36</v>
      </c>
      <c r="J31" s="21" t="s">
        <v>36</v>
      </c>
      <c r="K31" s="21" t="s">
        <v>36</v>
      </c>
      <c r="L31" s="21" t="s">
        <v>36</v>
      </c>
      <c r="M31" s="21" t="s">
        <v>36</v>
      </c>
      <c r="N31" s="21" t="s">
        <v>36</v>
      </c>
      <c r="O31" s="21" t="s">
        <v>36</v>
      </c>
      <c r="P31" s="21" t="s">
        <v>36</v>
      </c>
      <c r="Q31" s="21" t="s">
        <v>36</v>
      </c>
      <c r="R31" s="21" t="s">
        <v>36</v>
      </c>
      <c r="S31" s="21" t="s">
        <v>36</v>
      </c>
      <c r="T31" s="21" t="s">
        <v>36</v>
      </c>
      <c r="U31" s="22">
        <v>12</v>
      </c>
      <c r="V31" s="22">
        <v>13</v>
      </c>
      <c r="W31" s="22">
        <v>10</v>
      </c>
      <c r="X31" s="22">
        <v>13</v>
      </c>
      <c r="Y31" s="22">
        <v>15</v>
      </c>
      <c r="Z31" s="22">
        <v>12</v>
      </c>
      <c r="AA31" s="22">
        <v>27</v>
      </c>
      <c r="AB31" s="23">
        <v>36</v>
      </c>
      <c r="AC31" s="23">
        <v>16</v>
      </c>
      <c r="AD31" s="23">
        <v>13</v>
      </c>
      <c r="AE31" s="23">
        <v>27</v>
      </c>
      <c r="AF31" s="23">
        <v>45</v>
      </c>
      <c r="AG31" s="18">
        <f t="shared" ref="AG31:AL31" si="86">(IF(I31="Ab",0,IF(I31="NA",0,I31))+IF(O31="Ab",0,IF(O31="NA",0,O31))+IF(U31="Ab",0,IF(U31="NA",0,U31))+IF(AA31="Ab",0,IF(AA31="NA",0,AA31)))</f>
        <v>39</v>
      </c>
      <c r="AH31" s="18">
        <f t="shared" si="86"/>
        <v>49</v>
      </c>
      <c r="AI31" s="18">
        <f t="shared" si="86"/>
        <v>26</v>
      </c>
      <c r="AJ31" s="18">
        <f t="shared" si="86"/>
        <v>26</v>
      </c>
      <c r="AK31" s="18">
        <f t="shared" si="86"/>
        <v>42</v>
      </c>
      <c r="AL31" s="18">
        <f t="shared" si="86"/>
        <v>57</v>
      </c>
      <c r="AM31" s="18">
        <f t="shared" ref="AM31:AR31" si="87">ROUND(AG31/100*100,0)</f>
        <v>39</v>
      </c>
      <c r="AN31" s="18">
        <f t="shared" si="87"/>
        <v>49</v>
      </c>
      <c r="AO31" s="18">
        <f t="shared" si="87"/>
        <v>26</v>
      </c>
      <c r="AP31" s="18">
        <f t="shared" si="87"/>
        <v>26</v>
      </c>
      <c r="AQ31" s="18">
        <f t="shared" si="87"/>
        <v>42</v>
      </c>
      <c r="AR31" s="18">
        <f t="shared" si="87"/>
        <v>57</v>
      </c>
      <c r="AS31" s="18" t="str">
        <f t="shared" ref="AS31:AX31" si="88">IF(AM31&gt;90,"A1",IF(AM31&gt;80,"A2",IF(AM31&gt;70,"B1",IF(AM31&gt;60,"B2",IF(AM31&gt;50,"C1",IF(AM31&gt;40,"C2",IF(AM31&gt;32,"D","E")))))))</f>
        <v>D</v>
      </c>
      <c r="AT31" s="18" t="str">
        <f t="shared" si="88"/>
        <v>C2</v>
      </c>
      <c r="AU31" s="18" t="str">
        <f t="shared" si="88"/>
        <v>E</v>
      </c>
      <c r="AV31" s="18" t="str">
        <f t="shared" si="88"/>
        <v>E</v>
      </c>
      <c r="AW31" s="18" t="str">
        <f t="shared" si="88"/>
        <v>C2</v>
      </c>
      <c r="AX31" s="18" t="str">
        <f t="shared" si="88"/>
        <v>C1</v>
      </c>
      <c r="AY31" s="18">
        <v>600</v>
      </c>
      <c r="AZ31" s="18">
        <f t="shared" si="3"/>
        <v>239</v>
      </c>
      <c r="BA31" s="18">
        <f t="shared" si="4"/>
        <v>40</v>
      </c>
      <c r="BB31" s="24">
        <v>100</v>
      </c>
    </row>
    <row r="32" spans="1:54" ht="12.75" customHeight="1">
      <c r="A32" s="12">
        <v>30</v>
      </c>
      <c r="B32" s="12">
        <v>2600</v>
      </c>
      <c r="C32" s="13" t="s">
        <v>143</v>
      </c>
      <c r="D32" s="12">
        <v>8077714873</v>
      </c>
      <c r="E32" s="14">
        <v>4</v>
      </c>
      <c r="F32" s="14" t="s">
        <v>144</v>
      </c>
      <c r="G32" s="13" t="s">
        <v>145</v>
      </c>
      <c r="H32" s="13" t="s">
        <v>146</v>
      </c>
      <c r="I32" s="15">
        <v>18</v>
      </c>
      <c r="J32" s="15">
        <v>19</v>
      </c>
      <c r="K32" s="15">
        <v>18</v>
      </c>
      <c r="L32" s="15">
        <v>19</v>
      </c>
      <c r="M32" s="15">
        <v>18</v>
      </c>
      <c r="N32" s="15">
        <v>16</v>
      </c>
      <c r="O32" s="15">
        <v>22</v>
      </c>
      <c r="P32" s="15">
        <v>29</v>
      </c>
      <c r="Q32" s="15">
        <v>35</v>
      </c>
      <c r="R32" s="15">
        <v>54</v>
      </c>
      <c r="S32" s="15">
        <v>74</v>
      </c>
      <c r="T32" s="15">
        <v>42</v>
      </c>
      <c r="U32" s="15">
        <v>15</v>
      </c>
      <c r="V32" s="15">
        <v>17</v>
      </c>
      <c r="W32" s="15">
        <v>13</v>
      </c>
      <c r="X32" s="15">
        <v>19</v>
      </c>
      <c r="Y32" s="15">
        <v>16</v>
      </c>
      <c r="Z32" s="15">
        <v>14</v>
      </c>
      <c r="AA32" s="15">
        <v>36</v>
      </c>
      <c r="AB32" s="16">
        <v>63</v>
      </c>
      <c r="AC32" s="16">
        <v>36</v>
      </c>
      <c r="AD32" s="16">
        <v>47</v>
      </c>
      <c r="AE32" s="16">
        <v>27</v>
      </c>
      <c r="AF32" s="16">
        <v>46</v>
      </c>
      <c r="AG32" s="12">
        <f t="shared" ref="AG32:AL32" si="89">(IF(I32="Ab",0,IF(I32="NA",0,I32))+IF(O32="Ab",0,IF(O32="NA",0,O32))+IF(U32="Ab",0,IF(U32="NA",0,U32))+IF(AA32="Ab",0,IF(AA32="NA",0,AA32)))</f>
        <v>91</v>
      </c>
      <c r="AH32" s="12">
        <f t="shared" si="89"/>
        <v>128</v>
      </c>
      <c r="AI32" s="12">
        <f t="shared" si="89"/>
        <v>102</v>
      </c>
      <c r="AJ32" s="12">
        <f t="shared" si="89"/>
        <v>139</v>
      </c>
      <c r="AK32" s="12">
        <f t="shared" si="89"/>
        <v>135</v>
      </c>
      <c r="AL32" s="12">
        <f t="shared" si="89"/>
        <v>118</v>
      </c>
      <c r="AM32" s="12">
        <f t="shared" ref="AM32:AR32" si="90">ROUND(AG32/200*100,0)</f>
        <v>46</v>
      </c>
      <c r="AN32" s="12">
        <f t="shared" si="90"/>
        <v>64</v>
      </c>
      <c r="AO32" s="12">
        <f t="shared" si="90"/>
        <v>51</v>
      </c>
      <c r="AP32" s="12">
        <f t="shared" si="90"/>
        <v>70</v>
      </c>
      <c r="AQ32" s="12">
        <f t="shared" si="90"/>
        <v>68</v>
      </c>
      <c r="AR32" s="12">
        <f t="shared" si="90"/>
        <v>59</v>
      </c>
      <c r="AS32" s="12" t="str">
        <f t="shared" ref="AS32:AX32" si="91">IF(AM32&gt;90,"A1",IF(AM32&gt;80,"A2",IF(AM32&gt;70,"B1",IF(AM32&gt;60,"B2",IF(AM32&gt;50,"C1",IF(AM32&gt;40,"C2",IF(AM32&gt;32,"D","E")))))))</f>
        <v>C2</v>
      </c>
      <c r="AT32" s="12" t="str">
        <f t="shared" si="91"/>
        <v>B2</v>
      </c>
      <c r="AU32" s="12" t="str">
        <f t="shared" si="91"/>
        <v>C1</v>
      </c>
      <c r="AV32" s="12" t="str">
        <f t="shared" si="91"/>
        <v>B2</v>
      </c>
      <c r="AW32" s="12" t="str">
        <f t="shared" si="91"/>
        <v>B2</v>
      </c>
      <c r="AX32" s="12" t="str">
        <f t="shared" si="91"/>
        <v>C1</v>
      </c>
      <c r="AY32" s="12">
        <v>1200</v>
      </c>
      <c r="AZ32" s="12">
        <f t="shared" si="3"/>
        <v>713</v>
      </c>
      <c r="BA32" s="12">
        <f t="shared" si="4"/>
        <v>59</v>
      </c>
      <c r="BB32" s="17">
        <v>200</v>
      </c>
    </row>
    <row r="33" spans="1:54" ht="12.75" customHeight="1">
      <c r="A33" s="12">
        <v>31</v>
      </c>
      <c r="B33" s="12">
        <v>2831</v>
      </c>
      <c r="C33" s="13" t="s">
        <v>147</v>
      </c>
      <c r="D33" s="12">
        <v>8941088797</v>
      </c>
      <c r="E33" s="14">
        <v>4</v>
      </c>
      <c r="F33" s="14" t="s">
        <v>50</v>
      </c>
      <c r="G33" s="13" t="s">
        <v>148</v>
      </c>
      <c r="H33" s="13" t="s">
        <v>149</v>
      </c>
      <c r="I33" s="15">
        <v>19</v>
      </c>
      <c r="J33" s="15">
        <v>19</v>
      </c>
      <c r="K33" s="15">
        <v>15</v>
      </c>
      <c r="L33" s="15">
        <v>17</v>
      </c>
      <c r="M33" s="15">
        <v>18</v>
      </c>
      <c r="N33" s="15">
        <v>17</v>
      </c>
      <c r="O33" s="15">
        <v>52</v>
      </c>
      <c r="P33" s="15">
        <v>67</v>
      </c>
      <c r="Q33" s="15">
        <v>58</v>
      </c>
      <c r="R33" s="15">
        <v>59</v>
      </c>
      <c r="S33" s="15">
        <v>80</v>
      </c>
      <c r="T33" s="15">
        <v>64</v>
      </c>
      <c r="U33" s="15">
        <v>15</v>
      </c>
      <c r="V33" s="15">
        <v>15</v>
      </c>
      <c r="W33" s="15">
        <v>12</v>
      </c>
      <c r="X33" s="15">
        <v>15</v>
      </c>
      <c r="Y33" s="15">
        <v>15</v>
      </c>
      <c r="Z33" s="15">
        <v>17</v>
      </c>
      <c r="AA33" s="15">
        <v>36</v>
      </c>
      <c r="AB33" s="16">
        <v>52</v>
      </c>
      <c r="AC33" s="16">
        <v>28</v>
      </c>
      <c r="AD33" s="16">
        <v>27</v>
      </c>
      <c r="AE33" s="16">
        <v>27</v>
      </c>
      <c r="AF33" s="16">
        <v>53</v>
      </c>
      <c r="AG33" s="12">
        <f t="shared" ref="AG33:AL33" si="92">(IF(I33="Ab",0,IF(I33="NA",0,I33))+IF(O33="Ab",0,IF(O33="NA",0,O33))+IF(U33="Ab",0,IF(U33="NA",0,U33))+IF(AA33="Ab",0,IF(AA33="NA",0,AA33)))</f>
        <v>122</v>
      </c>
      <c r="AH33" s="12">
        <f t="shared" si="92"/>
        <v>153</v>
      </c>
      <c r="AI33" s="12">
        <f t="shared" si="92"/>
        <v>113</v>
      </c>
      <c r="AJ33" s="12">
        <f t="shared" si="92"/>
        <v>118</v>
      </c>
      <c r="AK33" s="12">
        <f t="shared" si="92"/>
        <v>140</v>
      </c>
      <c r="AL33" s="12">
        <f t="shared" si="92"/>
        <v>151</v>
      </c>
      <c r="AM33" s="12">
        <f t="shared" ref="AM33:AR33" si="93">ROUND(AG33/200*100,0)</f>
        <v>61</v>
      </c>
      <c r="AN33" s="12">
        <f t="shared" si="93"/>
        <v>77</v>
      </c>
      <c r="AO33" s="12">
        <f t="shared" si="93"/>
        <v>57</v>
      </c>
      <c r="AP33" s="12">
        <f t="shared" si="93"/>
        <v>59</v>
      </c>
      <c r="AQ33" s="12">
        <f t="shared" si="93"/>
        <v>70</v>
      </c>
      <c r="AR33" s="12">
        <f t="shared" si="93"/>
        <v>76</v>
      </c>
      <c r="AS33" s="12" t="str">
        <f t="shared" ref="AS33:AX33" si="94">IF(AM33&gt;90,"A1",IF(AM33&gt;80,"A2",IF(AM33&gt;70,"B1",IF(AM33&gt;60,"B2",IF(AM33&gt;50,"C1",IF(AM33&gt;40,"C2",IF(AM33&gt;32,"D","E")))))))</f>
        <v>B2</v>
      </c>
      <c r="AT33" s="12" t="str">
        <f t="shared" si="94"/>
        <v>B1</v>
      </c>
      <c r="AU33" s="12" t="str">
        <f t="shared" si="94"/>
        <v>C1</v>
      </c>
      <c r="AV33" s="12" t="str">
        <f t="shared" si="94"/>
        <v>C1</v>
      </c>
      <c r="AW33" s="12" t="str">
        <f t="shared" si="94"/>
        <v>B2</v>
      </c>
      <c r="AX33" s="12" t="str">
        <f t="shared" si="94"/>
        <v>B1</v>
      </c>
      <c r="AY33" s="12">
        <v>1200</v>
      </c>
      <c r="AZ33" s="12">
        <f t="shared" si="3"/>
        <v>797</v>
      </c>
      <c r="BA33" s="12">
        <f t="shared" si="4"/>
        <v>66</v>
      </c>
      <c r="BB33" s="17">
        <v>200</v>
      </c>
    </row>
    <row r="34" spans="1:54" ht="12.75" customHeight="1">
      <c r="A34" s="12">
        <v>32</v>
      </c>
      <c r="B34" s="12">
        <v>2781</v>
      </c>
      <c r="C34" s="13" t="s">
        <v>150</v>
      </c>
      <c r="D34" s="12">
        <v>9837616002</v>
      </c>
      <c r="E34" s="14">
        <v>4</v>
      </c>
      <c r="F34" s="14" t="s">
        <v>151</v>
      </c>
      <c r="G34" s="13" t="s">
        <v>152</v>
      </c>
      <c r="H34" s="13" t="s">
        <v>153</v>
      </c>
      <c r="I34" s="15">
        <v>15</v>
      </c>
      <c r="J34" s="15">
        <v>18</v>
      </c>
      <c r="K34" s="15">
        <v>15</v>
      </c>
      <c r="L34" s="15">
        <v>17</v>
      </c>
      <c r="M34" s="15">
        <v>12</v>
      </c>
      <c r="N34" s="15">
        <v>18</v>
      </c>
      <c r="O34" s="15">
        <v>60</v>
      </c>
      <c r="P34" s="15">
        <v>66</v>
      </c>
      <c r="Q34" s="15">
        <v>53</v>
      </c>
      <c r="R34" s="15">
        <v>63</v>
      </c>
      <c r="S34" s="15">
        <v>70</v>
      </c>
      <c r="T34" s="15">
        <v>70</v>
      </c>
      <c r="U34" s="15">
        <v>15</v>
      </c>
      <c r="V34" s="15">
        <v>17</v>
      </c>
      <c r="W34" s="15">
        <v>14</v>
      </c>
      <c r="X34" s="15">
        <v>18</v>
      </c>
      <c r="Y34" s="15">
        <v>16</v>
      </c>
      <c r="Z34" s="15">
        <v>17</v>
      </c>
      <c r="AA34" s="15">
        <v>62</v>
      </c>
      <c r="AB34" s="16">
        <v>75</v>
      </c>
      <c r="AC34" s="16">
        <v>69</v>
      </c>
      <c r="AD34" s="16">
        <v>64</v>
      </c>
      <c r="AE34" s="16">
        <v>40</v>
      </c>
      <c r="AF34" s="16">
        <v>53</v>
      </c>
      <c r="AG34" s="12">
        <f t="shared" ref="AG34:AL34" si="95">(IF(I34="Ab",0,IF(I34="NA",0,I34))+IF(O34="Ab",0,IF(O34="NA",0,O34))+IF(U34="Ab",0,IF(U34="NA",0,U34))+IF(AA34="Ab",0,IF(AA34="NA",0,AA34)))</f>
        <v>152</v>
      </c>
      <c r="AH34" s="12">
        <f t="shared" si="95"/>
        <v>176</v>
      </c>
      <c r="AI34" s="12">
        <f t="shared" si="95"/>
        <v>151</v>
      </c>
      <c r="AJ34" s="12">
        <f t="shared" si="95"/>
        <v>162</v>
      </c>
      <c r="AK34" s="12">
        <f t="shared" si="95"/>
        <v>138</v>
      </c>
      <c r="AL34" s="12">
        <f t="shared" si="95"/>
        <v>158</v>
      </c>
      <c r="AM34" s="12">
        <f t="shared" ref="AM34:AR34" si="96">ROUND(AG34/200*100,0)</f>
        <v>76</v>
      </c>
      <c r="AN34" s="12">
        <f t="shared" si="96"/>
        <v>88</v>
      </c>
      <c r="AO34" s="12">
        <f t="shared" si="96"/>
        <v>76</v>
      </c>
      <c r="AP34" s="12">
        <f t="shared" si="96"/>
        <v>81</v>
      </c>
      <c r="AQ34" s="12">
        <f t="shared" si="96"/>
        <v>69</v>
      </c>
      <c r="AR34" s="12">
        <f t="shared" si="96"/>
        <v>79</v>
      </c>
      <c r="AS34" s="12" t="str">
        <f t="shared" ref="AS34:AX34" si="97">IF(AM34&gt;90,"A1",IF(AM34&gt;80,"A2",IF(AM34&gt;70,"B1",IF(AM34&gt;60,"B2",IF(AM34&gt;50,"C1",IF(AM34&gt;40,"C2",IF(AM34&gt;32,"D","E")))))))</f>
        <v>B1</v>
      </c>
      <c r="AT34" s="12" t="str">
        <f t="shared" si="97"/>
        <v>A2</v>
      </c>
      <c r="AU34" s="12" t="str">
        <f t="shared" si="97"/>
        <v>B1</v>
      </c>
      <c r="AV34" s="12" t="str">
        <f t="shared" si="97"/>
        <v>A2</v>
      </c>
      <c r="AW34" s="12" t="str">
        <f t="shared" si="97"/>
        <v>B2</v>
      </c>
      <c r="AX34" s="12" t="str">
        <f t="shared" si="97"/>
        <v>B1</v>
      </c>
      <c r="AY34" s="12">
        <v>1200</v>
      </c>
      <c r="AZ34" s="12">
        <f t="shared" si="3"/>
        <v>937</v>
      </c>
      <c r="BA34" s="12">
        <f t="shared" si="4"/>
        <v>78</v>
      </c>
      <c r="BB34" s="17">
        <v>200</v>
      </c>
    </row>
    <row r="35" spans="1:54" ht="12.75" customHeight="1">
      <c r="A35" s="12">
        <v>33</v>
      </c>
      <c r="B35" s="12">
        <v>2596</v>
      </c>
      <c r="C35" s="13" t="s">
        <v>154</v>
      </c>
      <c r="D35" s="12">
        <v>8979022992</v>
      </c>
      <c r="E35" s="14">
        <v>4</v>
      </c>
      <c r="F35" s="14" t="s">
        <v>155</v>
      </c>
      <c r="G35" s="13" t="s">
        <v>156</v>
      </c>
      <c r="H35" s="13" t="s">
        <v>157</v>
      </c>
      <c r="I35" s="15">
        <v>16</v>
      </c>
      <c r="J35" s="15">
        <v>18</v>
      </c>
      <c r="K35" s="15">
        <v>18</v>
      </c>
      <c r="L35" s="15">
        <v>17</v>
      </c>
      <c r="M35" s="15">
        <v>16</v>
      </c>
      <c r="N35" s="15">
        <v>14</v>
      </c>
      <c r="O35" s="15">
        <v>62</v>
      </c>
      <c r="P35" s="15">
        <v>70</v>
      </c>
      <c r="Q35" s="15">
        <v>73</v>
      </c>
      <c r="R35" s="15">
        <v>74</v>
      </c>
      <c r="S35" s="15">
        <v>80</v>
      </c>
      <c r="T35" s="15">
        <v>74</v>
      </c>
      <c r="U35" s="15">
        <v>13</v>
      </c>
      <c r="V35" s="15">
        <v>15</v>
      </c>
      <c r="W35" s="15">
        <v>11</v>
      </c>
      <c r="X35" s="15">
        <v>15</v>
      </c>
      <c r="Y35" s="15">
        <v>15</v>
      </c>
      <c r="Z35" s="15">
        <v>16</v>
      </c>
      <c r="AA35" s="15">
        <v>38</v>
      </c>
      <c r="AB35" s="16">
        <v>65</v>
      </c>
      <c r="AC35" s="16">
        <v>35</v>
      </c>
      <c r="AD35" s="16">
        <v>32</v>
      </c>
      <c r="AE35" s="16">
        <v>27</v>
      </c>
      <c r="AF35" s="16">
        <v>53</v>
      </c>
      <c r="AG35" s="12">
        <f t="shared" ref="AG35:AL35" si="98">(IF(I35="Ab",0,IF(I35="NA",0,I35))+IF(O35="Ab",0,IF(O35="NA",0,O35))+IF(U35="Ab",0,IF(U35="NA",0,U35))+IF(AA35="Ab",0,IF(AA35="NA",0,AA35)))</f>
        <v>129</v>
      </c>
      <c r="AH35" s="12">
        <f t="shared" si="98"/>
        <v>168</v>
      </c>
      <c r="AI35" s="12">
        <f t="shared" si="98"/>
        <v>137</v>
      </c>
      <c r="AJ35" s="12">
        <f t="shared" si="98"/>
        <v>138</v>
      </c>
      <c r="AK35" s="12">
        <f t="shared" si="98"/>
        <v>138</v>
      </c>
      <c r="AL35" s="12">
        <f t="shared" si="98"/>
        <v>157</v>
      </c>
      <c r="AM35" s="12">
        <f t="shared" ref="AM35:AR35" si="99">ROUND(AG35/200*100,0)</f>
        <v>65</v>
      </c>
      <c r="AN35" s="12">
        <f t="shared" si="99"/>
        <v>84</v>
      </c>
      <c r="AO35" s="12">
        <f t="shared" si="99"/>
        <v>69</v>
      </c>
      <c r="AP35" s="12">
        <f t="shared" si="99"/>
        <v>69</v>
      </c>
      <c r="AQ35" s="12">
        <f t="shared" si="99"/>
        <v>69</v>
      </c>
      <c r="AR35" s="12">
        <f t="shared" si="99"/>
        <v>79</v>
      </c>
      <c r="AS35" s="12" t="str">
        <f t="shared" ref="AS35:AX35" si="100">IF(AM35&gt;90,"A1",IF(AM35&gt;80,"A2",IF(AM35&gt;70,"B1",IF(AM35&gt;60,"B2",IF(AM35&gt;50,"C1",IF(AM35&gt;40,"C2",IF(AM35&gt;32,"D","E")))))))</f>
        <v>B2</v>
      </c>
      <c r="AT35" s="12" t="str">
        <f t="shared" si="100"/>
        <v>A2</v>
      </c>
      <c r="AU35" s="12" t="str">
        <f t="shared" si="100"/>
        <v>B2</v>
      </c>
      <c r="AV35" s="12" t="str">
        <f t="shared" si="100"/>
        <v>B2</v>
      </c>
      <c r="AW35" s="12" t="str">
        <f t="shared" si="100"/>
        <v>B2</v>
      </c>
      <c r="AX35" s="12" t="str">
        <f t="shared" si="100"/>
        <v>B1</v>
      </c>
      <c r="AY35" s="12">
        <v>1200</v>
      </c>
      <c r="AZ35" s="12">
        <f t="shared" si="3"/>
        <v>867</v>
      </c>
      <c r="BA35" s="12">
        <f t="shared" si="4"/>
        <v>72</v>
      </c>
      <c r="BB35" s="17">
        <v>200</v>
      </c>
    </row>
    <row r="36" spans="1:54" ht="12.75" customHeight="1">
      <c r="A36" s="18">
        <v>34</v>
      </c>
      <c r="B36" s="18">
        <v>2572</v>
      </c>
      <c r="C36" s="19" t="s">
        <v>158</v>
      </c>
      <c r="D36" s="18">
        <v>7895593968</v>
      </c>
      <c r="E36" s="20">
        <v>4</v>
      </c>
      <c r="F36" s="20" t="s">
        <v>159</v>
      </c>
      <c r="G36" s="19" t="s">
        <v>160</v>
      </c>
      <c r="H36" s="19" t="s">
        <v>161</v>
      </c>
      <c r="I36" s="21" t="s">
        <v>36</v>
      </c>
      <c r="J36" s="21" t="s">
        <v>36</v>
      </c>
      <c r="K36" s="21" t="s">
        <v>36</v>
      </c>
      <c r="L36" s="21" t="s">
        <v>36</v>
      </c>
      <c r="M36" s="21" t="s">
        <v>36</v>
      </c>
      <c r="N36" s="21" t="s">
        <v>36</v>
      </c>
      <c r="O36" s="21" t="s">
        <v>36</v>
      </c>
      <c r="P36" s="21" t="s">
        <v>36</v>
      </c>
      <c r="Q36" s="21" t="s">
        <v>36</v>
      </c>
      <c r="R36" s="21" t="s">
        <v>36</v>
      </c>
      <c r="S36" s="21" t="s">
        <v>36</v>
      </c>
      <c r="T36" s="21" t="s">
        <v>36</v>
      </c>
      <c r="U36" s="22">
        <v>13</v>
      </c>
      <c r="V36" s="22">
        <v>14</v>
      </c>
      <c r="W36" s="22">
        <v>12</v>
      </c>
      <c r="X36" s="22">
        <v>14</v>
      </c>
      <c r="Y36" s="22">
        <v>15</v>
      </c>
      <c r="Z36" s="22">
        <v>17</v>
      </c>
      <c r="AA36" s="22">
        <v>30</v>
      </c>
      <c r="AB36" s="31" t="s">
        <v>162</v>
      </c>
      <c r="AC36" s="23">
        <v>18</v>
      </c>
      <c r="AD36" s="23">
        <v>28</v>
      </c>
      <c r="AE36" s="23">
        <v>27</v>
      </c>
      <c r="AF36" s="23">
        <v>45</v>
      </c>
      <c r="AG36" s="18">
        <f t="shared" ref="AG36:AG41" si="101">(IF(I36="Ab",0,IF(I36="NA",0,I36))+IF(O36="Ab",0,IF(O36="NA",0,O36))+IF(U36="Ab",0,IF(U36="NA",0,U36))+IF(AA36="Ab",0,IF(AA36="NA",0,AA36)))</f>
        <v>43</v>
      </c>
      <c r="AH36" s="18">
        <v>14</v>
      </c>
      <c r="AI36" s="18">
        <f t="shared" ref="AI36:AL36" si="102">(IF(K36="Ab",0,IF(K36="NA",0,K36))+IF(Q36="Ab",0,IF(Q36="NA",0,Q36))+IF(W36="Ab",0,IF(W36="NA",0,W36))+IF(AC36="Ab",0,IF(AC36="NA",0,AC36)))</f>
        <v>30</v>
      </c>
      <c r="AJ36" s="18">
        <f t="shared" si="102"/>
        <v>42</v>
      </c>
      <c r="AK36" s="18">
        <f t="shared" si="102"/>
        <v>42</v>
      </c>
      <c r="AL36" s="18">
        <f t="shared" si="102"/>
        <v>62</v>
      </c>
      <c r="AM36" s="18">
        <f t="shared" ref="AM36:AR36" si="103">ROUND(AG36/100*100,0)</f>
        <v>43</v>
      </c>
      <c r="AN36" s="18">
        <v>70</v>
      </c>
      <c r="AO36" s="18">
        <f t="shared" si="103"/>
        <v>30</v>
      </c>
      <c r="AP36" s="18">
        <f t="shared" si="103"/>
        <v>42</v>
      </c>
      <c r="AQ36" s="18">
        <f t="shared" si="103"/>
        <v>42</v>
      </c>
      <c r="AR36" s="18">
        <f t="shared" si="103"/>
        <v>62</v>
      </c>
      <c r="AS36" s="18" t="str">
        <f t="shared" ref="AS36:AX36" si="104">IF(AM36&gt;90,"A1",IF(AM36&gt;80,"A2",IF(AM36&gt;70,"B1",IF(AM36&gt;60,"B2",IF(AM36&gt;50,"C1",IF(AM36&gt;40,"C2",IF(AM36&gt;32,"D","E")))))))</f>
        <v>C2</v>
      </c>
      <c r="AT36" s="18" t="str">
        <f t="shared" si="104"/>
        <v>B2</v>
      </c>
      <c r="AU36" s="18" t="str">
        <f t="shared" si="104"/>
        <v>E</v>
      </c>
      <c r="AV36" s="18" t="str">
        <f t="shared" si="104"/>
        <v>C2</v>
      </c>
      <c r="AW36" s="18" t="str">
        <f t="shared" si="104"/>
        <v>C2</v>
      </c>
      <c r="AX36" s="18" t="str">
        <f t="shared" si="104"/>
        <v>B2</v>
      </c>
      <c r="AY36" s="18">
        <v>520</v>
      </c>
      <c r="AZ36" s="18">
        <f t="shared" si="3"/>
        <v>233</v>
      </c>
      <c r="BA36" s="18">
        <f t="shared" si="4"/>
        <v>45</v>
      </c>
      <c r="BB36" s="24">
        <v>100</v>
      </c>
    </row>
    <row r="37" spans="1:54" ht="12.75" customHeight="1">
      <c r="A37" s="12">
        <v>35</v>
      </c>
      <c r="B37" s="12">
        <v>2579</v>
      </c>
      <c r="C37" s="13" t="s">
        <v>163</v>
      </c>
      <c r="D37" s="12">
        <v>9412959817</v>
      </c>
      <c r="E37" s="14">
        <v>4</v>
      </c>
      <c r="F37" s="14" t="s">
        <v>164</v>
      </c>
      <c r="G37" s="13" t="s">
        <v>165</v>
      </c>
      <c r="H37" s="13" t="s">
        <v>166</v>
      </c>
      <c r="I37" s="15">
        <v>17</v>
      </c>
      <c r="J37" s="15">
        <v>18</v>
      </c>
      <c r="K37" s="15">
        <v>17</v>
      </c>
      <c r="L37" s="15">
        <v>18</v>
      </c>
      <c r="M37" s="15">
        <v>18</v>
      </c>
      <c r="N37" s="15">
        <v>18</v>
      </c>
      <c r="O37" s="15">
        <v>56</v>
      </c>
      <c r="P37" s="15">
        <v>59</v>
      </c>
      <c r="Q37" s="15">
        <v>55</v>
      </c>
      <c r="R37" s="15">
        <v>61</v>
      </c>
      <c r="S37" s="15">
        <v>80</v>
      </c>
      <c r="T37" s="15">
        <v>52</v>
      </c>
      <c r="U37" s="15">
        <v>16</v>
      </c>
      <c r="V37" s="15">
        <v>17</v>
      </c>
      <c r="W37" s="15">
        <v>12</v>
      </c>
      <c r="X37" s="15">
        <v>17</v>
      </c>
      <c r="Y37" s="15">
        <v>17</v>
      </c>
      <c r="Z37" s="15">
        <v>18</v>
      </c>
      <c r="AA37" s="15">
        <v>35</v>
      </c>
      <c r="AB37" s="16">
        <v>66</v>
      </c>
      <c r="AC37" s="16">
        <v>50</v>
      </c>
      <c r="AD37" s="16">
        <v>41</v>
      </c>
      <c r="AE37" s="16">
        <v>32</v>
      </c>
      <c r="AF37" s="16">
        <v>46</v>
      </c>
      <c r="AG37" s="12">
        <f t="shared" si="101"/>
        <v>124</v>
      </c>
      <c r="AH37" s="12">
        <f t="shared" ref="AH37:AL37" si="105">(IF(J37="Ab",0,IF(J37="NA",0,J37))+IF(P37="Ab",0,IF(P37="NA",0,P37))+IF(V37="Ab",0,IF(V37="NA",0,V37))+IF(AB37="Ab",0,IF(AB37="NA",0,AB37)))</f>
        <v>160</v>
      </c>
      <c r="AI37" s="12">
        <f t="shared" si="105"/>
        <v>134</v>
      </c>
      <c r="AJ37" s="12">
        <f t="shared" si="105"/>
        <v>137</v>
      </c>
      <c r="AK37" s="12">
        <f t="shared" si="105"/>
        <v>147</v>
      </c>
      <c r="AL37" s="12">
        <f t="shared" si="105"/>
        <v>134</v>
      </c>
      <c r="AM37" s="12">
        <f t="shared" ref="AM37:AR37" si="106">ROUND(AG37/200*100,0)</f>
        <v>62</v>
      </c>
      <c r="AN37" s="12">
        <f t="shared" si="106"/>
        <v>80</v>
      </c>
      <c r="AO37" s="12">
        <f t="shared" si="106"/>
        <v>67</v>
      </c>
      <c r="AP37" s="12">
        <f t="shared" si="106"/>
        <v>69</v>
      </c>
      <c r="AQ37" s="12">
        <f t="shared" si="106"/>
        <v>74</v>
      </c>
      <c r="AR37" s="12">
        <f t="shared" si="106"/>
        <v>67</v>
      </c>
      <c r="AS37" s="12" t="str">
        <f t="shared" ref="AS37:AX37" si="107">IF(AM37&gt;90,"A1",IF(AM37&gt;80,"A2",IF(AM37&gt;70,"B1",IF(AM37&gt;60,"B2",IF(AM37&gt;50,"C1",IF(AM37&gt;40,"C2",IF(AM37&gt;32,"D","E")))))))</f>
        <v>B2</v>
      </c>
      <c r="AT37" s="12" t="str">
        <f t="shared" si="107"/>
        <v>B1</v>
      </c>
      <c r="AU37" s="12" t="str">
        <f t="shared" si="107"/>
        <v>B2</v>
      </c>
      <c r="AV37" s="12" t="str">
        <f t="shared" si="107"/>
        <v>B2</v>
      </c>
      <c r="AW37" s="12" t="str">
        <f t="shared" si="107"/>
        <v>B1</v>
      </c>
      <c r="AX37" s="12" t="str">
        <f t="shared" si="107"/>
        <v>B2</v>
      </c>
      <c r="AY37" s="12">
        <v>1200</v>
      </c>
      <c r="AZ37" s="12">
        <f t="shared" si="3"/>
        <v>836</v>
      </c>
      <c r="BA37" s="12">
        <f t="shared" si="4"/>
        <v>70</v>
      </c>
      <c r="BB37" s="17">
        <v>200</v>
      </c>
    </row>
    <row r="38" spans="1:54" ht="12.75" customHeight="1">
      <c r="A38" s="12">
        <v>36</v>
      </c>
      <c r="B38" s="12">
        <v>2578</v>
      </c>
      <c r="C38" s="13" t="s">
        <v>167</v>
      </c>
      <c r="D38" s="12">
        <v>9412959817</v>
      </c>
      <c r="E38" s="12">
        <v>4</v>
      </c>
      <c r="F38" s="14" t="s">
        <v>164</v>
      </c>
      <c r="G38" s="13" t="s">
        <v>165</v>
      </c>
      <c r="H38" s="13" t="s">
        <v>166</v>
      </c>
      <c r="I38" s="15">
        <v>17</v>
      </c>
      <c r="J38" s="15">
        <v>19</v>
      </c>
      <c r="K38" s="15">
        <v>17</v>
      </c>
      <c r="L38" s="15">
        <v>18</v>
      </c>
      <c r="M38" s="15">
        <v>18</v>
      </c>
      <c r="N38" s="15">
        <v>18</v>
      </c>
      <c r="O38" s="15">
        <v>56</v>
      </c>
      <c r="P38" s="15">
        <v>58</v>
      </c>
      <c r="Q38" s="15">
        <v>59</v>
      </c>
      <c r="R38" s="15">
        <v>66</v>
      </c>
      <c r="S38" s="15">
        <v>80</v>
      </c>
      <c r="T38" s="15">
        <v>52</v>
      </c>
      <c r="U38" s="15">
        <v>16</v>
      </c>
      <c r="V38" s="15">
        <v>17</v>
      </c>
      <c r="W38" s="15">
        <v>14</v>
      </c>
      <c r="X38" s="15">
        <v>18</v>
      </c>
      <c r="Y38" s="15">
        <v>15</v>
      </c>
      <c r="Z38" s="15">
        <v>17</v>
      </c>
      <c r="AA38" s="15">
        <v>44</v>
      </c>
      <c r="AB38" s="16">
        <v>75</v>
      </c>
      <c r="AC38" s="16">
        <v>48</v>
      </c>
      <c r="AD38" s="16">
        <v>51</v>
      </c>
      <c r="AE38" s="16">
        <v>36</v>
      </c>
      <c r="AF38" s="16">
        <v>60</v>
      </c>
      <c r="AG38" s="12">
        <f t="shared" si="101"/>
        <v>133</v>
      </c>
      <c r="AH38" s="12">
        <f t="shared" ref="AH38:AL38" si="108">(IF(J38="Ab",0,IF(J38="NA",0,J38))+IF(P38="Ab",0,IF(P38="NA",0,P38))+IF(V38="Ab",0,IF(V38="NA",0,V38))+IF(AB38="Ab",0,IF(AB38="NA",0,AB38)))</f>
        <v>169</v>
      </c>
      <c r="AI38" s="12">
        <f t="shared" si="108"/>
        <v>138</v>
      </c>
      <c r="AJ38" s="12">
        <f t="shared" si="108"/>
        <v>153</v>
      </c>
      <c r="AK38" s="12">
        <f t="shared" si="108"/>
        <v>149</v>
      </c>
      <c r="AL38" s="12">
        <f t="shared" si="108"/>
        <v>147</v>
      </c>
      <c r="AM38" s="12">
        <f t="shared" ref="AM38:AR38" si="109">ROUND(AG38/200*100,0)</f>
        <v>67</v>
      </c>
      <c r="AN38" s="12">
        <f t="shared" si="109"/>
        <v>85</v>
      </c>
      <c r="AO38" s="12">
        <f t="shared" si="109"/>
        <v>69</v>
      </c>
      <c r="AP38" s="12">
        <f t="shared" si="109"/>
        <v>77</v>
      </c>
      <c r="AQ38" s="12">
        <f t="shared" si="109"/>
        <v>75</v>
      </c>
      <c r="AR38" s="12">
        <f t="shared" si="109"/>
        <v>74</v>
      </c>
      <c r="AS38" s="12" t="str">
        <f t="shared" ref="AS38:AX38" si="110">IF(AM38&gt;90,"A1",IF(AM38&gt;80,"A2",IF(AM38&gt;70,"B1",IF(AM38&gt;60,"B2",IF(AM38&gt;50,"C1",IF(AM38&gt;40,"C2",IF(AM38&gt;32,"D","E")))))))</f>
        <v>B2</v>
      </c>
      <c r="AT38" s="12" t="str">
        <f t="shared" si="110"/>
        <v>A2</v>
      </c>
      <c r="AU38" s="12" t="str">
        <f t="shared" si="110"/>
        <v>B2</v>
      </c>
      <c r="AV38" s="12" t="str">
        <f t="shared" si="110"/>
        <v>B1</v>
      </c>
      <c r="AW38" s="12" t="str">
        <f t="shared" si="110"/>
        <v>B1</v>
      </c>
      <c r="AX38" s="12" t="str">
        <f t="shared" si="110"/>
        <v>B1</v>
      </c>
      <c r="AY38" s="12">
        <v>1200</v>
      </c>
      <c r="AZ38" s="12">
        <f t="shared" si="3"/>
        <v>889</v>
      </c>
      <c r="BA38" s="12">
        <f t="shared" si="4"/>
        <v>74</v>
      </c>
      <c r="BB38" s="17">
        <v>200</v>
      </c>
    </row>
    <row r="39" spans="1:54" ht="12.75" customHeight="1">
      <c r="A39" s="12">
        <v>37</v>
      </c>
      <c r="B39" s="12">
        <v>2744</v>
      </c>
      <c r="C39" s="13" t="s">
        <v>168</v>
      </c>
      <c r="D39" s="12">
        <v>9761867623</v>
      </c>
      <c r="E39" s="12">
        <v>4</v>
      </c>
      <c r="F39" s="14" t="s">
        <v>169</v>
      </c>
      <c r="G39" s="13" t="s">
        <v>170</v>
      </c>
      <c r="H39" s="13" t="s">
        <v>171</v>
      </c>
      <c r="I39" s="15">
        <v>18</v>
      </c>
      <c r="J39" s="15">
        <v>19</v>
      </c>
      <c r="K39" s="15">
        <v>19</v>
      </c>
      <c r="L39" s="15">
        <v>18</v>
      </c>
      <c r="M39" s="15">
        <v>19</v>
      </c>
      <c r="N39" s="15">
        <v>15</v>
      </c>
      <c r="O39" s="15">
        <v>64</v>
      </c>
      <c r="P39" s="15">
        <v>43</v>
      </c>
      <c r="Q39" s="15">
        <v>59</v>
      </c>
      <c r="R39" s="15">
        <v>55</v>
      </c>
      <c r="S39" s="15">
        <v>77</v>
      </c>
      <c r="T39" s="15">
        <v>38</v>
      </c>
      <c r="U39" s="15">
        <v>16</v>
      </c>
      <c r="V39" s="15">
        <v>19</v>
      </c>
      <c r="W39" s="15">
        <v>13</v>
      </c>
      <c r="X39" s="15">
        <v>19</v>
      </c>
      <c r="Y39" s="15">
        <v>17</v>
      </c>
      <c r="Z39" s="15">
        <v>16</v>
      </c>
      <c r="AA39" s="15">
        <v>59</v>
      </c>
      <c r="AB39" s="16">
        <v>66</v>
      </c>
      <c r="AC39" s="16">
        <v>58</v>
      </c>
      <c r="AD39" s="16">
        <v>77</v>
      </c>
      <c r="AE39" s="16">
        <v>62</v>
      </c>
      <c r="AF39" s="16">
        <v>57</v>
      </c>
      <c r="AG39" s="12">
        <f t="shared" si="101"/>
        <v>157</v>
      </c>
      <c r="AH39" s="12">
        <f t="shared" ref="AH39:AL39" si="111">(IF(J39="Ab",0,IF(J39="NA",0,J39))+IF(P39="Ab",0,IF(P39="NA",0,P39))+IF(V39="Ab",0,IF(V39="NA",0,V39))+IF(AB39="Ab",0,IF(AB39="NA",0,AB39)))</f>
        <v>147</v>
      </c>
      <c r="AI39" s="12">
        <f t="shared" si="111"/>
        <v>149</v>
      </c>
      <c r="AJ39" s="12">
        <f t="shared" si="111"/>
        <v>169</v>
      </c>
      <c r="AK39" s="12">
        <f t="shared" si="111"/>
        <v>175</v>
      </c>
      <c r="AL39" s="12">
        <f t="shared" si="111"/>
        <v>126</v>
      </c>
      <c r="AM39" s="12">
        <f t="shared" ref="AM39:AR39" si="112">ROUND(AG39/200*100,0)</f>
        <v>79</v>
      </c>
      <c r="AN39" s="12">
        <f t="shared" si="112"/>
        <v>74</v>
      </c>
      <c r="AO39" s="12">
        <f t="shared" si="112"/>
        <v>75</v>
      </c>
      <c r="AP39" s="12">
        <f t="shared" si="112"/>
        <v>85</v>
      </c>
      <c r="AQ39" s="12">
        <f t="shared" si="112"/>
        <v>88</v>
      </c>
      <c r="AR39" s="12">
        <f t="shared" si="112"/>
        <v>63</v>
      </c>
      <c r="AS39" s="12" t="str">
        <f t="shared" ref="AS39:AX39" si="113">IF(AM39&gt;90,"A1",IF(AM39&gt;80,"A2",IF(AM39&gt;70,"B1",IF(AM39&gt;60,"B2",IF(AM39&gt;50,"C1",IF(AM39&gt;40,"C2",IF(AM39&gt;32,"D","E")))))))</f>
        <v>B1</v>
      </c>
      <c r="AT39" s="12" t="str">
        <f t="shared" si="113"/>
        <v>B1</v>
      </c>
      <c r="AU39" s="12" t="str">
        <f t="shared" si="113"/>
        <v>B1</v>
      </c>
      <c r="AV39" s="12" t="str">
        <f t="shared" si="113"/>
        <v>A2</v>
      </c>
      <c r="AW39" s="12" t="str">
        <f t="shared" si="113"/>
        <v>A2</v>
      </c>
      <c r="AX39" s="12" t="str">
        <f t="shared" si="113"/>
        <v>B2</v>
      </c>
      <c r="AY39" s="12">
        <v>1200</v>
      </c>
      <c r="AZ39" s="12">
        <f t="shared" si="3"/>
        <v>923</v>
      </c>
      <c r="BA39" s="12">
        <f t="shared" si="4"/>
        <v>77</v>
      </c>
      <c r="BB39" s="17">
        <v>200</v>
      </c>
    </row>
    <row r="40" spans="1:54" ht="12.75" customHeight="1">
      <c r="A40" s="12">
        <v>38</v>
      </c>
      <c r="B40" s="12">
        <v>2597</v>
      </c>
      <c r="C40" s="13" t="s">
        <v>172</v>
      </c>
      <c r="D40" s="12">
        <v>8126881951</v>
      </c>
      <c r="E40" s="12">
        <v>4</v>
      </c>
      <c r="F40" s="14" t="s">
        <v>173</v>
      </c>
      <c r="G40" s="13" t="s">
        <v>174</v>
      </c>
      <c r="H40" s="13" t="s">
        <v>175</v>
      </c>
      <c r="I40" s="15">
        <v>20</v>
      </c>
      <c r="J40" s="15">
        <v>18</v>
      </c>
      <c r="K40" s="15">
        <v>20</v>
      </c>
      <c r="L40" s="15">
        <v>19</v>
      </c>
      <c r="M40" s="15">
        <v>20</v>
      </c>
      <c r="N40" s="15">
        <v>19</v>
      </c>
      <c r="O40" s="15">
        <v>74</v>
      </c>
      <c r="P40" s="15">
        <v>77</v>
      </c>
      <c r="Q40" s="15">
        <v>78</v>
      </c>
      <c r="R40" s="15">
        <v>74</v>
      </c>
      <c r="S40" s="15">
        <v>80</v>
      </c>
      <c r="T40" s="15">
        <v>74</v>
      </c>
      <c r="U40" s="15">
        <v>19</v>
      </c>
      <c r="V40" s="15">
        <v>19</v>
      </c>
      <c r="W40" s="15">
        <v>20</v>
      </c>
      <c r="X40" s="15">
        <v>18</v>
      </c>
      <c r="Y40" s="15">
        <v>17</v>
      </c>
      <c r="Z40" s="15">
        <v>20</v>
      </c>
      <c r="AA40" s="15">
        <v>75</v>
      </c>
      <c r="AB40" s="16">
        <v>71</v>
      </c>
      <c r="AC40" s="16">
        <v>76</v>
      </c>
      <c r="AD40" s="16">
        <v>68</v>
      </c>
      <c r="AE40" s="16">
        <v>60</v>
      </c>
      <c r="AF40" s="16">
        <v>60</v>
      </c>
      <c r="AG40" s="12">
        <f t="shared" si="101"/>
        <v>188</v>
      </c>
      <c r="AH40" s="12">
        <f t="shared" ref="AH40:AL40" si="114">(IF(J40="Ab",0,IF(J40="NA",0,J40))+IF(P40="Ab",0,IF(P40="NA",0,P40))+IF(V40="Ab",0,IF(V40="NA",0,V40))+IF(AB40="Ab",0,IF(AB40="NA",0,AB40)))</f>
        <v>185</v>
      </c>
      <c r="AI40" s="12">
        <f t="shared" si="114"/>
        <v>194</v>
      </c>
      <c r="AJ40" s="12">
        <f t="shared" si="114"/>
        <v>179</v>
      </c>
      <c r="AK40" s="12">
        <f t="shared" si="114"/>
        <v>177</v>
      </c>
      <c r="AL40" s="12">
        <f t="shared" si="114"/>
        <v>173</v>
      </c>
      <c r="AM40" s="12">
        <f t="shared" ref="AM40:AR40" si="115">ROUND(AG40/200*100,0)</f>
        <v>94</v>
      </c>
      <c r="AN40" s="12">
        <f t="shared" si="115"/>
        <v>93</v>
      </c>
      <c r="AO40" s="12">
        <f t="shared" si="115"/>
        <v>97</v>
      </c>
      <c r="AP40" s="12">
        <f t="shared" si="115"/>
        <v>90</v>
      </c>
      <c r="AQ40" s="12">
        <f t="shared" si="115"/>
        <v>89</v>
      </c>
      <c r="AR40" s="12">
        <f t="shared" si="115"/>
        <v>87</v>
      </c>
      <c r="AS40" s="12" t="str">
        <f t="shared" ref="AS40:AX40" si="116">IF(AM40&gt;90,"A1",IF(AM40&gt;80,"A2",IF(AM40&gt;70,"B1",IF(AM40&gt;60,"B2",IF(AM40&gt;50,"C1",IF(AM40&gt;40,"C2",IF(AM40&gt;32,"D","E")))))))</f>
        <v>A1</v>
      </c>
      <c r="AT40" s="12" t="str">
        <f t="shared" si="116"/>
        <v>A1</v>
      </c>
      <c r="AU40" s="12" t="str">
        <f t="shared" si="116"/>
        <v>A1</v>
      </c>
      <c r="AV40" s="12" t="str">
        <f t="shared" si="116"/>
        <v>A2</v>
      </c>
      <c r="AW40" s="12" t="str">
        <f t="shared" si="116"/>
        <v>A2</v>
      </c>
      <c r="AX40" s="12" t="str">
        <f t="shared" si="116"/>
        <v>A2</v>
      </c>
      <c r="AY40" s="12">
        <v>1200</v>
      </c>
      <c r="AZ40" s="12">
        <f t="shared" si="3"/>
        <v>1096</v>
      </c>
      <c r="BA40" s="12">
        <f t="shared" si="4"/>
        <v>91</v>
      </c>
      <c r="BB40" s="17">
        <v>200</v>
      </c>
    </row>
    <row r="41" spans="1:54" ht="12.75" customHeight="1">
      <c r="A41" s="12">
        <v>39</v>
      </c>
      <c r="B41" s="12">
        <v>2604</v>
      </c>
      <c r="C41" s="13" t="s">
        <v>176</v>
      </c>
      <c r="D41" s="12">
        <v>9837718777</v>
      </c>
      <c r="E41" s="12">
        <v>4</v>
      </c>
      <c r="F41" s="14" t="s">
        <v>177</v>
      </c>
      <c r="G41" s="13" t="s">
        <v>178</v>
      </c>
      <c r="H41" s="13" t="s">
        <v>179</v>
      </c>
      <c r="I41" s="15">
        <v>18</v>
      </c>
      <c r="J41" s="15">
        <v>16</v>
      </c>
      <c r="K41" s="15">
        <v>18</v>
      </c>
      <c r="L41" s="15">
        <v>16</v>
      </c>
      <c r="M41" s="15">
        <v>18</v>
      </c>
      <c r="N41" s="15">
        <v>15</v>
      </c>
      <c r="O41" s="15">
        <v>65</v>
      </c>
      <c r="P41" s="15">
        <v>64</v>
      </c>
      <c r="Q41" s="15">
        <v>64</v>
      </c>
      <c r="R41" s="15">
        <v>63</v>
      </c>
      <c r="S41" s="15">
        <v>80</v>
      </c>
      <c r="T41" s="15">
        <v>76</v>
      </c>
      <c r="U41" s="15">
        <v>16</v>
      </c>
      <c r="V41" s="15">
        <v>16</v>
      </c>
      <c r="W41" s="15">
        <v>15</v>
      </c>
      <c r="X41" s="15">
        <v>18</v>
      </c>
      <c r="Y41" s="15">
        <v>16</v>
      </c>
      <c r="Z41" s="15">
        <v>17</v>
      </c>
      <c r="AA41" s="15">
        <v>47</v>
      </c>
      <c r="AB41" s="16">
        <v>62</v>
      </c>
      <c r="AC41" s="16">
        <v>67</v>
      </c>
      <c r="AD41" s="16">
        <v>40</v>
      </c>
      <c r="AE41" s="16">
        <v>42</v>
      </c>
      <c r="AF41" s="16">
        <v>60</v>
      </c>
      <c r="AG41" s="12">
        <f t="shared" si="101"/>
        <v>146</v>
      </c>
      <c r="AH41" s="12">
        <f t="shared" ref="AH41:AL41" si="117">(IF(J41="Ab",0,IF(J41="NA",0,J41))+IF(P41="Ab",0,IF(P41="NA",0,P41))+IF(V41="Ab",0,IF(V41="NA",0,V41))+IF(AB41="Ab",0,IF(AB41="NA",0,AB41)))</f>
        <v>158</v>
      </c>
      <c r="AI41" s="12">
        <f t="shared" si="117"/>
        <v>164</v>
      </c>
      <c r="AJ41" s="12">
        <f t="shared" si="117"/>
        <v>137</v>
      </c>
      <c r="AK41" s="12">
        <f t="shared" si="117"/>
        <v>156</v>
      </c>
      <c r="AL41" s="12">
        <f t="shared" si="117"/>
        <v>168</v>
      </c>
      <c r="AM41" s="12">
        <f t="shared" ref="AM41:AR41" si="118">ROUND(AG41/200*100,0)</f>
        <v>73</v>
      </c>
      <c r="AN41" s="12">
        <f t="shared" si="118"/>
        <v>79</v>
      </c>
      <c r="AO41" s="12">
        <f t="shared" si="118"/>
        <v>82</v>
      </c>
      <c r="AP41" s="12">
        <f t="shared" si="118"/>
        <v>69</v>
      </c>
      <c r="AQ41" s="12">
        <f t="shared" si="118"/>
        <v>78</v>
      </c>
      <c r="AR41" s="12">
        <f t="shared" si="118"/>
        <v>84</v>
      </c>
      <c r="AS41" s="12" t="str">
        <f t="shared" ref="AS41:AX41" si="119">IF(AM41&gt;90,"A1",IF(AM41&gt;80,"A2",IF(AM41&gt;70,"B1",IF(AM41&gt;60,"B2",IF(AM41&gt;50,"C1",IF(AM41&gt;40,"C2",IF(AM41&gt;32,"D","E")))))))</f>
        <v>B1</v>
      </c>
      <c r="AT41" s="12" t="str">
        <f t="shared" si="119"/>
        <v>B1</v>
      </c>
      <c r="AU41" s="12" t="str">
        <f t="shared" si="119"/>
        <v>A2</v>
      </c>
      <c r="AV41" s="12" t="str">
        <f t="shared" si="119"/>
        <v>B2</v>
      </c>
      <c r="AW41" s="12" t="str">
        <f t="shared" si="119"/>
        <v>B1</v>
      </c>
      <c r="AX41" s="12" t="str">
        <f t="shared" si="119"/>
        <v>A2</v>
      </c>
      <c r="AY41" s="12">
        <v>1200</v>
      </c>
      <c r="AZ41" s="12">
        <f t="shared" si="3"/>
        <v>929</v>
      </c>
      <c r="BA41" s="12">
        <f t="shared" si="4"/>
        <v>77</v>
      </c>
      <c r="BB41" s="17">
        <v>200</v>
      </c>
    </row>
    <row r="42" spans="1:54" ht="12.75" customHeight="1">
      <c r="A42" s="32"/>
      <c r="B42" s="32"/>
      <c r="C42" s="32"/>
      <c r="D42" s="32"/>
      <c r="E42" s="32"/>
      <c r="F42" s="33"/>
      <c r="G42" s="32"/>
      <c r="H42" s="33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</row>
    <row r="43" spans="1:54" ht="12.75" customHeight="1">
      <c r="A43" s="32"/>
      <c r="B43" s="32"/>
      <c r="C43" s="32"/>
      <c r="D43" s="32"/>
      <c r="E43" s="32"/>
      <c r="F43" s="33"/>
      <c r="G43" s="32"/>
      <c r="H43" s="33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</row>
    <row r="44" spans="1:54" ht="12.75" customHeight="1">
      <c r="A44" s="32"/>
      <c r="B44" s="32"/>
      <c r="C44" s="32"/>
      <c r="D44" s="32"/>
      <c r="E44" s="32"/>
      <c r="F44" s="33"/>
      <c r="G44" s="32"/>
      <c r="H44" s="33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</row>
    <row r="45" spans="1:54" ht="12.75" customHeight="1">
      <c r="A45" s="32"/>
      <c r="B45" s="32"/>
      <c r="C45" s="32"/>
      <c r="D45" s="32"/>
      <c r="E45" s="32"/>
      <c r="F45" s="33"/>
      <c r="G45" s="32"/>
      <c r="H45" s="33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</row>
    <row r="46" spans="1:54" ht="12.75" customHeight="1">
      <c r="A46" s="32"/>
      <c r="B46" s="32"/>
      <c r="C46" s="32"/>
      <c r="D46" s="32"/>
      <c r="E46" s="32"/>
      <c r="F46" s="33"/>
      <c r="G46" s="32"/>
      <c r="H46" s="33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</row>
    <row r="47" spans="1:54" ht="12.75" customHeight="1">
      <c r="A47" s="32"/>
      <c r="B47" s="32"/>
      <c r="C47" s="32"/>
      <c r="D47" s="32"/>
      <c r="E47" s="32"/>
      <c r="F47" s="33"/>
      <c r="G47" s="32"/>
      <c r="H47" s="33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</row>
    <row r="48" spans="1:54" ht="12.75" customHeight="1">
      <c r="A48" s="32"/>
      <c r="B48" s="32"/>
      <c r="C48" s="32"/>
      <c r="D48" s="32"/>
      <c r="E48" s="32"/>
      <c r="F48" s="33"/>
      <c r="G48" s="32"/>
      <c r="H48" s="33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</row>
    <row r="49" spans="1:54" ht="12.75" customHeight="1">
      <c r="A49" s="32"/>
      <c r="B49" s="32"/>
      <c r="C49" s="32"/>
      <c r="D49" s="32"/>
      <c r="E49" s="32"/>
      <c r="F49" s="33"/>
      <c r="G49" s="32"/>
      <c r="H49" s="33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</row>
    <row r="50" spans="1:54" ht="12.75" customHeight="1">
      <c r="A50" s="32"/>
      <c r="B50" s="32"/>
      <c r="C50" s="32"/>
      <c r="D50" s="32"/>
      <c r="E50" s="32"/>
      <c r="F50" s="33"/>
      <c r="G50" s="32"/>
      <c r="H50" s="33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</row>
    <row r="51" spans="1:54" ht="12.75" customHeight="1">
      <c r="A51" s="32"/>
      <c r="B51" s="32"/>
      <c r="C51" s="32"/>
      <c r="D51" s="32"/>
      <c r="E51" s="32"/>
      <c r="F51" s="33"/>
      <c r="G51" s="32"/>
      <c r="H51" s="33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</row>
    <row r="52" spans="1:54" ht="12.75" customHeight="1">
      <c r="A52" s="32"/>
      <c r="B52" s="32"/>
      <c r="C52" s="32"/>
      <c r="D52" s="32"/>
      <c r="E52" s="32"/>
      <c r="F52" s="33"/>
      <c r="G52" s="32"/>
      <c r="H52" s="33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</row>
    <row r="53" spans="1:54" ht="12.75" customHeight="1">
      <c r="A53" s="32"/>
      <c r="B53" s="32"/>
      <c r="C53" s="32"/>
      <c r="D53" s="32"/>
      <c r="E53" s="32"/>
      <c r="F53" s="33"/>
      <c r="G53" s="32"/>
      <c r="H53" s="33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</row>
    <row r="54" spans="1:54" ht="12.75" customHeight="1">
      <c r="A54" s="32"/>
      <c r="B54" s="32"/>
      <c r="C54" s="32"/>
      <c r="D54" s="32"/>
      <c r="E54" s="32"/>
      <c r="F54" s="33"/>
      <c r="G54" s="32"/>
      <c r="H54" s="33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</row>
    <row r="55" spans="1:54" ht="12.75" customHeight="1">
      <c r="A55" s="32"/>
      <c r="B55" s="32"/>
      <c r="C55" s="32"/>
      <c r="D55" s="32"/>
      <c r="E55" s="32"/>
      <c r="F55" s="33"/>
      <c r="G55" s="32"/>
      <c r="H55" s="33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</row>
    <row r="56" spans="1:54" ht="12.75" customHeight="1">
      <c r="A56" s="32"/>
      <c r="B56" s="32"/>
      <c r="C56" s="32"/>
      <c r="D56" s="32"/>
      <c r="E56" s="32"/>
      <c r="F56" s="33"/>
      <c r="G56" s="32"/>
      <c r="H56" s="33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</row>
    <row r="57" spans="1:54" ht="12.75" customHeight="1">
      <c r="A57" s="32"/>
      <c r="B57" s="32"/>
      <c r="C57" s="32"/>
      <c r="D57" s="32"/>
      <c r="E57" s="32"/>
      <c r="F57" s="33"/>
      <c r="G57" s="32"/>
      <c r="H57" s="33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</row>
    <row r="58" spans="1:54" ht="12.75" customHeight="1">
      <c r="A58" s="32"/>
      <c r="B58" s="32"/>
      <c r="C58" s="32"/>
      <c r="D58" s="32"/>
      <c r="E58" s="32"/>
      <c r="F58" s="33"/>
      <c r="G58" s="32"/>
      <c r="H58" s="33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</row>
    <row r="59" spans="1:54" ht="12.75" customHeight="1">
      <c r="A59" s="32"/>
      <c r="B59" s="32"/>
      <c r="C59" s="32"/>
      <c r="D59" s="32"/>
      <c r="E59" s="32"/>
      <c r="F59" s="33"/>
      <c r="G59" s="32"/>
      <c r="H59" s="33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</row>
    <row r="60" spans="1:54" ht="12.75" customHeight="1">
      <c r="A60" s="32"/>
      <c r="B60" s="32"/>
      <c r="C60" s="32"/>
      <c r="D60" s="32"/>
      <c r="E60" s="32"/>
      <c r="F60" s="33"/>
      <c r="G60" s="32"/>
      <c r="H60" s="33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</row>
    <row r="61" spans="1:54" ht="12.75" customHeight="1">
      <c r="A61" s="32"/>
      <c r="B61" s="32"/>
      <c r="C61" s="32"/>
      <c r="D61" s="32"/>
      <c r="E61" s="32"/>
      <c r="F61" s="33"/>
      <c r="G61" s="32"/>
      <c r="H61" s="33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</row>
    <row r="62" spans="1:54" ht="12.75" customHeight="1">
      <c r="A62" s="32"/>
      <c r="B62" s="32"/>
      <c r="C62" s="32"/>
      <c r="D62" s="32"/>
      <c r="E62" s="32"/>
      <c r="F62" s="33"/>
      <c r="G62" s="32"/>
      <c r="H62" s="33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</row>
    <row r="63" spans="1:54" ht="12.75" customHeight="1">
      <c r="A63" s="32"/>
      <c r="B63" s="32"/>
      <c r="C63" s="32"/>
      <c r="D63" s="32"/>
      <c r="E63" s="32"/>
      <c r="F63" s="33"/>
      <c r="G63" s="32"/>
      <c r="H63" s="33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</row>
    <row r="64" spans="1:54" ht="12.75" customHeight="1">
      <c r="A64" s="32"/>
      <c r="B64" s="32"/>
      <c r="C64" s="32"/>
      <c r="D64" s="32"/>
      <c r="E64" s="32"/>
      <c r="F64" s="33"/>
      <c r="G64" s="32"/>
      <c r="H64" s="33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</row>
    <row r="65" spans="1:54" ht="12.75" customHeight="1">
      <c r="A65" s="32"/>
      <c r="B65" s="32"/>
      <c r="C65" s="32"/>
      <c r="D65" s="32"/>
      <c r="E65" s="32"/>
      <c r="F65" s="33"/>
      <c r="G65" s="32"/>
      <c r="H65" s="33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</row>
    <row r="66" spans="1:54" ht="12.75" customHeight="1">
      <c r="A66" s="32"/>
      <c r="B66" s="32"/>
      <c r="C66" s="32"/>
      <c r="D66" s="32"/>
      <c r="E66" s="32"/>
      <c r="F66" s="33"/>
      <c r="G66" s="32"/>
      <c r="H66" s="33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</row>
    <row r="67" spans="1:54" ht="12.75" customHeight="1">
      <c r="A67" s="32"/>
      <c r="B67" s="32"/>
      <c r="C67" s="32"/>
      <c r="D67" s="32"/>
      <c r="E67" s="32"/>
      <c r="F67" s="33"/>
      <c r="G67" s="32"/>
      <c r="H67" s="33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</row>
    <row r="68" spans="1:54" ht="12.75" customHeight="1">
      <c r="A68" s="32"/>
      <c r="B68" s="32"/>
      <c r="C68" s="32"/>
      <c r="D68" s="32"/>
      <c r="E68" s="32"/>
      <c r="F68" s="33"/>
      <c r="G68" s="32"/>
      <c r="H68" s="33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</row>
    <row r="69" spans="1:54" ht="12.75" customHeight="1">
      <c r="A69" s="32"/>
      <c r="B69" s="32"/>
      <c r="C69" s="32"/>
      <c r="D69" s="32"/>
      <c r="E69" s="32"/>
      <c r="F69" s="33"/>
      <c r="G69" s="32"/>
      <c r="H69" s="33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</row>
    <row r="70" spans="1:54" ht="12.75" customHeight="1">
      <c r="A70" s="32"/>
      <c r="B70" s="32"/>
      <c r="C70" s="32"/>
      <c r="D70" s="32"/>
      <c r="E70" s="32"/>
      <c r="F70" s="33"/>
      <c r="G70" s="32"/>
      <c r="H70" s="33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</row>
    <row r="71" spans="1:54" ht="12.75" customHeight="1">
      <c r="A71" s="32"/>
      <c r="B71" s="32"/>
      <c r="C71" s="32"/>
      <c r="D71" s="32"/>
      <c r="E71" s="32"/>
      <c r="F71" s="33"/>
      <c r="G71" s="32"/>
      <c r="H71" s="33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</row>
    <row r="72" spans="1:54" ht="12.75" customHeight="1">
      <c r="A72" s="32"/>
      <c r="B72" s="32"/>
      <c r="C72" s="32"/>
      <c r="D72" s="32"/>
      <c r="E72" s="32"/>
      <c r="F72" s="33"/>
      <c r="G72" s="32"/>
      <c r="H72" s="33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</row>
    <row r="73" spans="1:54" ht="12.75" customHeight="1">
      <c r="A73" s="32"/>
      <c r="B73" s="32"/>
      <c r="C73" s="32"/>
      <c r="D73" s="32"/>
      <c r="E73" s="32"/>
      <c r="F73" s="33"/>
      <c r="G73" s="32"/>
      <c r="H73" s="33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</row>
    <row r="74" spans="1:54" ht="12.75" customHeight="1">
      <c r="A74" s="32"/>
      <c r="B74" s="32"/>
      <c r="C74" s="32"/>
      <c r="D74" s="32"/>
      <c r="E74" s="32"/>
      <c r="F74" s="33"/>
      <c r="G74" s="32"/>
      <c r="H74" s="33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</row>
    <row r="75" spans="1:54" ht="12.75" customHeight="1">
      <c r="A75" s="32"/>
      <c r="B75" s="32"/>
      <c r="C75" s="32"/>
      <c r="D75" s="32"/>
      <c r="E75" s="32"/>
      <c r="F75" s="33"/>
      <c r="G75" s="32"/>
      <c r="H75" s="33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</row>
    <row r="76" spans="1:54" ht="12.75" customHeight="1">
      <c r="A76" s="32"/>
      <c r="B76" s="32"/>
      <c r="C76" s="32"/>
      <c r="D76" s="32"/>
      <c r="E76" s="32"/>
      <c r="F76" s="33"/>
      <c r="G76" s="32"/>
      <c r="H76" s="33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</row>
    <row r="77" spans="1:54" ht="12.75" customHeight="1">
      <c r="A77" s="32"/>
      <c r="B77" s="32"/>
      <c r="C77" s="32"/>
      <c r="D77" s="32"/>
      <c r="E77" s="32"/>
      <c r="F77" s="33"/>
      <c r="G77" s="32"/>
      <c r="H77" s="33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</row>
    <row r="78" spans="1:54" ht="12.75" customHeight="1">
      <c r="A78" s="32"/>
      <c r="B78" s="32"/>
      <c r="C78" s="32"/>
      <c r="D78" s="32"/>
      <c r="E78" s="32"/>
      <c r="F78" s="33"/>
      <c r="G78" s="32"/>
      <c r="H78" s="33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</row>
    <row r="79" spans="1:54" ht="12.75" customHeight="1">
      <c r="A79" s="32"/>
      <c r="B79" s="32"/>
      <c r="C79" s="32"/>
      <c r="D79" s="32"/>
      <c r="E79" s="32"/>
      <c r="F79" s="33"/>
      <c r="G79" s="32"/>
      <c r="H79" s="33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</row>
    <row r="80" spans="1:54" ht="12.75" customHeight="1">
      <c r="A80" s="32"/>
      <c r="B80" s="32"/>
      <c r="C80" s="32"/>
      <c r="D80" s="32"/>
      <c r="E80" s="32"/>
      <c r="F80" s="33"/>
      <c r="G80" s="32"/>
      <c r="H80" s="33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</row>
    <row r="81" spans="1:54" ht="12.75" customHeight="1">
      <c r="A81" s="32"/>
      <c r="B81" s="32"/>
      <c r="C81" s="32"/>
      <c r="D81" s="32"/>
      <c r="E81" s="32"/>
      <c r="F81" s="33"/>
      <c r="G81" s="32"/>
      <c r="H81" s="33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</row>
    <row r="82" spans="1:54" ht="12.75" customHeight="1">
      <c r="A82" s="32"/>
      <c r="B82" s="32"/>
      <c r="C82" s="32"/>
      <c r="D82" s="32"/>
      <c r="E82" s="32"/>
      <c r="F82" s="33"/>
      <c r="G82" s="32"/>
      <c r="H82" s="33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</row>
    <row r="83" spans="1:54" ht="12.75" customHeight="1">
      <c r="A83" s="32"/>
      <c r="B83" s="32"/>
      <c r="C83" s="32"/>
      <c r="D83" s="32"/>
      <c r="E83" s="32"/>
      <c r="F83" s="33"/>
      <c r="G83" s="32"/>
      <c r="H83" s="33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</row>
    <row r="84" spans="1:54" ht="12.75" customHeight="1">
      <c r="A84" s="32"/>
      <c r="B84" s="32"/>
      <c r="C84" s="32"/>
      <c r="D84" s="32"/>
      <c r="E84" s="32"/>
      <c r="F84" s="33"/>
      <c r="G84" s="32"/>
      <c r="H84" s="33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</row>
    <row r="85" spans="1:54" ht="12.75" customHeight="1">
      <c r="A85" s="32"/>
      <c r="B85" s="32"/>
      <c r="C85" s="32"/>
      <c r="D85" s="32"/>
      <c r="E85" s="32"/>
      <c r="F85" s="33"/>
      <c r="G85" s="32"/>
      <c r="H85" s="33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</row>
    <row r="86" spans="1:54" ht="12.75" customHeight="1">
      <c r="A86" s="32"/>
      <c r="B86" s="32"/>
      <c r="C86" s="32"/>
      <c r="D86" s="32"/>
      <c r="E86" s="32"/>
      <c r="F86" s="33"/>
      <c r="G86" s="32"/>
      <c r="H86" s="33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</row>
    <row r="87" spans="1:54" ht="12.75" customHeight="1">
      <c r="A87" s="32"/>
      <c r="B87" s="32"/>
      <c r="C87" s="32"/>
      <c r="D87" s="32"/>
      <c r="E87" s="32"/>
      <c r="F87" s="33"/>
      <c r="G87" s="32"/>
      <c r="H87" s="33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</row>
    <row r="88" spans="1:54" ht="12.75" customHeight="1">
      <c r="A88" s="32"/>
      <c r="B88" s="32"/>
      <c r="C88" s="32"/>
      <c r="D88" s="32"/>
      <c r="E88" s="32"/>
      <c r="F88" s="33"/>
      <c r="G88" s="32"/>
      <c r="H88" s="33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</row>
    <row r="89" spans="1:54" ht="12.75" customHeight="1">
      <c r="A89" s="32"/>
      <c r="B89" s="32"/>
      <c r="C89" s="32"/>
      <c r="D89" s="32"/>
      <c r="E89" s="32"/>
      <c r="F89" s="33"/>
      <c r="G89" s="32"/>
      <c r="H89" s="33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</row>
    <row r="90" spans="1:54" ht="12.75" customHeight="1">
      <c r="A90" s="32"/>
      <c r="B90" s="32"/>
      <c r="C90" s="32"/>
      <c r="D90" s="32"/>
      <c r="E90" s="32"/>
      <c r="F90" s="33"/>
      <c r="G90" s="32"/>
      <c r="H90" s="33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</row>
    <row r="91" spans="1:54" ht="12.75" customHeight="1">
      <c r="A91" s="32"/>
      <c r="B91" s="32"/>
      <c r="C91" s="32"/>
      <c r="D91" s="32"/>
      <c r="E91" s="32"/>
      <c r="F91" s="33"/>
      <c r="G91" s="32"/>
      <c r="H91" s="33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</row>
    <row r="92" spans="1:54" ht="12.75" customHeight="1">
      <c r="A92" s="32"/>
      <c r="B92" s="32"/>
      <c r="C92" s="32"/>
      <c r="D92" s="32"/>
      <c r="E92" s="32"/>
      <c r="F92" s="33"/>
      <c r="G92" s="32"/>
      <c r="H92" s="33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</row>
    <row r="93" spans="1:54" ht="12.75" customHeight="1">
      <c r="A93" s="32"/>
      <c r="B93" s="32"/>
      <c r="C93" s="32"/>
      <c r="D93" s="32"/>
      <c r="E93" s="32"/>
      <c r="F93" s="33"/>
      <c r="G93" s="32"/>
      <c r="H93" s="33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</row>
    <row r="94" spans="1:54" ht="12.75" customHeight="1">
      <c r="A94" s="32"/>
      <c r="B94" s="32"/>
      <c r="C94" s="32"/>
      <c r="D94" s="32"/>
      <c r="E94" s="32"/>
      <c r="F94" s="33"/>
      <c r="G94" s="32"/>
      <c r="H94" s="33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</row>
    <row r="95" spans="1:54" ht="12.75" customHeight="1">
      <c r="A95" s="32"/>
      <c r="B95" s="32"/>
      <c r="C95" s="32"/>
      <c r="D95" s="32"/>
      <c r="E95" s="32"/>
      <c r="F95" s="33"/>
      <c r="G95" s="32"/>
      <c r="H95" s="33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</row>
    <row r="96" spans="1:54" ht="12.75" customHeight="1">
      <c r="A96" s="32"/>
      <c r="B96" s="32"/>
      <c r="C96" s="32"/>
      <c r="D96" s="32"/>
      <c r="E96" s="32"/>
      <c r="F96" s="33"/>
      <c r="G96" s="32"/>
      <c r="H96" s="33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</row>
    <row r="97" spans="1:54" ht="12.75" customHeight="1">
      <c r="A97" s="32"/>
      <c r="B97" s="32"/>
      <c r="C97" s="32"/>
      <c r="D97" s="32"/>
      <c r="E97" s="32"/>
      <c r="F97" s="33"/>
      <c r="G97" s="32"/>
      <c r="H97" s="33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</row>
    <row r="98" spans="1:54" ht="12.75" customHeight="1">
      <c r="A98" s="32"/>
      <c r="B98" s="32"/>
      <c r="C98" s="32"/>
      <c r="D98" s="32"/>
      <c r="E98" s="32"/>
      <c r="F98" s="33"/>
      <c r="G98" s="32"/>
      <c r="H98" s="33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</row>
    <row r="99" spans="1:54" ht="12.75" customHeight="1">
      <c r="A99" s="32"/>
      <c r="B99" s="32"/>
      <c r="C99" s="32"/>
      <c r="D99" s="32"/>
      <c r="E99" s="32"/>
      <c r="F99" s="33"/>
      <c r="G99" s="32"/>
      <c r="H99" s="33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</row>
    <row r="100" spans="1:54" ht="12.75" customHeight="1">
      <c r="A100" s="32"/>
      <c r="B100" s="32"/>
      <c r="C100" s="32"/>
      <c r="D100" s="32"/>
      <c r="E100" s="32"/>
      <c r="F100" s="33"/>
      <c r="G100" s="32"/>
      <c r="H100" s="33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</row>
  </sheetData>
  <mergeCells count="8">
    <mergeCell ref="AM1:AR1"/>
    <mergeCell ref="AS1:AX1"/>
    <mergeCell ref="AY1:BA1"/>
    <mergeCell ref="I1:N1"/>
    <mergeCell ref="O1:T1"/>
    <mergeCell ref="U1:Z1"/>
    <mergeCell ref="AA1:AF1"/>
    <mergeCell ref="AG1:AL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2022-03-29T07:57:57Z</dcterms:modified>
</cp:coreProperties>
</file>