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Report-Card\data\"/>
    </mc:Choice>
  </mc:AlternateContent>
  <xr:revisionPtr revIDLastSave="0" documentId="13_ncr:1_{07F0F5AA-668D-4749-8CDD-66949421766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9" i="1" l="1"/>
  <c r="AR9" i="1" s="1"/>
  <c r="AX9" i="1" s="1"/>
  <c r="AK9" i="1"/>
  <c r="AQ9" i="1" s="1"/>
  <c r="AW9" i="1" s="1"/>
  <c r="AJ9" i="1"/>
  <c r="AP9" i="1" s="1"/>
  <c r="AV9" i="1" s="1"/>
  <c r="AI9" i="1"/>
  <c r="AO9" i="1" s="1"/>
  <c r="AU9" i="1" s="1"/>
  <c r="AH9" i="1"/>
  <c r="AN9" i="1" s="1"/>
  <c r="AT9" i="1" s="1"/>
  <c r="AG9" i="1"/>
  <c r="AL8" i="1"/>
  <c r="AR8" i="1" s="1"/>
  <c r="AX8" i="1" s="1"/>
  <c r="AK8" i="1"/>
  <c r="AQ8" i="1" s="1"/>
  <c r="AW8" i="1" s="1"/>
  <c r="AJ8" i="1"/>
  <c r="AI8" i="1"/>
  <c r="AO8" i="1" s="1"/>
  <c r="AU8" i="1" s="1"/>
  <c r="AH8" i="1"/>
  <c r="AN8" i="1" s="1"/>
  <c r="AT8" i="1" s="1"/>
  <c r="AG8" i="1"/>
  <c r="AM8" i="1" s="1"/>
  <c r="AS8" i="1" s="1"/>
  <c r="AL7" i="1"/>
  <c r="AR7" i="1" s="1"/>
  <c r="AX7" i="1" s="1"/>
  <c r="AK7" i="1"/>
  <c r="AQ7" i="1" s="1"/>
  <c r="AW7" i="1" s="1"/>
  <c r="AJ7" i="1"/>
  <c r="AP7" i="1" s="1"/>
  <c r="AV7" i="1" s="1"/>
  <c r="AI7" i="1"/>
  <c r="AO7" i="1" s="1"/>
  <c r="AU7" i="1" s="1"/>
  <c r="AH7" i="1"/>
  <c r="AN7" i="1" s="1"/>
  <c r="AT7" i="1" s="1"/>
  <c r="AG7" i="1"/>
  <c r="AL6" i="1"/>
  <c r="AR6" i="1" s="1"/>
  <c r="AX6" i="1" s="1"/>
  <c r="AK6" i="1"/>
  <c r="AQ6" i="1" s="1"/>
  <c r="AW6" i="1" s="1"/>
  <c r="AJ6" i="1"/>
  <c r="AP6" i="1" s="1"/>
  <c r="AV6" i="1" s="1"/>
  <c r="AI6" i="1"/>
  <c r="AO6" i="1" s="1"/>
  <c r="AU6" i="1" s="1"/>
  <c r="AH6" i="1"/>
  <c r="AN6" i="1" s="1"/>
  <c r="AT6" i="1" s="1"/>
  <c r="AG6" i="1"/>
  <c r="AL5" i="1"/>
  <c r="AR5" i="1" s="1"/>
  <c r="AX5" i="1" s="1"/>
  <c r="AK5" i="1"/>
  <c r="AQ5" i="1" s="1"/>
  <c r="AW5" i="1" s="1"/>
  <c r="AJ5" i="1"/>
  <c r="AI5" i="1"/>
  <c r="AO5" i="1" s="1"/>
  <c r="AU5" i="1" s="1"/>
  <c r="AH5" i="1"/>
  <c r="AN5" i="1" s="1"/>
  <c r="AT5" i="1" s="1"/>
  <c r="AG5" i="1"/>
  <c r="AM5" i="1" s="1"/>
  <c r="AS5" i="1" s="1"/>
  <c r="AL4" i="1"/>
  <c r="AR4" i="1" s="1"/>
  <c r="AX4" i="1" s="1"/>
  <c r="AK4" i="1"/>
  <c r="AQ4" i="1" s="1"/>
  <c r="AW4" i="1" s="1"/>
  <c r="AJ4" i="1"/>
  <c r="AP4" i="1" s="1"/>
  <c r="AV4" i="1" s="1"/>
  <c r="AI4" i="1"/>
  <c r="AO4" i="1" s="1"/>
  <c r="AU4" i="1" s="1"/>
  <c r="AH4" i="1"/>
  <c r="AN4" i="1" s="1"/>
  <c r="AT4" i="1" s="1"/>
  <c r="AG4" i="1"/>
  <c r="AM4" i="1" s="1"/>
  <c r="AS4" i="1" s="1"/>
  <c r="AL3" i="1"/>
  <c r="AR3" i="1" s="1"/>
  <c r="AX3" i="1" s="1"/>
  <c r="AK3" i="1"/>
  <c r="AQ3" i="1" s="1"/>
  <c r="AW3" i="1" s="1"/>
  <c r="AJ3" i="1"/>
  <c r="AP3" i="1" s="1"/>
  <c r="AV3" i="1" s="1"/>
  <c r="AI3" i="1"/>
  <c r="AO3" i="1" s="1"/>
  <c r="AU3" i="1" s="1"/>
  <c r="AH3" i="1"/>
  <c r="AN3" i="1" s="1"/>
  <c r="AT3" i="1" s="1"/>
  <c r="AG3" i="1"/>
  <c r="AZ9" i="1" l="1"/>
  <c r="BA9" i="1" s="1"/>
  <c r="AZ5" i="1"/>
  <c r="BA5" i="1" s="1"/>
  <c r="AZ3" i="1"/>
  <c r="BA3" i="1" s="1"/>
  <c r="AZ8" i="1"/>
  <c r="BA8" i="1" s="1"/>
  <c r="AZ7" i="1"/>
  <c r="BA7" i="1" s="1"/>
  <c r="AZ6" i="1"/>
  <c r="BA6" i="1" s="1"/>
  <c r="AP5" i="1"/>
  <c r="AV5" i="1" s="1"/>
  <c r="AP8" i="1"/>
  <c r="AV8" i="1" s="1"/>
  <c r="AZ4" i="1"/>
  <c r="BA4" i="1" s="1"/>
  <c r="AM7" i="1"/>
  <c r="AS7" i="1" s="1"/>
  <c r="AM3" i="1"/>
  <c r="AS3" i="1" s="1"/>
  <c r="AM6" i="1"/>
  <c r="AS6" i="1" s="1"/>
  <c r="AM9" i="1"/>
  <c r="AS9" i="1" s="1"/>
</calcChain>
</file>

<file path=xl/sharedStrings.xml><?xml version="1.0" encoding="utf-8"?>
<sst xmlns="http://schemas.openxmlformats.org/spreadsheetml/2006/main" count="91" uniqueCount="55">
  <si>
    <t>STUDENT</t>
  </si>
  <si>
    <t>Term 1 Theory</t>
  </si>
  <si>
    <t>Term 1 - Practical</t>
  </si>
  <si>
    <t>Term 2 Theory</t>
  </si>
  <si>
    <t>Term 2 - Practical</t>
  </si>
  <si>
    <t>SUBJECT TOTAL</t>
  </si>
  <si>
    <t>SUBJECT PERCENTAGE</t>
  </si>
  <si>
    <t>GRADE</t>
  </si>
  <si>
    <t>RESULT</t>
  </si>
  <si>
    <t>Roll No.</t>
  </si>
  <si>
    <t>ADM</t>
  </si>
  <si>
    <t>Student Name</t>
  </si>
  <si>
    <t>MOBILE</t>
  </si>
  <si>
    <t>CLASS</t>
  </si>
  <si>
    <t>DOB</t>
  </si>
  <si>
    <t>FATHER_NAME</t>
  </si>
  <si>
    <t>MOTHER_NAME</t>
  </si>
  <si>
    <t>ENG</t>
  </si>
  <si>
    <t>PHY</t>
  </si>
  <si>
    <t>CHEM</t>
  </si>
  <si>
    <t>MAT</t>
  </si>
  <si>
    <t>PE</t>
  </si>
  <si>
    <t>PAINT</t>
  </si>
  <si>
    <t>MM</t>
  </si>
  <si>
    <t>Total</t>
  </si>
  <si>
    <t>Perc</t>
  </si>
  <si>
    <t>Subject</t>
  </si>
  <si>
    <t>Amit Kumar</t>
  </si>
  <si>
    <t>15-09-2004</t>
  </si>
  <si>
    <t>Manji Ram</t>
  </si>
  <si>
    <t>Rinki Devi</t>
  </si>
  <si>
    <t>Divyanshu Rana</t>
  </si>
  <si>
    <t>15-08-2006</t>
  </si>
  <si>
    <t>Jagbeer Rana</t>
  </si>
  <si>
    <t>Asha Rana</t>
  </si>
  <si>
    <t>Kishan Gusain</t>
  </si>
  <si>
    <t>18-08-2005</t>
  </si>
  <si>
    <t>Mahipal Singh Gusain</t>
  </si>
  <si>
    <t>Babita Devi</t>
  </si>
  <si>
    <t>Neeraj Bhandari</t>
  </si>
  <si>
    <t>Vishwpal Singh Bhandari</t>
  </si>
  <si>
    <t>Asha Bhandari</t>
  </si>
  <si>
    <t>Ritik Bhandari</t>
  </si>
  <si>
    <t>Virendra Singh Bhandari</t>
  </si>
  <si>
    <t>Geeta Devi Bhandari</t>
  </si>
  <si>
    <t>Shubham Singh Rawat</t>
  </si>
  <si>
    <t>25-02-2006</t>
  </si>
  <si>
    <t>Roshan Singh Rawat</t>
  </si>
  <si>
    <t>Vinita Rawat</t>
  </si>
  <si>
    <t>Vidushi Thapliyal</t>
  </si>
  <si>
    <t>Sampurnanand Thapliyal</t>
  </si>
  <si>
    <t>Deepa Thapliyal</t>
  </si>
  <si>
    <t>22-11-2005</t>
  </si>
  <si>
    <t>02-03-2005</t>
  </si>
  <si>
    <t>12-12-2004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</si>
</sst>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9"/>
      <color rgb="FF000000"/>
      <name val="Roboto"/>
    </font>
    <font>
      <sz val="9"/>
      <color rgb="FF000000"/>
      <name val="Roboto"/>
    </font>
    <font>
      <sz val="9"/>
      <name val="Roboto"/>
    </font>
    <font>
      <sz val="9"/>
      <color rgb="FFFF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6B26B"/>
        <bgColor rgb="FFF6B26B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3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1" fillId="9" borderId="7" xfId="0" applyNumberFormat="1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/>
    <xf numFmtId="49" fontId="2" fillId="0" borderId="10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/>
    <xf numFmtId="0" fontId="1" fillId="7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10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49" fontId="2" fillId="0" borderId="0" xfId="0" applyNumberFormat="1" applyFont="1"/>
    <xf numFmtId="49" fontId="2" fillId="0" borderId="0" xfId="0" applyNumberFormat="1" applyFont="1" applyAlignment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82"/>
  <sheetViews>
    <sheetView tabSelected="1" workbookViewId="0">
      <selection activeCell="G16" sqref="G16"/>
    </sheetView>
  </sheetViews>
  <sheetFormatPr defaultColWidth="14.42578125" defaultRowHeight="15" customHeight="1" x14ac:dyDescent="0.2"/>
  <cols>
    <col min="1" max="1" width="7" style="18" customWidth="1"/>
    <col min="2" max="2" width="5" style="18" customWidth="1"/>
    <col min="3" max="3" width="19" style="18" bestFit="1" customWidth="1"/>
    <col min="4" max="4" width="11" style="18" customWidth="1"/>
    <col min="5" max="5" width="6.28515625" style="18" customWidth="1"/>
    <col min="6" max="6" width="9.85546875" style="30" customWidth="1"/>
    <col min="7" max="7" width="21" style="18" bestFit="1" customWidth="1"/>
    <col min="8" max="8" width="16.7109375" style="18" bestFit="1" customWidth="1"/>
    <col min="9" max="10" width="4.28515625" style="18" customWidth="1"/>
    <col min="11" max="11" width="5.85546875" style="18" customWidth="1"/>
    <col min="12" max="12" width="4.7109375" style="18" customWidth="1"/>
    <col min="13" max="13" width="3.140625" style="18" bestFit="1" customWidth="1"/>
    <col min="14" max="14" width="6" style="18" bestFit="1" customWidth="1"/>
    <col min="15" max="16" width="4.28515625" style="18" bestFit="1" customWidth="1"/>
    <col min="17" max="17" width="5.85546875" style="18" bestFit="1" customWidth="1"/>
    <col min="18" max="18" width="4.7109375" style="18" customWidth="1"/>
    <col min="19" max="19" width="3.140625" style="18" bestFit="1" customWidth="1"/>
    <col min="20" max="20" width="6" style="18" bestFit="1" customWidth="1"/>
    <col min="21" max="22" width="4.28515625" style="18" bestFit="1" customWidth="1"/>
    <col min="23" max="23" width="5.85546875" style="18" bestFit="1" customWidth="1"/>
    <col min="24" max="24" width="4.7109375" style="18" bestFit="1" customWidth="1"/>
    <col min="25" max="25" width="3.140625" style="18" bestFit="1" customWidth="1"/>
    <col min="26" max="26" width="6" style="18" customWidth="1"/>
    <col min="27" max="28" width="4.28515625" style="18" bestFit="1" customWidth="1"/>
    <col min="29" max="29" width="5.85546875" style="18" bestFit="1" customWidth="1"/>
    <col min="30" max="30" width="4.7109375" style="18" bestFit="1" customWidth="1"/>
    <col min="31" max="31" width="3.140625" style="18" bestFit="1" customWidth="1"/>
    <col min="32" max="32" width="6" style="18" bestFit="1" customWidth="1"/>
    <col min="33" max="34" width="4.28515625" style="18" bestFit="1" customWidth="1"/>
    <col min="35" max="35" width="5.85546875" style="18" bestFit="1" customWidth="1"/>
    <col min="36" max="36" width="4.7109375" style="18" bestFit="1" customWidth="1"/>
    <col min="37" max="37" width="4" style="18" bestFit="1" customWidth="1"/>
    <col min="38" max="38" width="6" style="18" bestFit="1" customWidth="1"/>
    <col min="39" max="40" width="4.28515625" style="18" bestFit="1" customWidth="1"/>
    <col min="41" max="41" width="5.85546875" style="18" bestFit="1" customWidth="1"/>
    <col min="42" max="42" width="4.7109375" style="18" bestFit="1" customWidth="1"/>
    <col min="43" max="43" width="3.140625" style="18" bestFit="1" customWidth="1"/>
    <col min="44" max="44" width="6" style="18" bestFit="1" customWidth="1"/>
    <col min="45" max="46" width="4.28515625" style="18" bestFit="1" customWidth="1"/>
    <col min="47" max="47" width="5.85546875" style="18" bestFit="1" customWidth="1"/>
    <col min="48" max="48" width="4.7109375" style="18" bestFit="1" customWidth="1"/>
    <col min="49" max="49" width="3.140625" style="18" bestFit="1" customWidth="1"/>
    <col min="50" max="50" width="6" style="18" bestFit="1" customWidth="1"/>
    <col min="51" max="51" width="5" style="18" bestFit="1" customWidth="1"/>
    <col min="52" max="52" width="4.85546875" style="18" bestFit="1" customWidth="1"/>
    <col min="53" max="53" width="4.42578125" style="18" customWidth="1"/>
    <col min="54" max="54" width="6.7109375" style="18" customWidth="1"/>
    <col min="55" max="16384" width="14.42578125" style="18"/>
  </cols>
  <sheetData>
    <row r="1" spans="1:54" ht="12" x14ac:dyDescent="0.2">
      <c r="A1" s="20" t="s">
        <v>0</v>
      </c>
      <c r="B1" s="25"/>
      <c r="C1" s="25"/>
      <c r="D1" s="25"/>
      <c r="E1" s="25"/>
      <c r="F1" s="31"/>
      <c r="G1" s="25"/>
      <c r="H1" s="26"/>
      <c r="I1" s="21" t="s">
        <v>1</v>
      </c>
      <c r="J1" s="25"/>
      <c r="K1" s="25"/>
      <c r="L1" s="25"/>
      <c r="M1" s="25"/>
      <c r="N1" s="26"/>
      <c r="O1" s="22" t="s">
        <v>2</v>
      </c>
      <c r="P1" s="25"/>
      <c r="Q1" s="25"/>
      <c r="R1" s="25"/>
      <c r="S1" s="25"/>
      <c r="T1" s="26"/>
      <c r="U1" s="21" t="s">
        <v>3</v>
      </c>
      <c r="V1" s="25"/>
      <c r="W1" s="25"/>
      <c r="X1" s="25"/>
      <c r="Y1" s="25"/>
      <c r="Z1" s="26"/>
      <c r="AA1" s="22" t="s">
        <v>4</v>
      </c>
      <c r="AB1" s="25"/>
      <c r="AC1" s="25"/>
      <c r="AD1" s="25"/>
      <c r="AE1" s="25"/>
      <c r="AF1" s="26"/>
      <c r="AG1" s="23" t="s">
        <v>5</v>
      </c>
      <c r="AH1" s="25"/>
      <c r="AI1" s="25"/>
      <c r="AJ1" s="25"/>
      <c r="AK1" s="25"/>
      <c r="AL1" s="26"/>
      <c r="AM1" s="24" t="s">
        <v>6</v>
      </c>
      <c r="AN1" s="25"/>
      <c r="AO1" s="25"/>
      <c r="AP1" s="25"/>
      <c r="AQ1" s="25"/>
      <c r="AR1" s="26"/>
      <c r="AS1" s="19" t="s">
        <v>7</v>
      </c>
      <c r="AT1" s="25"/>
      <c r="AU1" s="25"/>
      <c r="AV1" s="25"/>
      <c r="AW1" s="25"/>
      <c r="AX1" s="26"/>
      <c r="AY1" s="21" t="s">
        <v>8</v>
      </c>
      <c r="AZ1" s="25"/>
      <c r="BA1" s="26"/>
      <c r="BB1" s="1"/>
    </row>
    <row r="2" spans="1:54" ht="12" x14ac:dyDescent="0.2">
      <c r="A2" s="2" t="s">
        <v>9</v>
      </c>
      <c r="B2" s="3" t="s">
        <v>10</v>
      </c>
      <c r="C2" s="3" t="s">
        <v>11</v>
      </c>
      <c r="D2" s="4" t="s">
        <v>12</v>
      </c>
      <c r="E2" s="4" t="s">
        <v>13</v>
      </c>
      <c r="F2" s="5" t="s">
        <v>14</v>
      </c>
      <c r="G2" s="4" t="s">
        <v>15</v>
      </c>
      <c r="H2" s="4" t="s">
        <v>16</v>
      </c>
      <c r="I2" s="6" t="s">
        <v>17</v>
      </c>
      <c r="J2" s="6" t="s">
        <v>18</v>
      </c>
      <c r="K2" s="6" t="s">
        <v>19</v>
      </c>
      <c r="L2" s="6" t="s">
        <v>20</v>
      </c>
      <c r="M2" s="6" t="s">
        <v>21</v>
      </c>
      <c r="N2" s="6" t="s">
        <v>22</v>
      </c>
      <c r="O2" s="7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T2" s="7" t="s">
        <v>22</v>
      </c>
      <c r="U2" s="6" t="s">
        <v>17</v>
      </c>
      <c r="V2" s="6" t="s">
        <v>18</v>
      </c>
      <c r="W2" s="6" t="s">
        <v>19</v>
      </c>
      <c r="X2" s="6" t="s">
        <v>20</v>
      </c>
      <c r="Y2" s="6" t="s">
        <v>21</v>
      </c>
      <c r="Z2" s="6" t="s">
        <v>22</v>
      </c>
      <c r="AA2" s="7" t="s">
        <v>17</v>
      </c>
      <c r="AB2" s="7" t="s">
        <v>18</v>
      </c>
      <c r="AC2" s="7" t="s">
        <v>19</v>
      </c>
      <c r="AD2" s="7" t="s">
        <v>20</v>
      </c>
      <c r="AE2" s="7" t="s">
        <v>21</v>
      </c>
      <c r="AF2" s="7" t="s">
        <v>22</v>
      </c>
      <c r="AG2" s="7" t="s">
        <v>17</v>
      </c>
      <c r="AH2" s="7" t="s">
        <v>18</v>
      </c>
      <c r="AI2" s="7" t="s">
        <v>19</v>
      </c>
      <c r="AJ2" s="7" t="s">
        <v>20</v>
      </c>
      <c r="AK2" s="7" t="s">
        <v>21</v>
      </c>
      <c r="AL2" s="7" t="s">
        <v>22</v>
      </c>
      <c r="AM2" s="7" t="s">
        <v>17</v>
      </c>
      <c r="AN2" s="7" t="s">
        <v>18</v>
      </c>
      <c r="AO2" s="7" t="s">
        <v>19</v>
      </c>
      <c r="AP2" s="7" t="s">
        <v>20</v>
      </c>
      <c r="AQ2" s="7" t="s">
        <v>21</v>
      </c>
      <c r="AR2" s="7" t="s">
        <v>22</v>
      </c>
      <c r="AS2" s="7" t="s">
        <v>17</v>
      </c>
      <c r="AT2" s="7" t="s">
        <v>18</v>
      </c>
      <c r="AU2" s="7" t="s">
        <v>19</v>
      </c>
      <c r="AV2" s="7" t="s">
        <v>20</v>
      </c>
      <c r="AW2" s="7" t="s">
        <v>21</v>
      </c>
      <c r="AX2" s="7" t="s">
        <v>22</v>
      </c>
      <c r="AY2" s="8" t="s">
        <v>23</v>
      </c>
      <c r="AZ2" s="8" t="s">
        <v>24</v>
      </c>
      <c r="BA2" s="9" t="s">
        <v>25</v>
      </c>
      <c r="BB2" s="10" t="s">
        <v>26</v>
      </c>
    </row>
    <row r="3" spans="1:54" ht="12" x14ac:dyDescent="0.2">
      <c r="A3" s="11">
        <v>1</v>
      </c>
      <c r="B3" s="15">
        <v>2490</v>
      </c>
      <c r="C3" s="12" t="s">
        <v>27</v>
      </c>
      <c r="D3" s="15">
        <v>9536555153</v>
      </c>
      <c r="E3" s="13">
        <v>11</v>
      </c>
      <c r="F3" s="13" t="s">
        <v>28</v>
      </c>
      <c r="G3" s="12" t="s">
        <v>29</v>
      </c>
      <c r="H3" s="12" t="s">
        <v>30</v>
      </c>
      <c r="I3" s="27">
        <v>30</v>
      </c>
      <c r="J3" s="27">
        <v>36</v>
      </c>
      <c r="K3" s="27">
        <v>34</v>
      </c>
      <c r="L3" s="27">
        <v>54</v>
      </c>
      <c r="M3" s="27">
        <v>30</v>
      </c>
      <c r="N3" s="27">
        <v>12</v>
      </c>
      <c r="O3" s="27">
        <v>20</v>
      </c>
      <c r="P3" s="27">
        <v>27</v>
      </c>
      <c r="Q3" s="27">
        <v>27</v>
      </c>
      <c r="R3" s="27">
        <v>19</v>
      </c>
      <c r="S3" s="27">
        <v>28</v>
      </c>
      <c r="T3" s="27">
        <v>66</v>
      </c>
      <c r="U3" s="27">
        <v>47</v>
      </c>
      <c r="V3" s="27">
        <v>30</v>
      </c>
      <c r="W3" s="27">
        <v>27</v>
      </c>
      <c r="X3" s="27">
        <v>31</v>
      </c>
      <c r="Y3" s="27">
        <v>52</v>
      </c>
      <c r="Z3" s="27">
        <v>23</v>
      </c>
      <c r="AA3" s="27">
        <v>18</v>
      </c>
      <c r="AB3" s="27">
        <v>27</v>
      </c>
      <c r="AC3" s="27">
        <v>26</v>
      </c>
      <c r="AD3" s="27">
        <v>18</v>
      </c>
      <c r="AE3" s="27">
        <v>28</v>
      </c>
      <c r="AF3" s="27">
        <v>67</v>
      </c>
      <c r="AG3" s="14">
        <f t="shared" ref="AG3:AL3" si="0">(IF(I3="Ab",0,IF(I3="NA",0,I3))+IF(O3="Ab",0,IF(O3="NA",0,O3))+IF(U3="Ab",0,IF(U3="NA",0,U3))+IF(AA3="Ab",0,IF(AA3="NA",0,AA3)))</f>
        <v>115</v>
      </c>
      <c r="AH3" s="14">
        <f t="shared" si="0"/>
        <v>120</v>
      </c>
      <c r="AI3" s="14">
        <f t="shared" si="0"/>
        <v>114</v>
      </c>
      <c r="AJ3" s="14">
        <f t="shared" si="0"/>
        <v>122</v>
      </c>
      <c r="AK3" s="14">
        <f t="shared" si="0"/>
        <v>138</v>
      </c>
      <c r="AL3" s="14">
        <f t="shared" si="0"/>
        <v>168</v>
      </c>
      <c r="AM3" s="15">
        <f t="shared" ref="AM3:AR3" si="1">ROUND(AG3/200*100,0)</f>
        <v>58</v>
      </c>
      <c r="AN3" s="15">
        <f t="shared" si="1"/>
        <v>60</v>
      </c>
      <c r="AO3" s="15">
        <f t="shared" si="1"/>
        <v>57</v>
      </c>
      <c r="AP3" s="15">
        <f t="shared" si="1"/>
        <v>61</v>
      </c>
      <c r="AQ3" s="15">
        <f t="shared" si="1"/>
        <v>69</v>
      </c>
      <c r="AR3" s="15">
        <f t="shared" si="1"/>
        <v>84</v>
      </c>
      <c r="AS3" s="15" t="str">
        <f t="shared" ref="AS3:AX3" si="2">IF(AM3&gt;90,"A1",IF(AM3&gt;80,"A2",IF(AM3&gt;70,"B1",IF(AM3&gt;60,"B2",IF(AM3&gt;50,"C1",IF(AM3&gt;40,"C2",IF(AM3&gt;32,"D","E")))))))</f>
        <v>C1</v>
      </c>
      <c r="AT3" s="15" t="str">
        <f t="shared" si="2"/>
        <v>C1</v>
      </c>
      <c r="AU3" s="15" t="str">
        <f t="shared" si="2"/>
        <v>C1</v>
      </c>
      <c r="AV3" s="15" t="str">
        <f t="shared" si="2"/>
        <v>B2</v>
      </c>
      <c r="AW3" s="15" t="str">
        <f t="shared" si="2"/>
        <v>B2</v>
      </c>
      <c r="AX3" s="15" t="str">
        <f t="shared" si="2"/>
        <v>A2</v>
      </c>
      <c r="AY3" s="15">
        <v>1200</v>
      </c>
      <c r="AZ3" s="14">
        <f t="shared" ref="AZ3:AZ9" si="3">SUM(AG3:AL3)</f>
        <v>777</v>
      </c>
      <c r="BA3" s="16">
        <f t="shared" ref="BA3:BA9" si="4">ROUND(AZ3/AY3*100,0)</f>
        <v>65</v>
      </c>
      <c r="BB3" s="17">
        <v>200</v>
      </c>
    </row>
    <row r="4" spans="1:54" ht="12" x14ac:dyDescent="0.2">
      <c r="A4" s="11">
        <v>5</v>
      </c>
      <c r="B4" s="15">
        <v>2196</v>
      </c>
      <c r="C4" s="12" t="s">
        <v>31</v>
      </c>
      <c r="D4" s="15">
        <v>9411169687</v>
      </c>
      <c r="E4" s="13">
        <v>11</v>
      </c>
      <c r="F4" s="13" t="s">
        <v>32</v>
      </c>
      <c r="G4" s="12" t="s">
        <v>33</v>
      </c>
      <c r="H4" s="12" t="s">
        <v>34</v>
      </c>
      <c r="I4" s="27">
        <v>40</v>
      </c>
      <c r="J4" s="27">
        <v>28</v>
      </c>
      <c r="K4" s="27">
        <v>44</v>
      </c>
      <c r="L4" s="27">
        <v>38</v>
      </c>
      <c r="M4" s="27">
        <v>40</v>
      </c>
      <c r="N4" s="27">
        <v>12</v>
      </c>
      <c r="O4" s="27">
        <v>18</v>
      </c>
      <c r="P4" s="27">
        <v>26</v>
      </c>
      <c r="Q4" s="27">
        <v>27</v>
      </c>
      <c r="R4" s="27">
        <v>18</v>
      </c>
      <c r="S4" s="27">
        <v>29</v>
      </c>
      <c r="T4" s="27">
        <v>66</v>
      </c>
      <c r="U4" s="27">
        <v>52</v>
      </c>
      <c r="V4" s="27">
        <v>45</v>
      </c>
      <c r="W4" s="27">
        <v>25</v>
      </c>
      <c r="X4" s="27">
        <v>28</v>
      </c>
      <c r="Y4" s="12">
        <v>51</v>
      </c>
      <c r="Z4" s="27">
        <v>13</v>
      </c>
      <c r="AA4" s="27">
        <v>18</v>
      </c>
      <c r="AB4" s="27">
        <v>27</v>
      </c>
      <c r="AC4" s="27">
        <v>26</v>
      </c>
      <c r="AD4" s="27">
        <v>16</v>
      </c>
      <c r="AE4" s="27">
        <v>28</v>
      </c>
      <c r="AF4" s="27">
        <v>67</v>
      </c>
      <c r="AG4" s="14">
        <f t="shared" ref="AG4:AL4" si="5">(IF(I4="Ab",0,IF(I4="NA",0,I4))+IF(O4="Ab",0,IF(O4="NA",0,O4))+IF(U4="Ab",0,IF(U4="NA",0,U4))+IF(AA4="Ab",0,IF(AA4="NA",0,AA4)))</f>
        <v>128</v>
      </c>
      <c r="AH4" s="14">
        <f t="shared" si="5"/>
        <v>126</v>
      </c>
      <c r="AI4" s="14">
        <f t="shared" si="5"/>
        <v>122</v>
      </c>
      <c r="AJ4" s="14">
        <f t="shared" si="5"/>
        <v>100</v>
      </c>
      <c r="AK4" s="14">
        <f t="shared" si="5"/>
        <v>148</v>
      </c>
      <c r="AL4" s="14">
        <f t="shared" si="5"/>
        <v>158</v>
      </c>
      <c r="AM4" s="15">
        <f t="shared" ref="AM4:AR4" si="6">ROUND(AG4/200*100,0)</f>
        <v>64</v>
      </c>
      <c r="AN4" s="15">
        <f t="shared" si="6"/>
        <v>63</v>
      </c>
      <c r="AO4" s="15">
        <f t="shared" si="6"/>
        <v>61</v>
      </c>
      <c r="AP4" s="15">
        <f t="shared" si="6"/>
        <v>50</v>
      </c>
      <c r="AQ4" s="15">
        <f t="shared" si="6"/>
        <v>74</v>
      </c>
      <c r="AR4" s="15">
        <f t="shared" si="6"/>
        <v>79</v>
      </c>
      <c r="AS4" s="15" t="str">
        <f t="shared" ref="AS4:AX4" si="7">IF(AM4&gt;90,"A1",IF(AM4&gt;80,"A2",IF(AM4&gt;70,"B1",IF(AM4&gt;60,"B2",IF(AM4&gt;50,"C1",IF(AM4&gt;40,"C2",IF(AM4&gt;32,"D","E")))))))</f>
        <v>B2</v>
      </c>
      <c r="AT4" s="15" t="str">
        <f t="shared" si="7"/>
        <v>B2</v>
      </c>
      <c r="AU4" s="15" t="str">
        <f t="shared" si="7"/>
        <v>B2</v>
      </c>
      <c r="AV4" s="15" t="str">
        <f t="shared" si="7"/>
        <v>C2</v>
      </c>
      <c r="AW4" s="15" t="str">
        <f t="shared" si="7"/>
        <v>B1</v>
      </c>
      <c r="AX4" s="15" t="str">
        <f t="shared" si="7"/>
        <v>B1</v>
      </c>
      <c r="AY4" s="15">
        <v>1200</v>
      </c>
      <c r="AZ4" s="14">
        <f t="shared" si="3"/>
        <v>782</v>
      </c>
      <c r="BA4" s="16">
        <f t="shared" si="4"/>
        <v>65</v>
      </c>
      <c r="BB4" s="17">
        <v>200</v>
      </c>
    </row>
    <row r="5" spans="1:54" ht="12" x14ac:dyDescent="0.2">
      <c r="A5" s="11">
        <v>8</v>
      </c>
      <c r="B5" s="15">
        <v>2731</v>
      </c>
      <c r="C5" s="12" t="s">
        <v>35</v>
      </c>
      <c r="D5" s="15">
        <v>9557867514</v>
      </c>
      <c r="E5" s="13">
        <v>11</v>
      </c>
      <c r="F5" s="13" t="s">
        <v>36</v>
      </c>
      <c r="G5" s="12" t="s">
        <v>37</v>
      </c>
      <c r="H5" s="12" t="s">
        <v>38</v>
      </c>
      <c r="I5" s="27">
        <v>32</v>
      </c>
      <c r="J5" s="27">
        <v>24</v>
      </c>
      <c r="K5" s="27">
        <v>24</v>
      </c>
      <c r="L5" s="27">
        <v>44</v>
      </c>
      <c r="M5" s="27">
        <v>34</v>
      </c>
      <c r="N5" s="27">
        <v>14</v>
      </c>
      <c r="O5" s="27">
        <v>18</v>
      </c>
      <c r="P5" s="27">
        <v>27</v>
      </c>
      <c r="Q5" s="27">
        <v>26</v>
      </c>
      <c r="R5" s="27">
        <v>17</v>
      </c>
      <c r="S5" s="27">
        <v>28</v>
      </c>
      <c r="T5" s="27">
        <v>67</v>
      </c>
      <c r="U5" s="27">
        <v>40</v>
      </c>
      <c r="V5" s="27">
        <v>23</v>
      </c>
      <c r="W5" s="27">
        <v>36</v>
      </c>
      <c r="X5" s="27">
        <v>34</v>
      </c>
      <c r="Y5" s="27">
        <v>53</v>
      </c>
      <c r="Z5" s="27">
        <v>12</v>
      </c>
      <c r="AA5" s="27">
        <v>18</v>
      </c>
      <c r="AB5" s="27">
        <v>27</v>
      </c>
      <c r="AC5" s="27">
        <v>26</v>
      </c>
      <c r="AD5" s="27">
        <v>17</v>
      </c>
      <c r="AE5" s="27">
        <v>28</v>
      </c>
      <c r="AF5" s="27">
        <v>68</v>
      </c>
      <c r="AG5" s="14">
        <f t="shared" ref="AG5:AL5" si="8">(IF(I5="Ab",0,IF(I5="NA",0,I5))+IF(O5="Ab",0,IF(O5="NA",0,O5))+IF(U5="Ab",0,IF(U5="NA",0,U5))+IF(AA5="Ab",0,IF(AA5="NA",0,AA5)))</f>
        <v>108</v>
      </c>
      <c r="AH5" s="14">
        <f t="shared" si="8"/>
        <v>101</v>
      </c>
      <c r="AI5" s="14">
        <f t="shared" si="8"/>
        <v>112</v>
      </c>
      <c r="AJ5" s="14">
        <f t="shared" si="8"/>
        <v>112</v>
      </c>
      <c r="AK5" s="14">
        <f t="shared" si="8"/>
        <v>143</v>
      </c>
      <c r="AL5" s="14">
        <f t="shared" si="8"/>
        <v>161</v>
      </c>
      <c r="AM5" s="15">
        <f t="shared" ref="AM5:AR5" si="9">ROUND(AG5/200*100,0)</f>
        <v>54</v>
      </c>
      <c r="AN5" s="15">
        <f t="shared" si="9"/>
        <v>51</v>
      </c>
      <c r="AO5" s="15">
        <f t="shared" si="9"/>
        <v>56</v>
      </c>
      <c r="AP5" s="15">
        <f t="shared" si="9"/>
        <v>56</v>
      </c>
      <c r="AQ5" s="15">
        <f t="shared" si="9"/>
        <v>72</v>
      </c>
      <c r="AR5" s="15">
        <f t="shared" si="9"/>
        <v>81</v>
      </c>
      <c r="AS5" s="15" t="str">
        <f t="shared" ref="AS5:AX5" si="10">IF(AM5&gt;90,"A1",IF(AM5&gt;80,"A2",IF(AM5&gt;70,"B1",IF(AM5&gt;60,"B2",IF(AM5&gt;50,"C1",IF(AM5&gt;40,"C2",IF(AM5&gt;32,"D","E")))))))</f>
        <v>C1</v>
      </c>
      <c r="AT5" s="15" t="str">
        <f t="shared" si="10"/>
        <v>C1</v>
      </c>
      <c r="AU5" s="15" t="str">
        <f t="shared" si="10"/>
        <v>C1</v>
      </c>
      <c r="AV5" s="15" t="str">
        <f t="shared" si="10"/>
        <v>C1</v>
      </c>
      <c r="AW5" s="15" t="str">
        <f t="shared" si="10"/>
        <v>B1</v>
      </c>
      <c r="AX5" s="15" t="str">
        <f t="shared" si="10"/>
        <v>A2</v>
      </c>
      <c r="AY5" s="15">
        <v>1200</v>
      </c>
      <c r="AZ5" s="14">
        <f t="shared" si="3"/>
        <v>737</v>
      </c>
      <c r="BA5" s="16">
        <f t="shared" si="4"/>
        <v>61</v>
      </c>
      <c r="BB5" s="17">
        <v>200</v>
      </c>
    </row>
    <row r="6" spans="1:54" ht="12" x14ac:dyDescent="0.2">
      <c r="A6" s="11">
        <v>9</v>
      </c>
      <c r="B6" s="15">
        <v>2950</v>
      </c>
      <c r="C6" s="12" t="s">
        <v>39</v>
      </c>
      <c r="D6" s="15">
        <v>8126797118</v>
      </c>
      <c r="E6" s="13">
        <v>11</v>
      </c>
      <c r="F6" s="13" t="s">
        <v>52</v>
      </c>
      <c r="G6" s="12" t="s">
        <v>40</v>
      </c>
      <c r="H6" s="12" t="s">
        <v>41</v>
      </c>
      <c r="I6" s="27">
        <v>54</v>
      </c>
      <c r="J6" s="27">
        <v>30</v>
      </c>
      <c r="K6" s="27">
        <v>30</v>
      </c>
      <c r="L6" s="27">
        <v>44</v>
      </c>
      <c r="M6" s="27">
        <v>30</v>
      </c>
      <c r="N6" s="27">
        <v>14</v>
      </c>
      <c r="O6" s="27">
        <v>18</v>
      </c>
      <c r="P6" s="27">
        <v>25</v>
      </c>
      <c r="Q6" s="27">
        <v>25</v>
      </c>
      <c r="R6" s="27">
        <v>15</v>
      </c>
      <c r="S6" s="27">
        <v>26</v>
      </c>
      <c r="T6" s="27">
        <v>66</v>
      </c>
      <c r="U6" s="27">
        <v>45</v>
      </c>
      <c r="V6" s="27">
        <v>15</v>
      </c>
      <c r="W6" s="27">
        <v>26</v>
      </c>
      <c r="X6" s="27">
        <v>27</v>
      </c>
      <c r="Y6" s="27">
        <v>36</v>
      </c>
      <c r="Z6" s="27">
        <v>10</v>
      </c>
      <c r="AA6" s="27">
        <v>17</v>
      </c>
      <c r="AB6" s="27">
        <v>27</v>
      </c>
      <c r="AC6" s="27">
        <v>28</v>
      </c>
      <c r="AD6" s="27">
        <v>14</v>
      </c>
      <c r="AE6" s="27">
        <v>29</v>
      </c>
      <c r="AF6" s="27">
        <v>68</v>
      </c>
      <c r="AG6" s="14">
        <f t="shared" ref="AG6:AL6" si="11">(IF(I6="Ab",0,IF(I6="NA",0,I6))+IF(O6="Ab",0,IF(O6="NA",0,O6))+IF(U6="Ab",0,IF(U6="NA",0,U6))+IF(AA6="Ab",0,IF(AA6="NA",0,AA6)))</f>
        <v>134</v>
      </c>
      <c r="AH6" s="14">
        <f t="shared" si="11"/>
        <v>97</v>
      </c>
      <c r="AI6" s="14">
        <f t="shared" si="11"/>
        <v>109</v>
      </c>
      <c r="AJ6" s="14">
        <f t="shared" si="11"/>
        <v>100</v>
      </c>
      <c r="AK6" s="14">
        <f t="shared" si="11"/>
        <v>121</v>
      </c>
      <c r="AL6" s="14">
        <f t="shared" si="11"/>
        <v>158</v>
      </c>
      <c r="AM6" s="15">
        <f t="shared" ref="AM6:AR6" si="12">ROUND(AG6/200*100,0)</f>
        <v>67</v>
      </c>
      <c r="AN6" s="15">
        <f t="shared" si="12"/>
        <v>49</v>
      </c>
      <c r="AO6" s="15">
        <f t="shared" si="12"/>
        <v>55</v>
      </c>
      <c r="AP6" s="15">
        <f t="shared" si="12"/>
        <v>50</v>
      </c>
      <c r="AQ6" s="15">
        <f t="shared" si="12"/>
        <v>61</v>
      </c>
      <c r="AR6" s="15">
        <f t="shared" si="12"/>
        <v>79</v>
      </c>
      <c r="AS6" s="15" t="str">
        <f t="shared" ref="AS6:AX6" si="13">IF(AM6&gt;90,"A1",IF(AM6&gt;80,"A2",IF(AM6&gt;70,"B1",IF(AM6&gt;60,"B2",IF(AM6&gt;50,"C1",IF(AM6&gt;40,"C2",IF(AM6&gt;32,"D","E")))))))</f>
        <v>B2</v>
      </c>
      <c r="AT6" s="15" t="str">
        <f t="shared" si="13"/>
        <v>C2</v>
      </c>
      <c r="AU6" s="15" t="str">
        <f t="shared" si="13"/>
        <v>C1</v>
      </c>
      <c r="AV6" s="15" t="str">
        <f t="shared" si="13"/>
        <v>C2</v>
      </c>
      <c r="AW6" s="15" t="str">
        <f t="shared" si="13"/>
        <v>B2</v>
      </c>
      <c r="AX6" s="15" t="str">
        <f t="shared" si="13"/>
        <v>B1</v>
      </c>
      <c r="AY6" s="15">
        <v>1200</v>
      </c>
      <c r="AZ6" s="14">
        <f t="shared" si="3"/>
        <v>719</v>
      </c>
      <c r="BA6" s="16">
        <f t="shared" si="4"/>
        <v>60</v>
      </c>
      <c r="BB6" s="17">
        <v>200</v>
      </c>
    </row>
    <row r="7" spans="1:54" ht="12" x14ac:dyDescent="0.2">
      <c r="A7" s="11">
        <v>12</v>
      </c>
      <c r="B7" s="15">
        <v>2965</v>
      </c>
      <c r="C7" s="12" t="s">
        <v>42</v>
      </c>
      <c r="D7" s="15">
        <v>9410369921</v>
      </c>
      <c r="E7" s="13">
        <v>11</v>
      </c>
      <c r="F7" s="13" t="s">
        <v>53</v>
      </c>
      <c r="G7" s="12" t="s">
        <v>43</v>
      </c>
      <c r="H7" s="12" t="s">
        <v>44</v>
      </c>
      <c r="I7" s="27">
        <v>22</v>
      </c>
      <c r="J7" s="27">
        <v>14</v>
      </c>
      <c r="K7" s="27">
        <v>16</v>
      </c>
      <c r="L7" s="27">
        <v>30</v>
      </c>
      <c r="M7" s="27">
        <v>18</v>
      </c>
      <c r="N7" s="27">
        <v>16</v>
      </c>
      <c r="O7" s="27">
        <v>17</v>
      </c>
      <c r="P7" s="27">
        <v>26</v>
      </c>
      <c r="Q7" s="27">
        <v>26</v>
      </c>
      <c r="R7" s="27">
        <v>16</v>
      </c>
      <c r="S7" s="27">
        <v>28</v>
      </c>
      <c r="T7" s="27">
        <v>67</v>
      </c>
      <c r="U7" s="27">
        <v>29</v>
      </c>
      <c r="V7" s="27">
        <v>32</v>
      </c>
      <c r="W7" s="27">
        <v>2</v>
      </c>
      <c r="X7" s="27">
        <v>27</v>
      </c>
      <c r="Y7" s="27">
        <v>47</v>
      </c>
      <c r="Z7" s="27">
        <v>13</v>
      </c>
      <c r="AA7" s="28">
        <v>17</v>
      </c>
      <c r="AB7" s="27">
        <v>25</v>
      </c>
      <c r="AC7" s="27">
        <v>26</v>
      </c>
      <c r="AD7" s="27">
        <v>17</v>
      </c>
      <c r="AE7" s="27">
        <v>28</v>
      </c>
      <c r="AF7" s="27">
        <v>68</v>
      </c>
      <c r="AG7" s="14">
        <f t="shared" ref="AG7:AL7" si="14">(IF(I7="Ab",0,IF(I7="NA",0,I7))+IF(O7="Ab",0,IF(O7="NA",0,O7))+IF(U7="Ab",0,IF(U7="NA",0,U7))+IF(AA7="Ab",0,IF(AA7="NA",0,AA7)))</f>
        <v>85</v>
      </c>
      <c r="AH7" s="14">
        <f t="shared" si="14"/>
        <v>97</v>
      </c>
      <c r="AI7" s="14">
        <f t="shared" si="14"/>
        <v>70</v>
      </c>
      <c r="AJ7" s="14">
        <f t="shared" si="14"/>
        <v>90</v>
      </c>
      <c r="AK7" s="14">
        <f t="shared" si="14"/>
        <v>121</v>
      </c>
      <c r="AL7" s="14">
        <f t="shared" si="14"/>
        <v>164</v>
      </c>
      <c r="AM7" s="15">
        <f t="shared" ref="AM7:AR7" si="15">ROUND(AG7/200*100,0)</f>
        <v>43</v>
      </c>
      <c r="AN7" s="15">
        <f t="shared" si="15"/>
        <v>49</v>
      </c>
      <c r="AO7" s="15">
        <f t="shared" si="15"/>
        <v>35</v>
      </c>
      <c r="AP7" s="15">
        <f t="shared" si="15"/>
        <v>45</v>
      </c>
      <c r="AQ7" s="15">
        <f t="shared" si="15"/>
        <v>61</v>
      </c>
      <c r="AR7" s="15">
        <f t="shared" si="15"/>
        <v>82</v>
      </c>
      <c r="AS7" s="15" t="str">
        <f t="shared" ref="AS7:AX7" si="16">IF(AM7&gt;90,"A1",IF(AM7&gt;80,"A2",IF(AM7&gt;70,"B1",IF(AM7&gt;60,"B2",IF(AM7&gt;50,"C1",IF(AM7&gt;40,"C2",IF(AM7&gt;32,"D","E")))))))</f>
        <v>C2</v>
      </c>
      <c r="AT7" s="15" t="str">
        <f t="shared" si="16"/>
        <v>C2</v>
      </c>
      <c r="AU7" s="15" t="str">
        <f t="shared" si="16"/>
        <v>D</v>
      </c>
      <c r="AV7" s="15" t="str">
        <f t="shared" si="16"/>
        <v>C2</v>
      </c>
      <c r="AW7" s="15" t="str">
        <f t="shared" si="16"/>
        <v>B2</v>
      </c>
      <c r="AX7" s="15" t="str">
        <f t="shared" si="16"/>
        <v>A2</v>
      </c>
      <c r="AY7" s="15">
        <v>1200</v>
      </c>
      <c r="AZ7" s="14">
        <f t="shared" si="3"/>
        <v>627</v>
      </c>
      <c r="BA7" s="16">
        <f t="shared" si="4"/>
        <v>52</v>
      </c>
      <c r="BB7" s="17">
        <v>200</v>
      </c>
    </row>
    <row r="8" spans="1:54" ht="12" x14ac:dyDescent="0.2">
      <c r="A8" s="11">
        <v>13</v>
      </c>
      <c r="B8" s="15">
        <v>2634</v>
      </c>
      <c r="C8" s="12" t="s">
        <v>45</v>
      </c>
      <c r="D8" s="15">
        <v>8476058643</v>
      </c>
      <c r="E8" s="13">
        <v>11</v>
      </c>
      <c r="F8" s="13" t="s">
        <v>46</v>
      </c>
      <c r="G8" s="12" t="s">
        <v>47</v>
      </c>
      <c r="H8" s="12" t="s">
        <v>48</v>
      </c>
      <c r="I8" s="27">
        <v>28</v>
      </c>
      <c r="J8" s="27">
        <v>18</v>
      </c>
      <c r="K8" s="27">
        <v>38</v>
      </c>
      <c r="L8" s="27">
        <v>34</v>
      </c>
      <c r="M8" s="27">
        <v>42</v>
      </c>
      <c r="N8" s="27">
        <v>14</v>
      </c>
      <c r="O8" s="27">
        <v>18</v>
      </c>
      <c r="P8" s="27">
        <v>27</v>
      </c>
      <c r="Q8" s="27">
        <v>26</v>
      </c>
      <c r="R8" s="27">
        <v>18</v>
      </c>
      <c r="S8" s="27">
        <v>27</v>
      </c>
      <c r="T8" s="27">
        <v>67</v>
      </c>
      <c r="U8" s="27">
        <v>29</v>
      </c>
      <c r="V8" s="27">
        <v>40</v>
      </c>
      <c r="W8" s="27">
        <v>24</v>
      </c>
      <c r="X8" s="27">
        <v>31</v>
      </c>
      <c r="Y8" s="27">
        <v>38</v>
      </c>
      <c r="Z8" s="27">
        <v>12</v>
      </c>
      <c r="AA8" s="27">
        <v>17</v>
      </c>
      <c r="AB8" s="27">
        <v>26</v>
      </c>
      <c r="AC8" s="27">
        <v>26</v>
      </c>
      <c r="AD8" s="27">
        <v>16</v>
      </c>
      <c r="AE8" s="27">
        <v>27</v>
      </c>
      <c r="AF8" s="27">
        <v>66</v>
      </c>
      <c r="AG8" s="14">
        <f t="shared" ref="AG8:AL8" si="17">(IF(I8="Ab",0,IF(I8="NA",0,I8))+IF(O8="Ab",0,IF(O8="NA",0,O8))+IF(U8="Ab",0,IF(U8="NA",0,U8))+IF(AA8="Ab",0,IF(AA8="NA",0,AA8)))</f>
        <v>92</v>
      </c>
      <c r="AH8" s="14">
        <f t="shared" si="17"/>
        <v>111</v>
      </c>
      <c r="AI8" s="14">
        <f t="shared" si="17"/>
        <v>114</v>
      </c>
      <c r="AJ8" s="14">
        <f t="shared" si="17"/>
        <v>99</v>
      </c>
      <c r="AK8" s="14">
        <f t="shared" si="17"/>
        <v>134</v>
      </c>
      <c r="AL8" s="14">
        <f t="shared" si="17"/>
        <v>159</v>
      </c>
      <c r="AM8" s="15">
        <f t="shared" ref="AM8:AR8" si="18">ROUND(AG8/200*100,0)</f>
        <v>46</v>
      </c>
      <c r="AN8" s="15">
        <f t="shared" si="18"/>
        <v>56</v>
      </c>
      <c r="AO8" s="15">
        <f t="shared" si="18"/>
        <v>57</v>
      </c>
      <c r="AP8" s="15">
        <f t="shared" si="18"/>
        <v>50</v>
      </c>
      <c r="AQ8" s="15">
        <f t="shared" si="18"/>
        <v>67</v>
      </c>
      <c r="AR8" s="15">
        <f t="shared" si="18"/>
        <v>80</v>
      </c>
      <c r="AS8" s="15" t="str">
        <f t="shared" ref="AS8:AX8" si="19">IF(AM8&gt;90,"A1",IF(AM8&gt;80,"A2",IF(AM8&gt;70,"B1",IF(AM8&gt;60,"B2",IF(AM8&gt;50,"C1",IF(AM8&gt;40,"C2",IF(AM8&gt;32,"D","E")))))))</f>
        <v>C2</v>
      </c>
      <c r="AT8" s="15" t="str">
        <f t="shared" si="19"/>
        <v>C1</v>
      </c>
      <c r="AU8" s="15" t="str">
        <f t="shared" si="19"/>
        <v>C1</v>
      </c>
      <c r="AV8" s="15" t="str">
        <f t="shared" si="19"/>
        <v>C2</v>
      </c>
      <c r="AW8" s="15" t="str">
        <f t="shared" si="19"/>
        <v>B2</v>
      </c>
      <c r="AX8" s="15" t="str">
        <f t="shared" si="19"/>
        <v>B1</v>
      </c>
      <c r="AY8" s="15">
        <v>1200</v>
      </c>
      <c r="AZ8" s="14">
        <f t="shared" si="3"/>
        <v>709</v>
      </c>
      <c r="BA8" s="16">
        <f t="shared" si="4"/>
        <v>59</v>
      </c>
      <c r="BB8" s="17">
        <v>200</v>
      </c>
    </row>
    <row r="9" spans="1:54" ht="12" x14ac:dyDescent="0.2">
      <c r="A9" s="11">
        <v>14</v>
      </c>
      <c r="B9" s="15">
        <v>2834</v>
      </c>
      <c r="C9" s="12" t="s">
        <v>49</v>
      </c>
      <c r="D9" s="15">
        <v>9729056779</v>
      </c>
      <c r="E9" s="13">
        <v>11</v>
      </c>
      <c r="F9" s="13" t="s">
        <v>54</v>
      </c>
      <c r="G9" s="12" t="s">
        <v>50</v>
      </c>
      <c r="H9" s="12" t="s">
        <v>51</v>
      </c>
      <c r="I9" s="27">
        <v>40</v>
      </c>
      <c r="J9" s="27">
        <v>30</v>
      </c>
      <c r="K9" s="27">
        <v>28</v>
      </c>
      <c r="L9" s="27">
        <v>44</v>
      </c>
      <c r="M9" s="27">
        <v>28</v>
      </c>
      <c r="N9" s="27">
        <v>10</v>
      </c>
      <c r="O9" s="27">
        <v>20</v>
      </c>
      <c r="P9" s="27">
        <v>26</v>
      </c>
      <c r="Q9" s="27">
        <v>27</v>
      </c>
      <c r="R9" s="27">
        <v>18</v>
      </c>
      <c r="S9" s="27">
        <v>28</v>
      </c>
      <c r="T9" s="27">
        <v>67</v>
      </c>
      <c r="U9" s="27">
        <v>46</v>
      </c>
      <c r="V9" s="27">
        <v>25</v>
      </c>
      <c r="W9" s="27">
        <v>27</v>
      </c>
      <c r="X9" s="27">
        <v>27</v>
      </c>
      <c r="Y9" s="27">
        <v>46</v>
      </c>
      <c r="Z9" s="27">
        <v>18</v>
      </c>
      <c r="AA9" s="27">
        <v>18</v>
      </c>
      <c r="AB9" s="27">
        <v>27</v>
      </c>
      <c r="AC9" s="27">
        <v>27</v>
      </c>
      <c r="AD9" s="27">
        <v>16</v>
      </c>
      <c r="AE9" s="27">
        <v>27</v>
      </c>
      <c r="AF9" s="27">
        <v>68</v>
      </c>
      <c r="AG9" s="14">
        <f t="shared" ref="AG9:AL9" si="20">(IF(I9="Ab",0,IF(I9="NA",0,I9))+IF(O9="Ab",0,IF(O9="NA",0,O9))+IF(U9="Ab",0,IF(U9="NA",0,U9))+IF(AA9="Ab",0,IF(AA9="NA",0,AA9)))</f>
        <v>124</v>
      </c>
      <c r="AH9" s="14">
        <f t="shared" si="20"/>
        <v>108</v>
      </c>
      <c r="AI9" s="14">
        <f t="shared" si="20"/>
        <v>109</v>
      </c>
      <c r="AJ9" s="14">
        <f t="shared" si="20"/>
        <v>105</v>
      </c>
      <c r="AK9" s="14">
        <f t="shared" si="20"/>
        <v>129</v>
      </c>
      <c r="AL9" s="14">
        <f t="shared" si="20"/>
        <v>163</v>
      </c>
      <c r="AM9" s="15">
        <f t="shared" ref="AM9:AR9" si="21">ROUND(AG9/200*100,0)</f>
        <v>62</v>
      </c>
      <c r="AN9" s="15">
        <f t="shared" si="21"/>
        <v>54</v>
      </c>
      <c r="AO9" s="15">
        <f t="shared" si="21"/>
        <v>55</v>
      </c>
      <c r="AP9" s="15">
        <f t="shared" si="21"/>
        <v>53</v>
      </c>
      <c r="AQ9" s="15">
        <f t="shared" si="21"/>
        <v>65</v>
      </c>
      <c r="AR9" s="15">
        <f t="shared" si="21"/>
        <v>82</v>
      </c>
      <c r="AS9" s="15" t="str">
        <f t="shared" ref="AS9:AX9" si="22">IF(AM9&gt;90,"A1",IF(AM9&gt;80,"A2",IF(AM9&gt;70,"B1",IF(AM9&gt;60,"B2",IF(AM9&gt;50,"C1",IF(AM9&gt;40,"C2",IF(AM9&gt;32,"D","E")))))))</f>
        <v>B2</v>
      </c>
      <c r="AT9" s="15" t="str">
        <f t="shared" si="22"/>
        <v>C1</v>
      </c>
      <c r="AU9" s="15" t="str">
        <f t="shared" si="22"/>
        <v>C1</v>
      </c>
      <c r="AV9" s="15" t="str">
        <f t="shared" si="22"/>
        <v>C1</v>
      </c>
      <c r="AW9" s="15" t="str">
        <f t="shared" si="22"/>
        <v>B2</v>
      </c>
      <c r="AX9" s="15" t="str">
        <f t="shared" si="22"/>
        <v>A2</v>
      </c>
      <c r="AY9" s="15">
        <v>1200</v>
      </c>
      <c r="AZ9" s="14">
        <f t="shared" si="3"/>
        <v>738</v>
      </c>
      <c r="BA9" s="16">
        <f t="shared" si="4"/>
        <v>62</v>
      </c>
      <c r="BB9" s="17">
        <v>200</v>
      </c>
    </row>
    <row r="10" spans="1:54" ht="15.75" customHeight="1" x14ac:dyDescent="0.2">
      <c r="F10" s="29"/>
    </row>
    <row r="11" spans="1:54" ht="15.75" customHeight="1" x14ac:dyDescent="0.2">
      <c r="F11" s="29"/>
    </row>
    <row r="12" spans="1:54" ht="15.75" customHeight="1" x14ac:dyDescent="0.2">
      <c r="F12" s="29"/>
    </row>
    <row r="13" spans="1:54" ht="15.75" customHeight="1" x14ac:dyDescent="0.2">
      <c r="F13" s="29"/>
    </row>
    <row r="14" spans="1:54" ht="15.75" customHeight="1" x14ac:dyDescent="0.2">
      <c r="F14" s="29"/>
    </row>
    <row r="15" spans="1:54" ht="15.75" customHeight="1" x14ac:dyDescent="0.2">
      <c r="F15" s="29"/>
    </row>
    <row r="16" spans="1:54" ht="15.75" customHeight="1" x14ac:dyDescent="0.2">
      <c r="F16" s="29"/>
    </row>
    <row r="17" spans="6:6" ht="15.75" customHeight="1" x14ac:dyDescent="0.2">
      <c r="F17" s="29"/>
    </row>
    <row r="18" spans="6:6" ht="15.75" customHeight="1" x14ac:dyDescent="0.2">
      <c r="F18" s="29"/>
    </row>
    <row r="19" spans="6:6" ht="15.75" customHeight="1" x14ac:dyDescent="0.2">
      <c r="F19" s="29"/>
    </row>
    <row r="20" spans="6:6" ht="15.75" customHeight="1" x14ac:dyDescent="0.2">
      <c r="F20" s="29"/>
    </row>
    <row r="21" spans="6:6" ht="15.75" customHeight="1" x14ac:dyDescent="0.2">
      <c r="F21" s="29"/>
    </row>
    <row r="22" spans="6:6" ht="15.75" customHeight="1" x14ac:dyDescent="0.2">
      <c r="F22" s="29"/>
    </row>
    <row r="23" spans="6:6" ht="15.75" customHeight="1" x14ac:dyDescent="0.2">
      <c r="F23" s="29"/>
    </row>
    <row r="24" spans="6:6" ht="15.75" customHeight="1" x14ac:dyDescent="0.2">
      <c r="F24" s="29"/>
    </row>
    <row r="25" spans="6:6" ht="15.75" customHeight="1" x14ac:dyDescent="0.2">
      <c r="F25" s="29"/>
    </row>
    <row r="26" spans="6:6" ht="15.75" customHeight="1" x14ac:dyDescent="0.2">
      <c r="F26" s="29"/>
    </row>
    <row r="27" spans="6:6" ht="15.75" customHeight="1" x14ac:dyDescent="0.2">
      <c r="F27" s="29"/>
    </row>
    <row r="28" spans="6:6" ht="15.75" customHeight="1" x14ac:dyDescent="0.2">
      <c r="F28" s="29"/>
    </row>
    <row r="29" spans="6:6" ht="15.75" customHeight="1" x14ac:dyDescent="0.2">
      <c r="F29" s="29"/>
    </row>
    <row r="30" spans="6:6" ht="15.75" customHeight="1" x14ac:dyDescent="0.2">
      <c r="F30" s="29"/>
    </row>
    <row r="31" spans="6:6" ht="15.75" customHeight="1" x14ac:dyDescent="0.2">
      <c r="F31" s="29"/>
    </row>
    <row r="32" spans="6:6" ht="15.75" customHeight="1" x14ac:dyDescent="0.2">
      <c r="F32" s="29"/>
    </row>
    <row r="33" spans="6:6" ht="15.75" customHeight="1" x14ac:dyDescent="0.2">
      <c r="F33" s="29"/>
    </row>
    <row r="34" spans="6:6" ht="15.75" customHeight="1" x14ac:dyDescent="0.2">
      <c r="F34" s="29"/>
    </row>
    <row r="35" spans="6:6" ht="15.75" customHeight="1" x14ac:dyDescent="0.2">
      <c r="F35" s="29"/>
    </row>
    <row r="36" spans="6:6" ht="15.75" customHeight="1" x14ac:dyDescent="0.2">
      <c r="F36" s="29"/>
    </row>
    <row r="37" spans="6:6" ht="15.75" customHeight="1" x14ac:dyDescent="0.2">
      <c r="F37" s="29"/>
    </row>
    <row r="38" spans="6:6" ht="15.75" customHeight="1" x14ac:dyDescent="0.2">
      <c r="F38" s="29"/>
    </row>
    <row r="39" spans="6:6" ht="15.75" customHeight="1" x14ac:dyDescent="0.2">
      <c r="F39" s="29"/>
    </row>
    <row r="40" spans="6:6" ht="15.75" customHeight="1" x14ac:dyDescent="0.2">
      <c r="F40" s="29"/>
    </row>
    <row r="41" spans="6:6" ht="15.75" customHeight="1" x14ac:dyDescent="0.2">
      <c r="F41" s="29"/>
    </row>
    <row r="42" spans="6:6" ht="15.75" customHeight="1" x14ac:dyDescent="0.2">
      <c r="F42" s="29"/>
    </row>
    <row r="43" spans="6:6" ht="15.75" customHeight="1" x14ac:dyDescent="0.2">
      <c r="F43" s="29"/>
    </row>
    <row r="44" spans="6:6" ht="15.75" customHeight="1" x14ac:dyDescent="0.2">
      <c r="F44" s="29"/>
    </row>
    <row r="45" spans="6:6" ht="15.75" customHeight="1" x14ac:dyDescent="0.2">
      <c r="F45" s="29"/>
    </row>
    <row r="46" spans="6:6" ht="15.75" customHeight="1" x14ac:dyDescent="0.2">
      <c r="F46" s="29"/>
    </row>
    <row r="47" spans="6:6" ht="15.75" customHeight="1" x14ac:dyDescent="0.2">
      <c r="F47" s="29"/>
    </row>
    <row r="48" spans="6:6" ht="15.75" customHeight="1" x14ac:dyDescent="0.2">
      <c r="F48" s="29"/>
    </row>
    <row r="49" spans="6:6" ht="15.75" customHeight="1" x14ac:dyDescent="0.2">
      <c r="F49" s="29"/>
    </row>
    <row r="50" spans="6:6" ht="15.75" customHeight="1" x14ac:dyDescent="0.2">
      <c r="F50" s="29"/>
    </row>
    <row r="51" spans="6:6" ht="15.75" customHeight="1" x14ac:dyDescent="0.2">
      <c r="F51" s="29"/>
    </row>
    <row r="52" spans="6:6" ht="15.75" customHeight="1" x14ac:dyDescent="0.2">
      <c r="F52" s="29"/>
    </row>
    <row r="53" spans="6:6" ht="15.75" customHeight="1" x14ac:dyDescent="0.2">
      <c r="F53" s="29"/>
    </row>
    <row r="54" spans="6:6" ht="15.75" customHeight="1" x14ac:dyDescent="0.2"/>
    <row r="55" spans="6:6" ht="15.75" customHeight="1" x14ac:dyDescent="0.2"/>
    <row r="56" spans="6:6" ht="15.75" customHeight="1" x14ac:dyDescent="0.2"/>
    <row r="57" spans="6:6" ht="15.75" customHeight="1" x14ac:dyDescent="0.2"/>
    <row r="58" spans="6:6" ht="15.75" customHeight="1" x14ac:dyDescent="0.2"/>
    <row r="59" spans="6:6" ht="15.75" customHeight="1" x14ac:dyDescent="0.2"/>
    <row r="60" spans="6:6" ht="15.75" customHeight="1" x14ac:dyDescent="0.2"/>
    <row r="61" spans="6:6" ht="15.75" customHeight="1" x14ac:dyDescent="0.2"/>
    <row r="62" spans="6:6" ht="15.75" customHeight="1" x14ac:dyDescent="0.2"/>
    <row r="63" spans="6:6" ht="15.75" customHeight="1" x14ac:dyDescent="0.2"/>
    <row r="64" spans="6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</sheetData>
  <mergeCells count="9">
    <mergeCell ref="AY1:BA1"/>
    <mergeCell ref="AS1:AX1"/>
    <mergeCell ref="A1:H1"/>
    <mergeCell ref="I1:N1"/>
    <mergeCell ref="O1:T1"/>
    <mergeCell ref="U1:Z1"/>
    <mergeCell ref="AA1:AF1"/>
    <mergeCell ref="AG1:AL1"/>
    <mergeCell ref="AM1:AR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2022-03-30T11:51:37Z</dcterms:modified>
</cp:coreProperties>
</file>