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ony Vaio\Documents\github\JeetPython_tops\assignment\excel assignment\"/>
    </mc:Choice>
  </mc:AlternateContent>
  <xr:revisionPtr revIDLastSave="0" documentId="13_ncr:1_{FDE67354-B68C-4A8C-B914-64B30932E45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1" l="1"/>
  <c r="B76" i="1"/>
  <c r="B75" i="1"/>
  <c r="B74" i="1"/>
  <c r="B73" i="1"/>
  <c r="B72" i="1"/>
  <c r="B78" i="1" s="1"/>
  <c r="B71" i="1"/>
  <c r="G68" i="1" l="1"/>
  <c r="F68" i="1"/>
  <c r="G67" i="1"/>
  <c r="F67" i="1"/>
  <c r="G66" i="1"/>
  <c r="F66" i="1"/>
  <c r="G65" i="1"/>
  <c r="F65" i="1"/>
  <c r="G64" i="1"/>
  <c r="F64" i="1"/>
  <c r="I50" i="1" l="1"/>
  <c r="I49" i="1"/>
  <c r="I48" i="1"/>
  <c r="I47" i="1"/>
  <c r="I46" i="1"/>
  <c r="I27" i="1"/>
  <c r="I26" i="1"/>
  <c r="I25" i="1" l="1"/>
  <c r="I24" i="1"/>
  <c r="I23" i="1"/>
  <c r="I22" i="1"/>
  <c r="I21" i="1"/>
  <c r="I19" i="1"/>
  <c r="I18" i="1"/>
  <c r="I17" i="1"/>
  <c r="R3" i="1" l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<sst xmlns="http://schemas.openxmlformats.org/spreadsheetml/2006/main" count="260" uniqueCount="153">
  <si>
    <t xml:space="preserve">id </t>
  </si>
  <si>
    <t>fname</t>
  </si>
  <si>
    <t>lname</t>
  </si>
  <si>
    <t>marks</t>
  </si>
  <si>
    <t>sachin</t>
  </si>
  <si>
    <t>rohit</t>
  </si>
  <si>
    <t>kohli</t>
  </si>
  <si>
    <t>virat</t>
  </si>
  <si>
    <t>sehwag</t>
  </si>
  <si>
    <t>anil</t>
  </si>
  <si>
    <t>sharma</t>
  </si>
  <si>
    <t>virendar</t>
  </si>
  <si>
    <t>kumble</t>
  </si>
  <si>
    <t>mean</t>
  </si>
  <si>
    <t>median</t>
  </si>
  <si>
    <t>mode</t>
  </si>
  <si>
    <t>exact</t>
  </si>
  <si>
    <t>trim</t>
  </si>
  <si>
    <t>concatinate</t>
  </si>
  <si>
    <t>len</t>
  </si>
  <si>
    <t>value</t>
  </si>
  <si>
    <t>type</t>
  </si>
  <si>
    <t>sort</t>
  </si>
  <si>
    <t>AVERAGE(d2:d7)</t>
  </si>
  <si>
    <t>formula</t>
  </si>
  <si>
    <t>MEDIAN(d2:d7)</t>
  </si>
  <si>
    <t>MODE(d2:d7)</t>
  </si>
  <si>
    <t>name</t>
  </si>
  <si>
    <t>EXACT(b6,b7)</t>
  </si>
  <si>
    <t>TRIM(c2)</t>
  </si>
  <si>
    <t>tend   ulkar</t>
  </si>
  <si>
    <t>concate</t>
  </si>
  <si>
    <t>CONCATENATE(b2," ",c2)</t>
  </si>
  <si>
    <t>length</t>
  </si>
  <si>
    <t>LEN(b5)</t>
  </si>
  <si>
    <t>VALUE(d2)</t>
  </si>
  <si>
    <t>TYPE(b2)</t>
  </si>
  <si>
    <t>SORT(d2:d7,4,1) 1 for asc</t>
  </si>
  <si>
    <t>SORT(d2:d7,4,-1) -1 for desc</t>
  </si>
  <si>
    <t>sort &amp; filter</t>
  </si>
  <si>
    <t>home=&gt;</t>
  </si>
  <si>
    <t>ascending</t>
  </si>
  <si>
    <t>descending</t>
  </si>
  <si>
    <t>sort by largest to smallest marks</t>
  </si>
  <si>
    <t>sort by lname descending</t>
  </si>
  <si>
    <t>custom fname sort</t>
  </si>
  <si>
    <t>id</t>
  </si>
  <si>
    <t>temperature</t>
  </si>
  <si>
    <t>weather</t>
  </si>
  <si>
    <t>sunny</t>
  </si>
  <si>
    <t>wind</t>
  </si>
  <si>
    <t>hot</t>
  </si>
  <si>
    <t>if</t>
  </si>
  <si>
    <t>SUMIF</t>
  </si>
  <si>
    <t>multiple sumif</t>
  </si>
  <si>
    <t>moisture</t>
  </si>
  <si>
    <t>if with and</t>
  </si>
  <si>
    <t>if with or</t>
  </si>
  <si>
    <t>nested if</t>
  </si>
  <si>
    <t>average if</t>
  </si>
  <si>
    <t>Applied output</t>
  </si>
  <si>
    <t>count if</t>
  </si>
  <si>
    <t>IF(B18&gt;200,"wind","sunny")</t>
  </si>
  <si>
    <t>SUMIF(C18:C22,"hot",B18:B22)</t>
  </si>
  <si>
    <t>SUMIF(C18:C22,"sunny",B18:B22)</t>
  </si>
  <si>
    <t>SUMIF(C18:C22,"hot",B18:B22)+</t>
  </si>
  <si>
    <t>IF(AND(B18&gt;=100,B20&gt;300),"good","poor")</t>
  </si>
  <si>
    <t>if(or(b19&gt;200,b22&gt;100),"good","poor")</t>
  </si>
  <si>
    <t>IF(B18&gt;=100,"sunny",IF(B18&gt;300,"hot"))</t>
  </si>
  <si>
    <t>averageif(c18:c22,"hot",b18:b22)</t>
  </si>
  <si>
    <t>countif(c18:c22,"hot")</t>
  </si>
  <si>
    <t>index</t>
  </si>
  <si>
    <t>INDEX(A18:C22,3,2)</t>
  </si>
  <si>
    <t>INDEX(A18:A22,MATCH("hot",C18:C22,0))</t>
  </si>
  <si>
    <t>index match</t>
  </si>
  <si>
    <t>sort and filter(only work on spreadsheet)</t>
  </si>
  <si>
    <t>sort (descanding)</t>
  </si>
  <si>
    <t>sort (ascending)</t>
  </si>
  <si>
    <t>filter</t>
  </si>
  <si>
    <t>sort(a2:d5)</t>
  </si>
  <si>
    <t>sort(a2:d5,4,-1)</t>
  </si>
  <si>
    <t>filter(a2:a7,e2:e7=i5)[where i5=bhavnagar]</t>
  </si>
  <si>
    <t>filter and</t>
  </si>
  <si>
    <t>filter(a2:a7,(g2:g7="bhavnagar")*(d2:d5&gt;65000))</t>
  </si>
  <si>
    <t>filter or</t>
  </si>
  <si>
    <t>filter(a2:a7,(g2:g7="bhavnagar")+(d2:d5&gt;65000))</t>
  </si>
  <si>
    <t>filter greater type</t>
  </si>
  <si>
    <t>filter(a17:a23,b17:b23&gt;1)</t>
  </si>
  <si>
    <t>even filter</t>
  </si>
  <si>
    <t>filter(a2:c11,mod(row(a2:a11)-1,2)=0)</t>
  </si>
  <si>
    <t>odd filter</t>
  </si>
  <si>
    <t>filter(a2:c11,mod(row(a2:a11)-1,2)=1)</t>
  </si>
  <si>
    <t>sort filter</t>
  </si>
  <si>
    <t>sort(filter(a2:c11,c2:c11&gt;10000),3,-1)</t>
  </si>
  <si>
    <t>unique</t>
  </si>
  <si>
    <t>unique(g2:g7)</t>
  </si>
  <si>
    <t>count functions</t>
  </si>
  <si>
    <t>good</t>
  </si>
  <si>
    <t>performance</t>
  </si>
  <si>
    <t>better</t>
  </si>
  <si>
    <t>best</t>
  </si>
  <si>
    <t>well</t>
  </si>
  <si>
    <t>COUNT(A46:A52)</t>
  </si>
  <si>
    <t>output</t>
  </si>
  <si>
    <t>COUNT(num only)</t>
  </si>
  <si>
    <t>counta(except empty)</t>
  </si>
  <si>
    <t>COUNTA(B46:B52)</t>
  </si>
  <si>
    <t>countblank</t>
  </si>
  <si>
    <t>COUNTBLANK(B46:B52)</t>
  </si>
  <si>
    <t>COUNTIF(B46:B52,"best")</t>
  </si>
  <si>
    <t>countifs(multiple)</t>
  </si>
  <si>
    <t>COUNTIFS(A46:A52,"&gt;2",B46:B52,"best")</t>
  </si>
  <si>
    <t>hlookup vlookup</t>
  </si>
  <si>
    <t>movie id</t>
  </si>
  <si>
    <t>movie name</t>
  </si>
  <si>
    <t>rating</t>
  </si>
  <si>
    <t>namestay</t>
  </si>
  <si>
    <t>ram</t>
  </si>
  <si>
    <t>gujarat</t>
  </si>
  <si>
    <t>shiv</t>
  </si>
  <si>
    <t>dwdw</t>
  </si>
  <si>
    <t>hllokup input</t>
  </si>
  <si>
    <t>hllokup formula</t>
  </si>
  <si>
    <t>vllokup formula</t>
  </si>
  <si>
    <t>vllookupinput</t>
  </si>
  <si>
    <t>hllokupoutput</t>
  </si>
  <si>
    <t>vllokupoutput</t>
  </si>
  <si>
    <t>HLOOKUP(A26,A19:C23,1,TRUE)</t>
  </si>
  <si>
    <t>VLOOKUP(D26,A19:C23,3,TRUE)</t>
  </si>
  <si>
    <t>HLOOKUP(A27,A20:C24,1,TRUE)</t>
  </si>
  <si>
    <t>VLOOKUP(D27,A20:C24,3,TRUE)</t>
  </si>
  <si>
    <t>HLOOKUP(A28,A21:C25,1,TRUE)</t>
  </si>
  <si>
    <t>VLOOKUP(D28,A21:C25,3,TRUE)</t>
  </si>
  <si>
    <t>HLOOKUP(A29,A22:C26,1,TRUE)</t>
  </si>
  <si>
    <t>VLOOKUP(D29,A22:C26,3,TRUE)</t>
  </si>
  <si>
    <t>HLOOKUP(A30,A23:C27,1,TRUE)</t>
  </si>
  <si>
    <t>VLOOKUP(D30,A23:C27,3,TRUE)</t>
  </si>
  <si>
    <t>date and time</t>
  </si>
  <si>
    <t>DATE(2020,9,20)</t>
  </si>
  <si>
    <t>DATE(2020,5,20)-5</t>
  </si>
  <si>
    <t>TODAY()</t>
  </si>
  <si>
    <t>TODAY()+5</t>
  </si>
  <si>
    <t>WORKDAY(TODAY(),15)</t>
  </si>
  <si>
    <t>date minus five</t>
  </si>
  <si>
    <t>display date today</t>
  </si>
  <si>
    <t>today day</t>
  </si>
  <si>
    <t>add today plus 5 day</t>
  </si>
  <si>
    <t>add 15 day in today as workday</t>
  </si>
  <si>
    <t>TIME(5,20,22)</t>
  </si>
  <si>
    <t>TIME(18,20,5)</t>
  </si>
  <si>
    <t>hour minute second (am/pm)</t>
  </si>
  <si>
    <t>DAY(B72)</t>
  </si>
  <si>
    <t>Day of cell b72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</si>
</sst>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8"/>
  <sheetViews>
    <sheetView tabSelected="1" topLeftCell="A56" workbookViewId="0">
      <selection activeCell="F71" sqref="F71"/>
    </sheetView>
  </sheetViews>
  <sheetFormatPr defaultRowHeight="15" x14ac:dyDescent="0.25"/>
  <cols>
    <col min="1" max="1" width="21.140625" customWidth="1"/>
    <col min="2" max="2" width="30.7109375" customWidth="1"/>
    <col min="3" max="3" width="28.85546875" customWidth="1"/>
    <col min="4" max="4" width="13" customWidth="1"/>
    <col min="5" max="5" width="9.140625" customWidth="1"/>
    <col min="6" max="6" width="16" customWidth="1"/>
    <col min="7" max="7" width="20.28515625" customWidth="1"/>
    <col min="8" max="8" width="42.85546875" customWidth="1"/>
    <col min="9" max="9" width="27.140625" customWidth="1"/>
    <col min="14" max="14" width="10.28515625" customWidth="1"/>
    <col min="15" max="15" width="22" customWidth="1"/>
    <col min="19" max="19" width="11.5703125" customWidth="1"/>
    <col min="31" max="31" width="17.42578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G1" t="s">
        <v>27</v>
      </c>
      <c r="H1" t="s">
        <v>24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U1" t="s">
        <v>41</v>
      </c>
      <c r="Z1" t="s">
        <v>42</v>
      </c>
      <c r="AE1" t="s">
        <v>45</v>
      </c>
    </row>
    <row r="2" spans="1:33" x14ac:dyDescent="0.25">
      <c r="A2">
        <v>1</v>
      </c>
      <c r="B2" t="s">
        <v>4</v>
      </c>
      <c r="C2" t="s">
        <v>30</v>
      </c>
      <c r="D2">
        <v>99</v>
      </c>
      <c r="G2" t="s">
        <v>13</v>
      </c>
      <c r="H2" t="s">
        <v>23</v>
      </c>
      <c r="J2">
        <f>AVERAGE(D2:D7)</f>
        <v>84.333333333333329</v>
      </c>
      <c r="K2">
        <f>MEDIAN(D2:D7)</f>
        <v>87.5</v>
      </c>
      <c r="L2">
        <f>MODE(D2:D7)</f>
        <v>70</v>
      </c>
      <c r="M2" t="b">
        <f>EXACT(B6,B7)</f>
        <v>1</v>
      </c>
      <c r="N2" t="str">
        <f>TRIM(C2)</f>
        <v>tend ulkar</v>
      </c>
      <c r="O2" t="str">
        <f>CONCATENATE(B2," ",C2)</f>
        <v>sachin tend   ulkar</v>
      </c>
      <c r="P2">
        <f>LEN(B5)</f>
        <v>6</v>
      </c>
      <c r="Q2">
        <f>VALUE(D2)</f>
        <v>99</v>
      </c>
      <c r="R2">
        <f>TYPE(B2)</f>
        <v>2</v>
      </c>
      <c r="S2" t="s">
        <v>40</v>
      </c>
      <c r="T2" t="s">
        <v>0</v>
      </c>
      <c r="U2" t="s">
        <v>1</v>
      </c>
      <c r="V2" t="s">
        <v>2</v>
      </c>
      <c r="W2" t="s">
        <v>3</v>
      </c>
      <c r="Y2" t="s">
        <v>0</v>
      </c>
      <c r="Z2" t="s">
        <v>1</v>
      </c>
      <c r="AA2" t="s">
        <v>2</v>
      </c>
      <c r="AB2" t="s">
        <v>3</v>
      </c>
      <c r="AD2" t="s">
        <v>0</v>
      </c>
      <c r="AE2" t="s">
        <v>1</v>
      </c>
      <c r="AF2" t="s">
        <v>2</v>
      </c>
      <c r="AG2" t="s">
        <v>3</v>
      </c>
    </row>
    <row r="3" spans="1:33" x14ac:dyDescent="0.25">
      <c r="A3">
        <v>2</v>
      </c>
      <c r="B3" t="s">
        <v>5</v>
      </c>
      <c r="C3" t="s">
        <v>10</v>
      </c>
      <c r="D3">
        <v>90</v>
      </c>
      <c r="G3" t="s">
        <v>14</v>
      </c>
      <c r="H3" t="s">
        <v>25</v>
      </c>
      <c r="R3">
        <f>TYPE(D2)</f>
        <v>1</v>
      </c>
      <c r="S3" t="s">
        <v>39</v>
      </c>
      <c r="T3">
        <v>1</v>
      </c>
      <c r="U3" t="s">
        <v>4</v>
      </c>
      <c r="V3" t="s">
        <v>30</v>
      </c>
      <c r="W3">
        <v>99</v>
      </c>
      <c r="Y3">
        <v>5</v>
      </c>
      <c r="Z3" t="s">
        <v>9</v>
      </c>
      <c r="AA3" t="s">
        <v>12</v>
      </c>
      <c r="AB3">
        <v>70</v>
      </c>
      <c r="AD3">
        <v>5</v>
      </c>
      <c r="AE3" t="s">
        <v>9</v>
      </c>
      <c r="AF3" t="s">
        <v>12</v>
      </c>
      <c r="AG3">
        <v>70</v>
      </c>
    </row>
    <row r="4" spans="1:33" x14ac:dyDescent="0.25">
      <c r="A4">
        <v>3</v>
      </c>
      <c r="B4" t="s">
        <v>7</v>
      </c>
      <c r="C4" t="s">
        <v>6</v>
      </c>
      <c r="D4">
        <v>85</v>
      </c>
      <c r="G4" t="s">
        <v>15</v>
      </c>
      <c r="H4" t="s">
        <v>26</v>
      </c>
      <c r="T4">
        <v>2</v>
      </c>
      <c r="U4" t="s">
        <v>5</v>
      </c>
      <c r="V4" t="s">
        <v>10</v>
      </c>
      <c r="W4">
        <v>90</v>
      </c>
      <c r="Y4">
        <v>5</v>
      </c>
      <c r="Z4" t="s">
        <v>9</v>
      </c>
      <c r="AA4" t="s">
        <v>12</v>
      </c>
      <c r="AB4">
        <v>70</v>
      </c>
      <c r="AD4">
        <v>5</v>
      </c>
      <c r="AE4" t="s">
        <v>9</v>
      </c>
      <c r="AF4" t="s">
        <v>12</v>
      </c>
      <c r="AG4">
        <v>70</v>
      </c>
    </row>
    <row r="5" spans="1:33" x14ac:dyDescent="0.25">
      <c r="A5">
        <v>4</v>
      </c>
      <c r="B5" t="s">
        <v>8</v>
      </c>
      <c r="C5" t="s">
        <v>11</v>
      </c>
      <c r="D5">
        <v>92</v>
      </c>
      <c r="G5" t="s">
        <v>16</v>
      </c>
      <c r="H5" t="s">
        <v>28</v>
      </c>
      <c r="T5">
        <v>3</v>
      </c>
      <c r="U5" t="s">
        <v>7</v>
      </c>
      <c r="V5" t="s">
        <v>6</v>
      </c>
      <c r="W5">
        <v>85</v>
      </c>
      <c r="Y5">
        <v>4</v>
      </c>
      <c r="Z5" t="s">
        <v>8</v>
      </c>
      <c r="AA5" t="s">
        <v>11</v>
      </c>
      <c r="AB5">
        <v>92</v>
      </c>
      <c r="AD5">
        <v>3</v>
      </c>
      <c r="AE5" t="s">
        <v>7</v>
      </c>
      <c r="AF5" t="s">
        <v>6</v>
      </c>
      <c r="AG5">
        <v>85</v>
      </c>
    </row>
    <row r="6" spans="1:33" x14ac:dyDescent="0.25">
      <c r="A6">
        <v>5</v>
      </c>
      <c r="B6" t="s">
        <v>9</v>
      </c>
      <c r="C6" t="s">
        <v>12</v>
      </c>
      <c r="D6">
        <v>70</v>
      </c>
      <c r="G6" t="s">
        <v>17</v>
      </c>
      <c r="H6" t="s">
        <v>29</v>
      </c>
      <c r="T6">
        <v>4</v>
      </c>
      <c r="U6" t="s">
        <v>8</v>
      </c>
      <c r="V6" t="s">
        <v>11</v>
      </c>
      <c r="W6">
        <v>92</v>
      </c>
      <c r="Y6">
        <v>3</v>
      </c>
      <c r="Z6" t="s">
        <v>7</v>
      </c>
      <c r="AA6" t="s">
        <v>6</v>
      </c>
      <c r="AB6">
        <v>85</v>
      </c>
      <c r="AD6">
        <v>1</v>
      </c>
      <c r="AE6" t="s">
        <v>4</v>
      </c>
      <c r="AF6" t="s">
        <v>30</v>
      </c>
      <c r="AG6">
        <v>99</v>
      </c>
    </row>
    <row r="7" spans="1:33" x14ac:dyDescent="0.25">
      <c r="A7">
        <v>5</v>
      </c>
      <c r="B7" t="s">
        <v>9</v>
      </c>
      <c r="C7" t="s">
        <v>12</v>
      </c>
      <c r="D7">
        <v>70</v>
      </c>
      <c r="G7" t="s">
        <v>31</v>
      </c>
      <c r="H7" t="s">
        <v>32</v>
      </c>
      <c r="T7">
        <v>5</v>
      </c>
      <c r="U7" t="s">
        <v>9</v>
      </c>
      <c r="V7" t="s">
        <v>12</v>
      </c>
      <c r="W7">
        <v>70</v>
      </c>
      <c r="Y7">
        <v>2</v>
      </c>
      <c r="Z7" t="s">
        <v>5</v>
      </c>
      <c r="AA7" t="s">
        <v>10</v>
      </c>
      <c r="AB7">
        <v>90</v>
      </c>
      <c r="AD7">
        <v>4</v>
      </c>
      <c r="AE7" t="s">
        <v>8</v>
      </c>
      <c r="AF7" t="s">
        <v>11</v>
      </c>
      <c r="AG7">
        <v>92</v>
      </c>
    </row>
    <row r="8" spans="1:33" x14ac:dyDescent="0.25">
      <c r="G8" t="s">
        <v>33</v>
      </c>
      <c r="H8" t="s">
        <v>34</v>
      </c>
      <c r="T8">
        <v>5</v>
      </c>
      <c r="U8" t="s">
        <v>9</v>
      </c>
      <c r="V8" t="s">
        <v>12</v>
      </c>
      <c r="W8">
        <v>70</v>
      </c>
      <c r="Y8">
        <v>1</v>
      </c>
      <c r="Z8" t="s">
        <v>4</v>
      </c>
      <c r="AA8" t="s">
        <v>30</v>
      </c>
      <c r="AB8">
        <v>99</v>
      </c>
      <c r="AD8">
        <v>2</v>
      </c>
      <c r="AE8" t="s">
        <v>5</v>
      </c>
      <c r="AF8" t="s">
        <v>10</v>
      </c>
      <c r="AG8">
        <v>90</v>
      </c>
    </row>
    <row r="9" spans="1:33" x14ac:dyDescent="0.25">
      <c r="G9" t="s">
        <v>20</v>
      </c>
      <c r="H9" t="s">
        <v>35</v>
      </c>
    </row>
    <row r="10" spans="1:33" x14ac:dyDescent="0.25">
      <c r="G10" t="s">
        <v>21</v>
      </c>
      <c r="H10" t="s">
        <v>36</v>
      </c>
      <c r="U10" t="s">
        <v>43</v>
      </c>
      <c r="Z10" t="s">
        <v>44</v>
      </c>
    </row>
    <row r="11" spans="1:33" x14ac:dyDescent="0.25">
      <c r="G11" t="s">
        <v>22</v>
      </c>
      <c r="H11" t="s">
        <v>37</v>
      </c>
      <c r="T11" t="s">
        <v>0</v>
      </c>
      <c r="U11" t="s">
        <v>1</v>
      </c>
      <c r="V11" t="s">
        <v>2</v>
      </c>
      <c r="W11" t="s">
        <v>3</v>
      </c>
      <c r="Y11" t="s">
        <v>0</v>
      </c>
      <c r="Z11" t="s">
        <v>1</v>
      </c>
      <c r="AA11" t="s">
        <v>2</v>
      </c>
      <c r="AB11" t="s">
        <v>3</v>
      </c>
    </row>
    <row r="12" spans="1:33" x14ac:dyDescent="0.25">
      <c r="H12" t="s">
        <v>38</v>
      </c>
      <c r="T12">
        <v>1</v>
      </c>
      <c r="U12" t="s">
        <v>4</v>
      </c>
      <c r="V12" t="s">
        <v>30</v>
      </c>
      <c r="W12">
        <v>99</v>
      </c>
      <c r="Y12">
        <v>4</v>
      </c>
      <c r="Z12" t="s">
        <v>8</v>
      </c>
      <c r="AA12" t="s">
        <v>11</v>
      </c>
      <c r="AB12">
        <v>92</v>
      </c>
    </row>
    <row r="13" spans="1:33" x14ac:dyDescent="0.25">
      <c r="T13">
        <v>4</v>
      </c>
      <c r="U13" t="s">
        <v>8</v>
      </c>
      <c r="V13" t="s">
        <v>11</v>
      </c>
      <c r="W13">
        <v>92</v>
      </c>
      <c r="Y13">
        <v>1</v>
      </c>
      <c r="Z13" t="s">
        <v>4</v>
      </c>
      <c r="AA13" t="s">
        <v>30</v>
      </c>
      <c r="AB13">
        <v>99</v>
      </c>
    </row>
    <row r="14" spans="1:33" x14ac:dyDescent="0.25">
      <c r="T14">
        <v>2</v>
      </c>
      <c r="U14" t="s">
        <v>5</v>
      </c>
      <c r="V14" t="s">
        <v>10</v>
      </c>
      <c r="W14">
        <v>90</v>
      </c>
      <c r="Y14">
        <v>2</v>
      </c>
      <c r="Z14" t="s">
        <v>5</v>
      </c>
      <c r="AA14" t="s">
        <v>10</v>
      </c>
      <c r="AB14">
        <v>90</v>
      </c>
    </row>
    <row r="15" spans="1:33" x14ac:dyDescent="0.25">
      <c r="T15">
        <v>3</v>
      </c>
      <c r="U15" t="s">
        <v>7</v>
      </c>
      <c r="V15" t="s">
        <v>6</v>
      </c>
      <c r="W15">
        <v>85</v>
      </c>
      <c r="Y15">
        <v>5</v>
      </c>
      <c r="Z15" t="s">
        <v>9</v>
      </c>
      <c r="AA15" t="s">
        <v>12</v>
      </c>
      <c r="AB15">
        <v>70</v>
      </c>
    </row>
    <row r="16" spans="1:33" x14ac:dyDescent="0.25">
      <c r="G16" t="s">
        <v>27</v>
      </c>
      <c r="H16" t="s">
        <v>24</v>
      </c>
      <c r="I16" t="s">
        <v>60</v>
      </c>
      <c r="T16">
        <v>5</v>
      </c>
      <c r="U16" t="s">
        <v>9</v>
      </c>
      <c r="V16" t="s">
        <v>12</v>
      </c>
      <c r="W16">
        <v>70</v>
      </c>
      <c r="Y16">
        <v>5</v>
      </c>
      <c r="Z16" t="s">
        <v>9</v>
      </c>
      <c r="AA16" t="s">
        <v>12</v>
      </c>
      <c r="AB16">
        <v>70</v>
      </c>
    </row>
    <row r="17" spans="1:28" x14ac:dyDescent="0.25">
      <c r="A17" t="s">
        <v>46</v>
      </c>
      <c r="B17" t="s">
        <v>47</v>
      </c>
      <c r="C17" t="s">
        <v>48</v>
      </c>
      <c r="G17" t="s">
        <v>52</v>
      </c>
      <c r="H17" t="s">
        <v>62</v>
      </c>
      <c r="I17" t="str">
        <f>IF(B18&gt;200,"wind","sunny")</f>
        <v>sunny</v>
      </c>
      <c r="T17">
        <v>5</v>
      </c>
      <c r="U17" t="s">
        <v>9</v>
      </c>
      <c r="V17" t="s">
        <v>12</v>
      </c>
      <c r="W17">
        <v>70</v>
      </c>
      <c r="Y17">
        <v>3</v>
      </c>
      <c r="Z17" t="s">
        <v>7</v>
      </c>
      <c r="AA17" t="s">
        <v>6</v>
      </c>
      <c r="AB17">
        <v>85</v>
      </c>
    </row>
    <row r="18" spans="1:28" x14ac:dyDescent="0.25">
      <c r="A18">
        <v>1</v>
      </c>
      <c r="B18">
        <v>100</v>
      </c>
      <c r="C18" t="s">
        <v>49</v>
      </c>
      <c r="G18" t="s">
        <v>53</v>
      </c>
      <c r="H18" t="s">
        <v>63</v>
      </c>
      <c r="I18">
        <f>SUMIF(C18:C22,"hot",B18:B22)</f>
        <v>670</v>
      </c>
    </row>
    <row r="19" spans="1:28" x14ac:dyDescent="0.25">
      <c r="A19">
        <v>2</v>
      </c>
      <c r="B19">
        <v>250</v>
      </c>
      <c r="C19" t="s">
        <v>50</v>
      </c>
      <c r="G19" t="s">
        <v>54</v>
      </c>
      <c r="H19" t="s">
        <v>65</v>
      </c>
      <c r="I19">
        <f>SUMIF(C18:C22,"hot",B18:B22)+SUMIF(C18:C22,"sunny",B18:B22)</f>
        <v>770</v>
      </c>
    </row>
    <row r="20" spans="1:28" x14ac:dyDescent="0.25">
      <c r="A20">
        <v>3</v>
      </c>
      <c r="B20">
        <v>350</v>
      </c>
      <c r="C20" t="s">
        <v>51</v>
      </c>
      <c r="H20" t="s">
        <v>64</v>
      </c>
    </row>
    <row r="21" spans="1:28" x14ac:dyDescent="0.25">
      <c r="A21">
        <v>4</v>
      </c>
      <c r="B21">
        <v>320</v>
      </c>
      <c r="C21" t="s">
        <v>51</v>
      </c>
      <c r="G21" t="s">
        <v>56</v>
      </c>
      <c r="H21" t="s">
        <v>66</v>
      </c>
      <c r="I21" t="str">
        <f>IF(AND(B18&gt;=100,B20&gt;300),"good","poor")</f>
        <v>good</v>
      </c>
    </row>
    <row r="22" spans="1:28" x14ac:dyDescent="0.25">
      <c r="A22">
        <v>5</v>
      </c>
      <c r="B22">
        <v>50</v>
      </c>
      <c r="C22" t="s">
        <v>55</v>
      </c>
      <c r="G22" t="s">
        <v>57</v>
      </c>
      <c r="H22" t="s">
        <v>67</v>
      </c>
      <c r="I22" t="str">
        <f>IF(OR(B19&gt;200,B22&gt;100),"good","poor")</f>
        <v>good</v>
      </c>
    </row>
    <row r="23" spans="1:28" x14ac:dyDescent="0.25">
      <c r="G23" t="s">
        <v>58</v>
      </c>
      <c r="H23" t="s">
        <v>68</v>
      </c>
      <c r="I23" t="str">
        <f>IF(B18&gt;=100,"sunny",IF(B18&gt;300,"hot"))</f>
        <v>sunny</v>
      </c>
    </row>
    <row r="24" spans="1:28" x14ac:dyDescent="0.25">
      <c r="G24" t="s">
        <v>59</v>
      </c>
      <c r="H24" t="s">
        <v>69</v>
      </c>
      <c r="I24">
        <f>AVERAGEIF(C18:C22,"hot",B18:B22)</f>
        <v>335</v>
      </c>
    </row>
    <row r="25" spans="1:28" x14ac:dyDescent="0.25">
      <c r="G25" t="s">
        <v>61</v>
      </c>
      <c r="H25" t="s">
        <v>70</v>
      </c>
      <c r="I25">
        <f>COUNTIF(C18:C22,"hot")</f>
        <v>2</v>
      </c>
    </row>
    <row r="26" spans="1:28" x14ac:dyDescent="0.25">
      <c r="G26" t="s">
        <v>71</v>
      </c>
      <c r="H26" t="s">
        <v>72</v>
      </c>
      <c r="I26">
        <f>INDEX(A18:C22,3,2)</f>
        <v>350</v>
      </c>
    </row>
    <row r="27" spans="1:28" x14ac:dyDescent="0.25">
      <c r="G27" t="s">
        <v>74</v>
      </c>
      <c r="H27" t="s">
        <v>73</v>
      </c>
      <c r="I27">
        <f>INDEX(A18:A22,MATCH("hot",C18:C22,0))</f>
        <v>3</v>
      </c>
    </row>
    <row r="30" spans="1:28" x14ac:dyDescent="0.25">
      <c r="A30" s="4" t="s">
        <v>75</v>
      </c>
      <c r="B30" s="4"/>
      <c r="C30" s="4"/>
      <c r="D30" s="4"/>
      <c r="G30" t="s">
        <v>27</v>
      </c>
      <c r="H30" t="s">
        <v>24</v>
      </c>
    </row>
    <row r="32" spans="1:28" x14ac:dyDescent="0.25">
      <c r="G32" t="s">
        <v>77</v>
      </c>
      <c r="H32" t="s">
        <v>79</v>
      </c>
    </row>
    <row r="33" spans="1:9" x14ac:dyDescent="0.25">
      <c r="G33" t="s">
        <v>76</v>
      </c>
      <c r="H33" t="s">
        <v>80</v>
      </c>
    </row>
    <row r="34" spans="1:9" x14ac:dyDescent="0.25">
      <c r="G34" t="s">
        <v>78</v>
      </c>
      <c r="H34" t="s">
        <v>81</v>
      </c>
    </row>
    <row r="35" spans="1:9" x14ac:dyDescent="0.25">
      <c r="G35" t="s">
        <v>82</v>
      </c>
      <c r="H35" t="s">
        <v>83</v>
      </c>
    </row>
    <row r="36" spans="1:9" x14ac:dyDescent="0.25">
      <c r="G36" t="s">
        <v>84</v>
      </c>
      <c r="H36" t="s">
        <v>85</v>
      </c>
    </row>
    <row r="37" spans="1:9" x14ac:dyDescent="0.25">
      <c r="G37" t="s">
        <v>86</v>
      </c>
      <c r="H37" t="s">
        <v>87</v>
      </c>
    </row>
    <row r="38" spans="1:9" x14ac:dyDescent="0.25">
      <c r="G38" t="s">
        <v>88</v>
      </c>
      <c r="H38" t="s">
        <v>89</v>
      </c>
    </row>
    <row r="39" spans="1:9" x14ac:dyDescent="0.25">
      <c r="G39" t="s">
        <v>90</v>
      </c>
      <c r="H39" t="s">
        <v>91</v>
      </c>
    </row>
    <row r="40" spans="1:9" x14ac:dyDescent="0.25">
      <c r="G40" t="s">
        <v>92</v>
      </c>
      <c r="H40" t="s">
        <v>93</v>
      </c>
    </row>
    <row r="41" spans="1:9" x14ac:dyDescent="0.25">
      <c r="G41" t="s">
        <v>94</v>
      </c>
      <c r="H41" t="s">
        <v>95</v>
      </c>
    </row>
    <row r="43" spans="1:9" x14ac:dyDescent="0.25">
      <c r="A43" s="4" t="s">
        <v>96</v>
      </c>
      <c r="B43" s="4"/>
      <c r="C43" s="4"/>
      <c r="D43" s="4"/>
    </row>
    <row r="45" spans="1:9" x14ac:dyDescent="0.25">
      <c r="A45" t="s">
        <v>46</v>
      </c>
      <c r="B45" t="s">
        <v>98</v>
      </c>
      <c r="G45" t="s">
        <v>27</v>
      </c>
      <c r="H45" t="s">
        <v>24</v>
      </c>
      <c r="I45" t="s">
        <v>103</v>
      </c>
    </row>
    <row r="46" spans="1:9" x14ac:dyDescent="0.25">
      <c r="A46">
        <v>1</v>
      </c>
      <c r="B46" t="s">
        <v>97</v>
      </c>
      <c r="G46" t="s">
        <v>104</v>
      </c>
      <c r="H46" t="s">
        <v>102</v>
      </c>
      <c r="I46">
        <f>COUNT(A46:A52)</f>
        <v>7</v>
      </c>
    </row>
    <row r="47" spans="1:9" x14ac:dyDescent="0.25">
      <c r="A47">
        <v>2</v>
      </c>
      <c r="B47" t="s">
        <v>97</v>
      </c>
      <c r="G47" t="s">
        <v>105</v>
      </c>
      <c r="H47" t="s">
        <v>106</v>
      </c>
      <c r="I47">
        <f>COUNTA(B46:B52)</f>
        <v>6</v>
      </c>
    </row>
    <row r="48" spans="1:9" x14ac:dyDescent="0.25">
      <c r="A48">
        <v>3</v>
      </c>
      <c r="B48" t="s">
        <v>99</v>
      </c>
      <c r="G48" t="s">
        <v>107</v>
      </c>
      <c r="H48" t="s">
        <v>108</v>
      </c>
      <c r="I48">
        <f>COUNTBLANK(B46:B52)</f>
        <v>1</v>
      </c>
    </row>
    <row r="49" spans="1:9" x14ac:dyDescent="0.25">
      <c r="A49">
        <v>4</v>
      </c>
      <c r="B49" t="s">
        <v>100</v>
      </c>
      <c r="G49" t="s">
        <v>61</v>
      </c>
      <c r="H49" t="s">
        <v>109</v>
      </c>
      <c r="I49">
        <f>COUNTIF(B46:B52,"best")</f>
        <v>2</v>
      </c>
    </row>
    <row r="50" spans="1:9" x14ac:dyDescent="0.25">
      <c r="A50">
        <v>5</v>
      </c>
      <c r="G50" t="s">
        <v>110</v>
      </c>
      <c r="H50" t="s">
        <v>111</v>
      </c>
      <c r="I50">
        <f>COUNTIFS(A46:A52,"&gt;2",B46:B52,"best")</f>
        <v>2</v>
      </c>
    </row>
    <row r="51" spans="1:9" x14ac:dyDescent="0.25">
      <c r="A51">
        <v>6</v>
      </c>
      <c r="B51" t="s">
        <v>101</v>
      </c>
    </row>
    <row r="52" spans="1:9" x14ac:dyDescent="0.25">
      <c r="A52">
        <v>7</v>
      </c>
      <c r="B52" t="s">
        <v>100</v>
      </c>
    </row>
    <row r="54" spans="1:9" x14ac:dyDescent="0.25">
      <c r="A54" s="4" t="s">
        <v>112</v>
      </c>
      <c r="B54" s="4"/>
      <c r="C54" s="4"/>
      <c r="D54" s="4"/>
    </row>
    <row r="56" spans="1:9" x14ac:dyDescent="0.25">
      <c r="A56" t="s">
        <v>113</v>
      </c>
      <c r="B56" t="s">
        <v>114</v>
      </c>
      <c r="C56" t="s">
        <v>115</v>
      </c>
    </row>
    <row r="57" spans="1:9" x14ac:dyDescent="0.25">
      <c r="A57">
        <v>1</v>
      </c>
      <c r="B57" t="s">
        <v>116</v>
      </c>
      <c r="C57" s="1">
        <v>0.6</v>
      </c>
    </row>
    <row r="58" spans="1:9" x14ac:dyDescent="0.25">
      <c r="A58">
        <v>2</v>
      </c>
      <c r="B58" t="s">
        <v>117</v>
      </c>
      <c r="C58" s="1">
        <v>0.7</v>
      </c>
    </row>
    <row r="59" spans="1:9" x14ac:dyDescent="0.25">
      <c r="A59">
        <v>3</v>
      </c>
      <c r="B59" t="s">
        <v>118</v>
      </c>
      <c r="C59" s="1">
        <v>0.9</v>
      </c>
    </row>
    <row r="60" spans="1:9" x14ac:dyDescent="0.25">
      <c r="A60">
        <v>4</v>
      </c>
      <c r="B60" t="s">
        <v>119</v>
      </c>
      <c r="C60" s="1">
        <v>0.99</v>
      </c>
    </row>
    <row r="61" spans="1:9" x14ac:dyDescent="0.25">
      <c r="A61">
        <v>5</v>
      </c>
      <c r="B61" t="s">
        <v>120</v>
      </c>
      <c r="C61" s="1">
        <v>0.97</v>
      </c>
    </row>
    <row r="63" spans="1:9" x14ac:dyDescent="0.25">
      <c r="A63" t="s">
        <v>121</v>
      </c>
      <c r="B63" t="s">
        <v>122</v>
      </c>
      <c r="C63" t="s">
        <v>123</v>
      </c>
      <c r="D63" t="s">
        <v>124</v>
      </c>
      <c r="F63" t="s">
        <v>125</v>
      </c>
      <c r="G63" t="s">
        <v>126</v>
      </c>
    </row>
    <row r="64" spans="1:9" x14ac:dyDescent="0.25">
      <c r="A64" t="s">
        <v>116</v>
      </c>
      <c r="B64" t="s">
        <v>127</v>
      </c>
      <c r="C64" s="1" t="s">
        <v>128</v>
      </c>
      <c r="D64">
        <v>1</v>
      </c>
      <c r="F64" t="str">
        <f>HLOOKUP(A64,A57:C61,1,TRUE)</f>
        <v>namestay</v>
      </c>
      <c r="G64">
        <f>VLOOKUP(D64,A57:C61,3,TRUE)</f>
        <v>0.6</v>
      </c>
    </row>
    <row r="65" spans="1:7" x14ac:dyDescent="0.25">
      <c r="A65" t="s">
        <v>117</v>
      </c>
      <c r="B65" t="s">
        <v>129</v>
      </c>
      <c r="C65" t="s">
        <v>130</v>
      </c>
      <c r="D65">
        <v>2</v>
      </c>
      <c r="F65" t="str">
        <f t="shared" ref="F65:F68" si="0">HLOOKUP(A65,A58:C62,1,TRUE)</f>
        <v>ram</v>
      </c>
      <c r="G65">
        <f t="shared" ref="G65:G68" si="1">VLOOKUP(D65,A58:C62,3,TRUE)</f>
        <v>0.7</v>
      </c>
    </row>
    <row r="66" spans="1:7" x14ac:dyDescent="0.25">
      <c r="A66" t="s">
        <v>118</v>
      </c>
      <c r="B66" t="s">
        <v>131</v>
      </c>
      <c r="C66" t="s">
        <v>132</v>
      </c>
      <c r="D66">
        <v>3</v>
      </c>
      <c r="F66" t="str">
        <f t="shared" si="0"/>
        <v>gujarat</v>
      </c>
      <c r="G66">
        <f t="shared" si="1"/>
        <v>0.9</v>
      </c>
    </row>
    <row r="67" spans="1:7" x14ac:dyDescent="0.25">
      <c r="A67" t="s">
        <v>119</v>
      </c>
      <c r="B67" t="s">
        <v>133</v>
      </c>
      <c r="C67" t="s">
        <v>134</v>
      </c>
      <c r="D67">
        <v>4</v>
      </c>
      <c r="F67" t="str">
        <f t="shared" si="0"/>
        <v>shiv</v>
      </c>
      <c r="G67">
        <f t="shared" si="1"/>
        <v>0.99</v>
      </c>
    </row>
    <row r="68" spans="1:7" x14ac:dyDescent="0.25">
      <c r="A68" t="s">
        <v>120</v>
      </c>
      <c r="B68" t="s">
        <v>135</v>
      </c>
      <c r="C68" t="s">
        <v>136</v>
      </c>
      <c r="D68">
        <v>5</v>
      </c>
      <c r="F68" t="str">
        <f t="shared" si="0"/>
        <v>dwdw</v>
      </c>
      <c r="G68">
        <f t="shared" si="1"/>
        <v>0.97</v>
      </c>
    </row>
    <row r="70" spans="1:7" x14ac:dyDescent="0.25">
      <c r="A70" s="4" t="s">
        <v>137</v>
      </c>
      <c r="B70" s="4"/>
      <c r="C70" s="4"/>
    </row>
    <row r="71" spans="1:7" x14ac:dyDescent="0.25">
      <c r="A71" t="s">
        <v>138</v>
      </c>
      <c r="B71" s="2">
        <f>DATE(2020,9,20)</f>
        <v>44094</v>
      </c>
      <c r="C71" t="s">
        <v>144</v>
      </c>
    </row>
    <row r="72" spans="1:7" x14ac:dyDescent="0.25">
      <c r="A72" t="s">
        <v>139</v>
      </c>
      <c r="B72" s="2">
        <f>DATE(2020,5,20)-5</f>
        <v>43966</v>
      </c>
      <c r="C72" t="s">
        <v>143</v>
      </c>
    </row>
    <row r="73" spans="1:7" x14ac:dyDescent="0.25">
      <c r="A73" t="s">
        <v>140</v>
      </c>
      <c r="B73" s="2">
        <f ca="1">TODAY()</f>
        <v>45294</v>
      </c>
      <c r="C73" t="s">
        <v>145</v>
      </c>
    </row>
    <row r="74" spans="1:7" x14ac:dyDescent="0.25">
      <c r="A74" t="s">
        <v>141</v>
      </c>
      <c r="B74" s="2">
        <f ca="1">TODAY()+5</f>
        <v>45299</v>
      </c>
      <c r="C74" t="s">
        <v>146</v>
      </c>
    </row>
    <row r="75" spans="1:7" x14ac:dyDescent="0.25">
      <c r="A75" t="s">
        <v>142</v>
      </c>
      <c r="B75">
        <f ca="1">WORKDAY(TODAY(),15)</f>
        <v>45315</v>
      </c>
      <c r="C75" t="s">
        <v>147</v>
      </c>
    </row>
    <row r="76" spans="1:7" x14ac:dyDescent="0.25">
      <c r="A76" t="s">
        <v>148</v>
      </c>
      <c r="B76" s="3">
        <f>TIME(5,20,22)</f>
        <v>0.22247685185185184</v>
      </c>
      <c r="C76" t="s">
        <v>150</v>
      </c>
    </row>
    <row r="77" spans="1:7" x14ac:dyDescent="0.25">
      <c r="A77" t="s">
        <v>149</v>
      </c>
      <c r="B77" s="3">
        <f>TIME(18,20,5)</f>
        <v>0.76394675925925926</v>
      </c>
      <c r="C77" t="s">
        <v>150</v>
      </c>
    </row>
    <row r="78" spans="1:7" x14ac:dyDescent="0.25">
      <c r="A78" t="s">
        <v>151</v>
      </c>
      <c r="B78">
        <f>DAY(B72)</f>
        <v>15</v>
      </c>
      <c r="C78" t="s">
        <v>152</v>
      </c>
    </row>
  </sheetData>
  <sortState xmlns:xlrd2="http://schemas.microsoft.com/office/spreadsheetml/2017/richdata2" ref="AD3:AG8">
    <sortCondition ref="AE3:AE8" customList="anil,virat,sachin,sehwag,rohit"/>
  </sortState>
  <mergeCells count="4">
    <mergeCell ref="A30:D30"/>
    <mergeCell ref="A43:D43"/>
    <mergeCell ref="A54:D54"/>
    <mergeCell ref="A70:C70"/>
  </mergeCells>
  <dataValidations count="1">
    <dataValidation type="list" allowBlank="1" showInputMessage="1" showErrorMessage="1" sqref="B57" xr:uid="{00000000-0002-0000-0000-000000000000}">
      <formula1>$B$19:$B$23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2023-03-23T12:24:51Z</dcterms:created>
  <dcterms:modified xsi:type="dcterms:W3CDTF">2024-01-03T10:45:02Z</dcterms:modified>
</cp:coreProperties>
</file>