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20370" windowHeight="7335" activeTab="1"/>
  </bookViews>
  <sheets>
    <sheet name="Sheet2" sheetId="2" r:id="rId1"/>
    <sheet name="Sheet1" sheetId="1" r:id="rId2"/>
  </sheets>
  <definedNames>
    <definedName name="_xlnm._FilterDatabase" localSheetId="1" hidden="1">Sheet1!$A$1:$F$56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6" i="1"/>
  <c r="G63" i="1" l="1"/>
  <c r="G60" i="1"/>
  <c r="G57" i="1"/>
  <c r="G54" i="1"/>
  <c r="G51" i="1"/>
  <c r="G48" i="1"/>
  <c r="G45" i="1"/>
  <c r="G42" i="1"/>
  <c r="G39" i="1"/>
  <c r="G36" i="1"/>
  <c r="G33" i="1"/>
  <c r="G30" i="1"/>
  <c r="G27" i="1"/>
  <c r="G24" i="1"/>
  <c r="G21" i="1"/>
  <c r="G18" i="1"/>
  <c r="G15" i="1"/>
  <c r="G12" i="1"/>
  <c r="G9" i="1"/>
  <c r="G6" i="1"/>
  <c r="G3" i="1"/>
</calcChain>
</file>

<file path=xl/sharedStrings.xml><?xml version="1.0" encoding="utf-8"?>
<sst xmlns="http://schemas.openxmlformats.org/spreadsheetml/2006/main" count="252" uniqueCount="75">
  <si>
    <t>id</t>
  </si>
  <si>
    <t>name</t>
  </si>
  <si>
    <t>release year</t>
  </si>
  <si>
    <t>language</t>
  </si>
  <si>
    <t>namestay</t>
  </si>
  <si>
    <t>london</t>
  </si>
  <si>
    <t>india</t>
  </si>
  <si>
    <t>zoo</t>
  </si>
  <si>
    <t>movie approxy income</t>
  </si>
  <si>
    <t>guj,hind,eng</t>
  </si>
  <si>
    <t>eng</t>
  </si>
  <si>
    <t>hindi</t>
  </si>
  <si>
    <t>tamil</t>
  </si>
  <si>
    <t>marathi</t>
  </si>
  <si>
    <t>gujarati</t>
  </si>
  <si>
    <t>guj</t>
  </si>
  <si>
    <t>hind</t>
  </si>
  <si>
    <t>nominate for oscar</t>
  </si>
  <si>
    <t>yes</t>
  </si>
  <si>
    <t>no</t>
  </si>
  <si>
    <t>animal</t>
  </si>
  <si>
    <t>find</t>
  </si>
  <si>
    <t>bold</t>
  </si>
  <si>
    <t>happy</t>
  </si>
  <si>
    <t>donkey</t>
  </si>
  <si>
    <t>pink</t>
  </si>
  <si>
    <t>Average approxy income</t>
  </si>
  <si>
    <t>median movie in price</t>
  </si>
  <si>
    <t>mode movie name</t>
  </si>
  <si>
    <t>if</t>
  </si>
  <si>
    <t>count</t>
  </si>
  <si>
    <t>exact</t>
  </si>
  <si>
    <t>value</t>
  </si>
  <si>
    <t>length</t>
  </si>
  <si>
    <t>concinate</t>
  </si>
  <si>
    <t>len</t>
  </si>
  <si>
    <t>type</t>
  </si>
  <si>
    <t>sumif</t>
  </si>
  <si>
    <t>nestedif</t>
  </si>
  <si>
    <t>orif</t>
  </si>
  <si>
    <t>andif</t>
  </si>
  <si>
    <t>averageif</t>
  </si>
  <si>
    <t>counta</t>
  </si>
  <si>
    <t>countblank</t>
  </si>
  <si>
    <t>countif</t>
  </si>
  <si>
    <t>hlookuup</t>
  </si>
  <si>
    <t>vlookup</t>
  </si>
  <si>
    <t>AVERAGE(F2:F56)</t>
  </si>
  <si>
    <t>MEDIAN(F2:F56)</t>
  </si>
  <si>
    <t>MODE(F2:F56)</t>
  </si>
  <si>
    <t>IF(E2="yes","very good","good")</t>
  </si>
  <si>
    <t>COUNT(F2:F56,200)</t>
  </si>
  <si>
    <t>EXACT(B2,B3)</t>
  </si>
  <si>
    <t>VALUE(F2)</t>
  </si>
  <si>
    <t>LEN(B2)</t>
  </si>
  <si>
    <t>CONCATENATE(B2," ",B6)</t>
  </si>
  <si>
    <t>LEN(F2)</t>
  </si>
  <si>
    <t>TYPE(B2)</t>
  </si>
  <si>
    <t>SUMIF(B2:B56,"india",F2:F56)</t>
  </si>
  <si>
    <t>IF(D3="guj","very good",IF(D3="eng","well",IF(D3="hind","good")))</t>
  </si>
  <si>
    <t>IF(OR(D2="eng",D2="guj"),"good","well")</t>
  </si>
  <si>
    <t>IF(AND(D9="eng",D10="guj"),"good","well")</t>
  </si>
  <si>
    <t>AVERAGEIF(B2:B56,"india",F2:F56)</t>
  </si>
  <si>
    <t>COUNT(F2:F56)</t>
  </si>
  <si>
    <t>COUNTA(B2:B56)</t>
  </si>
  <si>
    <t>COUNTBLANK(B2:B56)</t>
  </si>
  <si>
    <t>COUNTIF(B2:B56,"india")</t>
  </si>
  <si>
    <t>countifs</t>
  </si>
  <si>
    <t>COUNTIFS(B2:B56,"india",E2:E56,"yes")</t>
  </si>
  <si>
    <t>HLOOKUP(B2,B2:B56,3,TRUE)</t>
  </si>
  <si>
    <t>VLOOKUP(A2,A2:F56,6,TRUE)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</si>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</sst>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05F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003300"/>
      <color rgb="FF505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5037.791062384262" createdVersion="6" refreshedVersion="6" minRefreshableVersion="3" recordCount="68">
  <cacheSource type="worksheet">
    <worksheetSource ref="A1:G69" sheet="Sheet1"/>
  </cacheSource>
  <cacheFields count="7">
    <cacheField name="id" numFmtId="0">
      <sharedItems containsString="0" containsBlank="1" containsNumber="1" containsInteger="1" minValue="1" maxValue="55" count="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m/>
      </sharedItems>
    </cacheField>
    <cacheField name="name" numFmtId="0">
      <sharedItems containsBlank="1" count="12">
        <s v="india"/>
        <s v="name"/>
        <s v="london"/>
        <s v="namestay"/>
        <s v="zoo"/>
        <s v="animal"/>
        <s v="find"/>
        <s v="bold"/>
        <s v="happy"/>
        <s v="donkey"/>
        <s v="pink"/>
        <m/>
      </sharedItems>
    </cacheField>
    <cacheField name="release year" numFmtId="0">
      <sharedItems containsString="0" containsBlank="1" containsNumber="1" containsInteger="1" minValue="2027" maxValue="3010" count="11">
        <n v="2027"/>
        <n v="2029"/>
        <n v="2050"/>
        <n v="2070"/>
        <n v="2045"/>
        <n v="2090"/>
        <n v="3010"/>
        <n v="2075"/>
        <n v="2040"/>
        <n v="2055"/>
        <m/>
      </sharedItems>
    </cacheField>
    <cacheField name="language" numFmtId="0">
      <sharedItems containsBlank="1" count="9">
        <s v="guj,hind,eng"/>
        <s v="eng"/>
        <s v="hindi"/>
        <s v="tamil"/>
        <s v="marathi"/>
        <s v="gujarati"/>
        <s v="guj"/>
        <s v="hind"/>
        <m/>
      </sharedItems>
    </cacheField>
    <cacheField name="nominate for oscar" numFmtId="0">
      <sharedItems containsBlank="1" count="3">
        <s v="yes"/>
        <s v="no"/>
        <m/>
      </sharedItems>
    </cacheField>
    <cacheField name="movie approxy income" numFmtId="0">
      <sharedItems containsString="0" containsBlank="1" containsNumber="1" containsInteger="1" minValue="5" maxValue="500" count="11">
        <n v="200"/>
        <n v="40"/>
        <n v="20"/>
        <n v="5"/>
        <n v="500"/>
        <n v="400"/>
        <n v="15"/>
        <n v="66"/>
        <n v="45"/>
        <n v="42"/>
        <m/>
      </sharedItems>
    </cacheField>
    <cacheField name="Average approxy income" numFmtId="0">
      <sharedItems containsMixedTypes="1" containsNumber="1" minValue="0" maxValue="1020" count="62">
        <s v="AVERAGE(F2:F56)"/>
        <n v="131.12727272727273"/>
        <s v="median movie in price"/>
        <s v="MEDIAN(F2:F56)"/>
        <n v="45"/>
        <s v="mode movie name"/>
        <s v="MODE(F2:F56)"/>
        <n v="200"/>
        <s v="if"/>
        <s v="IF(E2=&quot;yes&quot;,&quot;very good&quot;,&quot;good&quot;)"/>
        <s v="very good"/>
        <s v="count"/>
        <s v="COUNT(F2:F56,200)"/>
        <n v="56"/>
        <s v="exact"/>
        <s v="EXACT(B2,B3)"/>
        <b v="0"/>
        <s v="value"/>
        <s v="VALUE(F2)"/>
        <s v="length"/>
        <s v="LEN(B2)"/>
        <n v="5"/>
        <s v="concinate"/>
        <s v="CONCATENATE(B2,&quot; &quot;,B6)"/>
        <s v="india namestay"/>
        <s v="len"/>
        <s v="LEN(F2)"/>
        <n v="3"/>
        <s v="type"/>
        <s v="TYPE(B2)"/>
        <n v="2"/>
        <s v="sumif"/>
        <s v="SUMIF(B2:B56,&quot;india&quot;,F2:F56)"/>
        <n v="1020"/>
        <s v="nestedif"/>
        <s v="IF(D3=&quot;guj&quot;,&quot;very good&quot;,IF(D3=&quot;eng&quot;,&quot;well&quot;,IF(D3=&quot;hind&quot;,&quot;good&quot;)))"/>
        <s v="well"/>
        <s v="orif"/>
        <s v="IF(OR(D2=&quot;eng&quot;,D2=&quot;guj&quot;),&quot;good&quot;,&quot;well&quot;)"/>
        <s v="andif"/>
        <s v="IF(AND(D9=&quot;eng&quot;,D10=&quot;guj&quot;),&quot;good&quot;,&quot;well&quot;)"/>
        <s v="good"/>
        <s v="averageif"/>
        <s v="AVERAGEIF(B2:B56,&quot;india&quot;,F2:F56)"/>
        <n v="113.33333333333333"/>
        <s v="COUNT(F2:F56)"/>
        <n v="55"/>
        <s v="counta"/>
        <s v="COUNTA(B2:B56)"/>
        <s v="countblank"/>
        <s v="COUNTBLANK(B2:B56)"/>
        <n v="0"/>
        <s v="countif"/>
        <s v="COUNTIF(B2:B56,&quot;india&quot;)"/>
        <n v="9"/>
        <s v="countifs"/>
        <s v="COUNTIFS(B2:B56,&quot;india&quot;,E2:E56,&quot;yes&quot;)"/>
        <s v="hlookuup"/>
        <s v="HLOOKUP(B2,B2:B56,3,TRUE)"/>
        <s v="london"/>
        <s v="vlookup"/>
        <s v="VLOOKUP(A2,A2:F56,6,TRU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2"/>
    <x v="1"/>
    <x v="2"/>
    <x v="2"/>
  </r>
  <r>
    <x v="3"/>
    <x v="0"/>
    <x v="3"/>
    <x v="3"/>
    <x v="1"/>
    <x v="3"/>
    <x v="3"/>
  </r>
  <r>
    <x v="4"/>
    <x v="3"/>
    <x v="4"/>
    <x v="4"/>
    <x v="0"/>
    <x v="3"/>
    <x v="4"/>
  </r>
  <r>
    <x v="5"/>
    <x v="4"/>
    <x v="5"/>
    <x v="5"/>
    <x v="0"/>
    <x v="4"/>
    <x v="5"/>
  </r>
  <r>
    <x v="6"/>
    <x v="5"/>
    <x v="5"/>
    <x v="1"/>
    <x v="0"/>
    <x v="5"/>
    <x v="6"/>
  </r>
  <r>
    <x v="7"/>
    <x v="6"/>
    <x v="6"/>
    <x v="1"/>
    <x v="1"/>
    <x v="0"/>
    <x v="7"/>
  </r>
  <r>
    <x v="8"/>
    <x v="7"/>
    <x v="6"/>
    <x v="6"/>
    <x v="0"/>
    <x v="0"/>
    <x v="8"/>
  </r>
  <r>
    <x v="9"/>
    <x v="7"/>
    <x v="6"/>
    <x v="2"/>
    <x v="1"/>
    <x v="6"/>
    <x v="9"/>
  </r>
  <r>
    <x v="10"/>
    <x v="8"/>
    <x v="7"/>
    <x v="7"/>
    <x v="0"/>
    <x v="7"/>
    <x v="10"/>
  </r>
  <r>
    <x v="11"/>
    <x v="9"/>
    <x v="8"/>
    <x v="1"/>
    <x v="1"/>
    <x v="8"/>
    <x v="11"/>
  </r>
  <r>
    <x v="12"/>
    <x v="10"/>
    <x v="9"/>
    <x v="1"/>
    <x v="0"/>
    <x v="9"/>
    <x v="12"/>
  </r>
  <r>
    <x v="13"/>
    <x v="0"/>
    <x v="0"/>
    <x v="0"/>
    <x v="0"/>
    <x v="0"/>
    <x v="13"/>
  </r>
  <r>
    <x v="14"/>
    <x v="1"/>
    <x v="1"/>
    <x v="1"/>
    <x v="0"/>
    <x v="1"/>
    <x v="14"/>
  </r>
  <r>
    <x v="15"/>
    <x v="2"/>
    <x v="2"/>
    <x v="2"/>
    <x v="1"/>
    <x v="2"/>
    <x v="15"/>
  </r>
  <r>
    <x v="16"/>
    <x v="0"/>
    <x v="3"/>
    <x v="3"/>
    <x v="1"/>
    <x v="3"/>
    <x v="16"/>
  </r>
  <r>
    <x v="17"/>
    <x v="3"/>
    <x v="4"/>
    <x v="4"/>
    <x v="0"/>
    <x v="3"/>
    <x v="17"/>
  </r>
  <r>
    <x v="18"/>
    <x v="4"/>
    <x v="5"/>
    <x v="5"/>
    <x v="0"/>
    <x v="4"/>
    <x v="18"/>
  </r>
  <r>
    <x v="19"/>
    <x v="5"/>
    <x v="5"/>
    <x v="1"/>
    <x v="0"/>
    <x v="5"/>
    <x v="7"/>
  </r>
  <r>
    <x v="20"/>
    <x v="6"/>
    <x v="6"/>
    <x v="1"/>
    <x v="1"/>
    <x v="0"/>
    <x v="19"/>
  </r>
  <r>
    <x v="21"/>
    <x v="7"/>
    <x v="6"/>
    <x v="6"/>
    <x v="0"/>
    <x v="0"/>
    <x v="20"/>
  </r>
  <r>
    <x v="22"/>
    <x v="7"/>
    <x v="6"/>
    <x v="2"/>
    <x v="1"/>
    <x v="6"/>
    <x v="21"/>
  </r>
  <r>
    <x v="23"/>
    <x v="8"/>
    <x v="7"/>
    <x v="7"/>
    <x v="0"/>
    <x v="7"/>
    <x v="22"/>
  </r>
  <r>
    <x v="24"/>
    <x v="9"/>
    <x v="8"/>
    <x v="1"/>
    <x v="1"/>
    <x v="8"/>
    <x v="23"/>
  </r>
  <r>
    <x v="25"/>
    <x v="10"/>
    <x v="9"/>
    <x v="1"/>
    <x v="0"/>
    <x v="9"/>
    <x v="24"/>
  </r>
  <r>
    <x v="26"/>
    <x v="0"/>
    <x v="0"/>
    <x v="0"/>
    <x v="0"/>
    <x v="0"/>
    <x v="25"/>
  </r>
  <r>
    <x v="27"/>
    <x v="1"/>
    <x v="1"/>
    <x v="1"/>
    <x v="0"/>
    <x v="1"/>
    <x v="26"/>
  </r>
  <r>
    <x v="28"/>
    <x v="2"/>
    <x v="2"/>
    <x v="2"/>
    <x v="1"/>
    <x v="2"/>
    <x v="27"/>
  </r>
  <r>
    <x v="29"/>
    <x v="0"/>
    <x v="3"/>
    <x v="3"/>
    <x v="1"/>
    <x v="3"/>
    <x v="28"/>
  </r>
  <r>
    <x v="30"/>
    <x v="3"/>
    <x v="4"/>
    <x v="4"/>
    <x v="0"/>
    <x v="3"/>
    <x v="29"/>
  </r>
  <r>
    <x v="31"/>
    <x v="4"/>
    <x v="5"/>
    <x v="5"/>
    <x v="0"/>
    <x v="4"/>
    <x v="30"/>
  </r>
  <r>
    <x v="32"/>
    <x v="5"/>
    <x v="5"/>
    <x v="1"/>
    <x v="0"/>
    <x v="5"/>
    <x v="31"/>
  </r>
  <r>
    <x v="33"/>
    <x v="6"/>
    <x v="6"/>
    <x v="1"/>
    <x v="1"/>
    <x v="0"/>
    <x v="32"/>
  </r>
  <r>
    <x v="34"/>
    <x v="7"/>
    <x v="6"/>
    <x v="6"/>
    <x v="0"/>
    <x v="0"/>
    <x v="33"/>
  </r>
  <r>
    <x v="35"/>
    <x v="7"/>
    <x v="6"/>
    <x v="2"/>
    <x v="1"/>
    <x v="6"/>
    <x v="34"/>
  </r>
  <r>
    <x v="36"/>
    <x v="8"/>
    <x v="7"/>
    <x v="7"/>
    <x v="0"/>
    <x v="7"/>
    <x v="35"/>
  </r>
  <r>
    <x v="37"/>
    <x v="9"/>
    <x v="8"/>
    <x v="1"/>
    <x v="1"/>
    <x v="8"/>
    <x v="36"/>
  </r>
  <r>
    <x v="38"/>
    <x v="10"/>
    <x v="9"/>
    <x v="1"/>
    <x v="0"/>
    <x v="9"/>
    <x v="37"/>
  </r>
  <r>
    <x v="39"/>
    <x v="0"/>
    <x v="0"/>
    <x v="0"/>
    <x v="0"/>
    <x v="0"/>
    <x v="38"/>
  </r>
  <r>
    <x v="40"/>
    <x v="1"/>
    <x v="1"/>
    <x v="1"/>
    <x v="0"/>
    <x v="1"/>
    <x v="36"/>
  </r>
  <r>
    <x v="41"/>
    <x v="2"/>
    <x v="2"/>
    <x v="2"/>
    <x v="1"/>
    <x v="2"/>
    <x v="39"/>
  </r>
  <r>
    <x v="42"/>
    <x v="0"/>
    <x v="3"/>
    <x v="3"/>
    <x v="1"/>
    <x v="3"/>
    <x v="40"/>
  </r>
  <r>
    <x v="43"/>
    <x v="3"/>
    <x v="4"/>
    <x v="4"/>
    <x v="0"/>
    <x v="3"/>
    <x v="41"/>
  </r>
  <r>
    <x v="44"/>
    <x v="4"/>
    <x v="5"/>
    <x v="5"/>
    <x v="0"/>
    <x v="4"/>
    <x v="42"/>
  </r>
  <r>
    <x v="45"/>
    <x v="5"/>
    <x v="5"/>
    <x v="1"/>
    <x v="0"/>
    <x v="5"/>
    <x v="43"/>
  </r>
  <r>
    <x v="46"/>
    <x v="6"/>
    <x v="6"/>
    <x v="1"/>
    <x v="1"/>
    <x v="0"/>
    <x v="44"/>
  </r>
  <r>
    <x v="47"/>
    <x v="7"/>
    <x v="6"/>
    <x v="6"/>
    <x v="0"/>
    <x v="0"/>
    <x v="11"/>
  </r>
  <r>
    <x v="48"/>
    <x v="7"/>
    <x v="6"/>
    <x v="2"/>
    <x v="1"/>
    <x v="6"/>
    <x v="45"/>
  </r>
  <r>
    <x v="49"/>
    <x v="8"/>
    <x v="7"/>
    <x v="7"/>
    <x v="0"/>
    <x v="7"/>
    <x v="46"/>
  </r>
  <r>
    <x v="50"/>
    <x v="9"/>
    <x v="8"/>
    <x v="1"/>
    <x v="1"/>
    <x v="8"/>
    <x v="47"/>
  </r>
  <r>
    <x v="51"/>
    <x v="10"/>
    <x v="9"/>
    <x v="1"/>
    <x v="0"/>
    <x v="9"/>
    <x v="48"/>
  </r>
  <r>
    <x v="52"/>
    <x v="0"/>
    <x v="0"/>
    <x v="3"/>
    <x v="0"/>
    <x v="0"/>
    <x v="13"/>
  </r>
  <r>
    <x v="53"/>
    <x v="1"/>
    <x v="1"/>
    <x v="4"/>
    <x v="0"/>
    <x v="1"/>
    <x v="49"/>
  </r>
  <r>
    <x v="54"/>
    <x v="2"/>
    <x v="2"/>
    <x v="5"/>
    <x v="1"/>
    <x v="2"/>
    <x v="50"/>
  </r>
  <r>
    <x v="55"/>
    <x v="11"/>
    <x v="10"/>
    <x v="8"/>
    <x v="2"/>
    <x v="10"/>
    <x v="51"/>
  </r>
  <r>
    <x v="55"/>
    <x v="11"/>
    <x v="10"/>
    <x v="8"/>
    <x v="2"/>
    <x v="10"/>
    <x v="52"/>
  </r>
  <r>
    <x v="55"/>
    <x v="11"/>
    <x v="10"/>
    <x v="8"/>
    <x v="2"/>
    <x v="10"/>
    <x v="53"/>
  </r>
  <r>
    <x v="55"/>
    <x v="11"/>
    <x v="10"/>
    <x v="8"/>
    <x v="2"/>
    <x v="10"/>
    <x v="54"/>
  </r>
  <r>
    <x v="55"/>
    <x v="11"/>
    <x v="10"/>
    <x v="8"/>
    <x v="2"/>
    <x v="10"/>
    <x v="55"/>
  </r>
  <r>
    <x v="55"/>
    <x v="11"/>
    <x v="10"/>
    <x v="8"/>
    <x v="2"/>
    <x v="10"/>
    <x v="56"/>
  </r>
  <r>
    <x v="55"/>
    <x v="11"/>
    <x v="10"/>
    <x v="8"/>
    <x v="2"/>
    <x v="10"/>
    <x v="21"/>
  </r>
  <r>
    <x v="55"/>
    <x v="11"/>
    <x v="10"/>
    <x v="8"/>
    <x v="2"/>
    <x v="10"/>
    <x v="57"/>
  </r>
  <r>
    <x v="55"/>
    <x v="11"/>
    <x v="10"/>
    <x v="8"/>
    <x v="2"/>
    <x v="10"/>
    <x v="58"/>
  </r>
  <r>
    <x v="55"/>
    <x v="11"/>
    <x v="10"/>
    <x v="8"/>
    <x v="2"/>
    <x v="10"/>
    <x v="59"/>
  </r>
  <r>
    <x v="55"/>
    <x v="11"/>
    <x v="10"/>
    <x v="8"/>
    <x v="2"/>
    <x v="10"/>
    <x v="60"/>
  </r>
  <r>
    <x v="55"/>
    <x v="11"/>
    <x v="10"/>
    <x v="8"/>
    <x v="2"/>
    <x v="10"/>
    <x v="61"/>
  </r>
  <r>
    <x v="55"/>
    <x v="11"/>
    <x v="10"/>
    <x v="8"/>
    <x v="2"/>
    <x v="1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50" firstHeaderRow="1" firstDataRow="2" firstDataCol="1"/>
  <pivotFields count="7">
    <pivotField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Col" showAll="0">
      <items count="13">
        <item x="5"/>
        <item x="7"/>
        <item x="9"/>
        <item x="6"/>
        <item x="8"/>
        <item x="0"/>
        <item x="2"/>
        <item x="1"/>
        <item x="3"/>
        <item x="10"/>
        <item x="4"/>
        <item x="11"/>
        <item t="default"/>
      </items>
    </pivotField>
    <pivotField axis="axisRow" showAll="0">
      <items count="12">
        <item x="0"/>
        <item x="1"/>
        <item x="8"/>
        <item x="4"/>
        <item x="2"/>
        <item x="9"/>
        <item x="3"/>
        <item x="7"/>
        <item x="5"/>
        <item x="6"/>
        <item x="10"/>
        <item t="default"/>
      </items>
    </pivotField>
    <pivotField axis="axisRow" showAll="0">
      <items count="10">
        <item x="1"/>
        <item x="6"/>
        <item x="0"/>
        <item x="5"/>
        <item x="7"/>
        <item x="2"/>
        <item x="4"/>
        <item x="3"/>
        <item x="8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2">
        <item x="3"/>
        <item x="6"/>
        <item x="2"/>
        <item x="1"/>
        <item x="9"/>
        <item x="8"/>
        <item x="7"/>
        <item x="0"/>
        <item x="5"/>
        <item x="4"/>
        <item x="10"/>
        <item t="default"/>
      </items>
    </pivotField>
    <pivotField showAll="0">
      <items count="63">
        <item x="51"/>
        <item x="30"/>
        <item x="27"/>
        <item x="21"/>
        <item x="54"/>
        <item x="4"/>
        <item x="46"/>
        <item x="13"/>
        <item x="44"/>
        <item x="1"/>
        <item x="7"/>
        <item x="33"/>
        <item x="39"/>
        <item x="0"/>
        <item x="42"/>
        <item x="43"/>
        <item x="23"/>
        <item x="22"/>
        <item x="11"/>
        <item x="45"/>
        <item x="12"/>
        <item x="47"/>
        <item x="48"/>
        <item x="49"/>
        <item x="50"/>
        <item x="52"/>
        <item x="53"/>
        <item x="55"/>
        <item x="56"/>
        <item x="14"/>
        <item x="15"/>
        <item x="41"/>
        <item x="58"/>
        <item x="57"/>
        <item x="8"/>
        <item x="40"/>
        <item x="35"/>
        <item x="9"/>
        <item x="38"/>
        <item x="24"/>
        <item x="25"/>
        <item x="20"/>
        <item x="26"/>
        <item x="19"/>
        <item x="59"/>
        <item x="2"/>
        <item x="3"/>
        <item x="5"/>
        <item x="6"/>
        <item x="34"/>
        <item x="37"/>
        <item x="31"/>
        <item x="32"/>
        <item x="28"/>
        <item x="29"/>
        <item x="17"/>
        <item x="18"/>
        <item x="10"/>
        <item x="60"/>
        <item x="61"/>
        <item x="36"/>
        <item x="16"/>
        <item t="default"/>
      </items>
    </pivotField>
  </pivotFields>
  <rowFields count="3">
    <field x="2"/>
    <field x="3"/>
    <field x="5"/>
  </rowFields>
  <rowItems count="46">
    <i>
      <x/>
    </i>
    <i r="1">
      <x v="2"/>
    </i>
    <i r="2">
      <x v="7"/>
    </i>
    <i r="1">
      <x v="7"/>
    </i>
    <i r="2">
      <x v="7"/>
    </i>
    <i>
      <x v="1"/>
    </i>
    <i r="1">
      <x/>
    </i>
    <i r="2">
      <x v="3"/>
    </i>
    <i r="1">
      <x v="6"/>
    </i>
    <i r="2">
      <x v="3"/>
    </i>
    <i>
      <x v="2"/>
    </i>
    <i r="1">
      <x/>
    </i>
    <i r="2">
      <x v="5"/>
    </i>
    <i>
      <x v="3"/>
    </i>
    <i r="1">
      <x v="6"/>
    </i>
    <i r="2">
      <x/>
    </i>
    <i>
      <x v="4"/>
    </i>
    <i r="1">
      <x v="3"/>
    </i>
    <i r="2">
      <x v="2"/>
    </i>
    <i r="1">
      <x v="5"/>
    </i>
    <i r="2">
      <x v="2"/>
    </i>
    <i>
      <x v="5"/>
    </i>
    <i r="1">
      <x/>
    </i>
    <i r="2">
      <x v="4"/>
    </i>
    <i>
      <x v="6"/>
    </i>
    <i r="1">
      <x v="7"/>
    </i>
    <i r="2">
      <x/>
    </i>
    <i>
      <x v="7"/>
    </i>
    <i r="1">
      <x v="4"/>
    </i>
    <i r="2">
      <x v="6"/>
    </i>
    <i>
      <x v="8"/>
    </i>
    <i r="1">
      <x/>
    </i>
    <i r="2">
      <x v="8"/>
    </i>
    <i r="1">
      <x v="3"/>
    </i>
    <i r="2">
      <x v="9"/>
    </i>
    <i>
      <x v="9"/>
    </i>
    <i r="1">
      <x/>
    </i>
    <i r="2">
      <x v="7"/>
    </i>
    <i r="1">
      <x v="1"/>
    </i>
    <i r="2">
      <x v="7"/>
    </i>
    <i r="1">
      <x v="5"/>
    </i>
    <i r="2">
      <x v="1"/>
    </i>
    <i>
      <x v="10"/>
    </i>
    <i r="1">
      <x v="8"/>
    </i>
    <i r="2"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workbookViewId="0">
      <selection activeCell="E8" sqref="E8"/>
    </sheetView>
  </sheetViews>
  <sheetFormatPr defaultRowHeight="15" x14ac:dyDescent="0.25"/>
  <cols>
    <col min="1" max="1" width="16" customWidth="1"/>
    <col min="2" max="2" width="16.28515625" customWidth="1"/>
    <col min="3" max="3" width="5" customWidth="1"/>
    <col min="4" max="4" width="7.5703125" customWidth="1"/>
    <col min="5" max="5" width="4.5703125" customWidth="1"/>
    <col min="6" max="6" width="6.42578125" customWidth="1"/>
    <col min="7" max="7" width="5.42578125" customWidth="1"/>
    <col min="8" max="8" width="7.28515625" customWidth="1"/>
    <col min="9" max="9" width="6" customWidth="1"/>
    <col min="10" max="10" width="9.5703125" customWidth="1"/>
    <col min="11" max="11" width="4.85546875" customWidth="1"/>
    <col min="12" max="12" width="4.140625" customWidth="1"/>
    <col min="13" max="13" width="7.28515625" customWidth="1"/>
    <col min="14" max="14" width="11.28515625" customWidth="1"/>
    <col min="15" max="15" width="9.140625" customWidth="1"/>
    <col min="16" max="16" width="12.140625" customWidth="1"/>
    <col min="17" max="17" width="7.85546875" customWidth="1"/>
    <col min="18" max="18" width="10.85546875" customWidth="1"/>
    <col min="19" max="19" width="11.42578125" customWidth="1"/>
    <col min="20" max="20" width="14.5703125" customWidth="1"/>
    <col min="21" max="21" width="6.7109375" customWidth="1"/>
    <col min="22" max="22" width="9.7109375" customWidth="1"/>
    <col min="23" max="23" width="6" customWidth="1"/>
    <col min="24" max="24" width="9" customWidth="1"/>
    <col min="25" max="25" width="9.140625" customWidth="1"/>
    <col min="26" max="26" width="12.140625" customWidth="1"/>
    <col min="27" max="27" width="11.28515625" customWidth="1"/>
    <col min="28" max="28" width="11.28515625" bestFit="1" customWidth="1"/>
    <col min="29" max="29" width="12.140625" bestFit="1" customWidth="1"/>
    <col min="30" max="30" width="7.85546875" customWidth="1"/>
    <col min="32" max="32" width="9.7109375" bestFit="1" customWidth="1"/>
    <col min="33" max="33" width="12.7109375" bestFit="1" customWidth="1"/>
    <col min="34" max="34" width="10.85546875" bestFit="1" customWidth="1"/>
    <col min="35" max="35" width="11.42578125" bestFit="1" customWidth="1"/>
    <col min="36" max="36" width="12.7109375" bestFit="1" customWidth="1"/>
    <col min="37" max="37" width="14.5703125" bestFit="1" customWidth="1"/>
    <col min="38" max="38" width="6.7109375" customWidth="1"/>
    <col min="40" max="40" width="9.7109375" bestFit="1" customWidth="1"/>
    <col min="41" max="41" width="9.5703125" bestFit="1" customWidth="1"/>
    <col min="42" max="42" width="12.5703125" bestFit="1" customWidth="1"/>
    <col min="43" max="43" width="9" customWidth="1"/>
    <col min="45" max="46" width="12.140625" bestFit="1" customWidth="1"/>
    <col min="47" max="47" width="11.28515625" bestFit="1" customWidth="1"/>
  </cols>
  <sheetData>
    <row r="3" spans="1:14" x14ac:dyDescent="0.25">
      <c r="B3" s="10" t="s">
        <v>74</v>
      </c>
    </row>
    <row r="4" spans="1:14" x14ac:dyDescent="0.25">
      <c r="A4" s="10" t="s">
        <v>71</v>
      </c>
      <c r="B4" t="s">
        <v>20</v>
      </c>
      <c r="C4" t="s">
        <v>22</v>
      </c>
      <c r="D4" t="s">
        <v>24</v>
      </c>
      <c r="E4" t="s">
        <v>21</v>
      </c>
      <c r="F4" t="s">
        <v>23</v>
      </c>
      <c r="G4" t="s">
        <v>6</v>
      </c>
      <c r="H4" t="s">
        <v>5</v>
      </c>
      <c r="I4" t="s">
        <v>1</v>
      </c>
      <c r="J4" t="s">
        <v>4</v>
      </c>
      <c r="K4" t="s">
        <v>25</v>
      </c>
      <c r="L4" t="s">
        <v>7</v>
      </c>
      <c r="M4" t="s">
        <v>72</v>
      </c>
      <c r="N4" t="s">
        <v>73</v>
      </c>
    </row>
    <row r="5" spans="1:14" x14ac:dyDescent="0.25">
      <c r="A5" s="11">
        <v>2027</v>
      </c>
    </row>
    <row r="6" spans="1:14" x14ac:dyDescent="0.25">
      <c r="A6" s="12" t="s">
        <v>9</v>
      </c>
    </row>
    <row r="7" spans="1:14" x14ac:dyDescent="0.25">
      <c r="A7" s="13">
        <v>200</v>
      </c>
    </row>
    <row r="8" spans="1:14" x14ac:dyDescent="0.25">
      <c r="A8" s="12" t="s">
        <v>12</v>
      </c>
    </row>
    <row r="9" spans="1:14" x14ac:dyDescent="0.25">
      <c r="A9" s="13">
        <v>200</v>
      </c>
    </row>
    <row r="10" spans="1:14" x14ac:dyDescent="0.25">
      <c r="A10" s="11">
        <v>2029</v>
      </c>
    </row>
    <row r="11" spans="1:14" x14ac:dyDescent="0.25">
      <c r="A11" s="12" t="s">
        <v>10</v>
      </c>
    </row>
    <row r="12" spans="1:14" x14ac:dyDescent="0.25">
      <c r="A12" s="13">
        <v>40</v>
      </c>
    </row>
    <row r="13" spans="1:14" x14ac:dyDescent="0.25">
      <c r="A13" s="12" t="s">
        <v>13</v>
      </c>
    </row>
    <row r="14" spans="1:14" x14ac:dyDescent="0.25">
      <c r="A14" s="13">
        <v>40</v>
      </c>
    </row>
    <row r="15" spans="1:14" x14ac:dyDescent="0.25">
      <c r="A15" s="11">
        <v>2040</v>
      </c>
    </row>
    <row r="16" spans="1:14" x14ac:dyDescent="0.25">
      <c r="A16" s="12" t="s">
        <v>10</v>
      </c>
    </row>
    <row r="17" spans="1:1" x14ac:dyDescent="0.25">
      <c r="A17" s="13">
        <v>45</v>
      </c>
    </row>
    <row r="18" spans="1:1" x14ac:dyDescent="0.25">
      <c r="A18" s="11">
        <v>2045</v>
      </c>
    </row>
    <row r="19" spans="1:1" x14ac:dyDescent="0.25">
      <c r="A19" s="12" t="s">
        <v>13</v>
      </c>
    </row>
    <row r="20" spans="1:1" x14ac:dyDescent="0.25">
      <c r="A20" s="13">
        <v>5</v>
      </c>
    </row>
    <row r="21" spans="1:1" x14ac:dyDescent="0.25">
      <c r="A21" s="11">
        <v>2050</v>
      </c>
    </row>
    <row r="22" spans="1:1" x14ac:dyDescent="0.25">
      <c r="A22" s="12" t="s">
        <v>14</v>
      </c>
    </row>
    <row r="23" spans="1:1" x14ac:dyDescent="0.25">
      <c r="A23" s="13">
        <v>20</v>
      </c>
    </row>
    <row r="24" spans="1:1" x14ac:dyDescent="0.25">
      <c r="A24" s="12" t="s">
        <v>11</v>
      </c>
    </row>
    <row r="25" spans="1:1" x14ac:dyDescent="0.25">
      <c r="A25" s="13">
        <v>20</v>
      </c>
    </row>
    <row r="26" spans="1:1" x14ac:dyDescent="0.25">
      <c r="A26" s="11">
        <v>2055</v>
      </c>
    </row>
    <row r="27" spans="1:1" x14ac:dyDescent="0.25">
      <c r="A27" s="12" t="s">
        <v>10</v>
      </c>
    </row>
    <row r="28" spans="1:1" x14ac:dyDescent="0.25">
      <c r="A28" s="13">
        <v>42</v>
      </c>
    </row>
    <row r="29" spans="1:1" x14ac:dyDescent="0.25">
      <c r="A29" s="11">
        <v>2070</v>
      </c>
    </row>
    <row r="30" spans="1:1" x14ac:dyDescent="0.25">
      <c r="A30" s="12" t="s">
        <v>12</v>
      </c>
    </row>
    <row r="31" spans="1:1" x14ac:dyDescent="0.25">
      <c r="A31" s="13">
        <v>5</v>
      </c>
    </row>
    <row r="32" spans="1:1" x14ac:dyDescent="0.25">
      <c r="A32" s="11">
        <v>2075</v>
      </c>
    </row>
    <row r="33" spans="1:1" x14ac:dyDescent="0.25">
      <c r="A33" s="12" t="s">
        <v>16</v>
      </c>
    </row>
    <row r="34" spans="1:1" x14ac:dyDescent="0.25">
      <c r="A34" s="13">
        <v>66</v>
      </c>
    </row>
    <row r="35" spans="1:1" x14ac:dyDescent="0.25">
      <c r="A35" s="11">
        <v>2090</v>
      </c>
    </row>
    <row r="36" spans="1:1" x14ac:dyDescent="0.25">
      <c r="A36" s="12" t="s">
        <v>10</v>
      </c>
    </row>
    <row r="37" spans="1:1" x14ac:dyDescent="0.25">
      <c r="A37" s="13">
        <v>400</v>
      </c>
    </row>
    <row r="38" spans="1:1" x14ac:dyDescent="0.25">
      <c r="A38" s="12" t="s">
        <v>14</v>
      </c>
    </row>
    <row r="39" spans="1:1" x14ac:dyDescent="0.25">
      <c r="A39" s="13">
        <v>500</v>
      </c>
    </row>
    <row r="40" spans="1:1" x14ac:dyDescent="0.25">
      <c r="A40" s="11">
        <v>3010</v>
      </c>
    </row>
    <row r="41" spans="1:1" x14ac:dyDescent="0.25">
      <c r="A41" s="12" t="s">
        <v>10</v>
      </c>
    </row>
    <row r="42" spans="1:1" x14ac:dyDescent="0.25">
      <c r="A42" s="13">
        <v>200</v>
      </c>
    </row>
    <row r="43" spans="1:1" x14ac:dyDescent="0.25">
      <c r="A43" s="12" t="s">
        <v>15</v>
      </c>
    </row>
    <row r="44" spans="1:1" x14ac:dyDescent="0.25">
      <c r="A44" s="13">
        <v>200</v>
      </c>
    </row>
    <row r="45" spans="1:1" x14ac:dyDescent="0.25">
      <c r="A45" s="12" t="s">
        <v>11</v>
      </c>
    </row>
    <row r="46" spans="1:1" x14ac:dyDescent="0.25">
      <c r="A46" s="13">
        <v>15</v>
      </c>
    </row>
    <row r="47" spans="1:1" x14ac:dyDescent="0.25">
      <c r="A47" s="11" t="s">
        <v>72</v>
      </c>
    </row>
    <row r="48" spans="1:1" x14ac:dyDescent="0.25">
      <c r="A48" s="12" t="s">
        <v>72</v>
      </c>
    </row>
    <row r="49" spans="1:1" x14ac:dyDescent="0.25">
      <c r="A49" s="13" t="s">
        <v>72</v>
      </c>
    </row>
    <row r="50" spans="1:1" x14ac:dyDescent="0.25">
      <c r="A50" s="1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G1" sqref="G1"/>
    </sheetView>
  </sheetViews>
  <sheetFormatPr defaultRowHeight="15" x14ac:dyDescent="0.25"/>
  <cols>
    <col min="1" max="1" width="11.42578125" customWidth="1"/>
    <col min="2" max="2" width="12.7109375" customWidth="1"/>
    <col min="3" max="3" width="22.42578125" customWidth="1"/>
    <col min="4" max="4" width="15" customWidth="1"/>
    <col min="5" max="5" width="23.7109375" style="7" customWidth="1"/>
    <col min="6" max="6" width="26.28515625" style="9" customWidth="1"/>
    <col min="7" max="7" width="6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7" t="s">
        <v>17</v>
      </c>
      <c r="F1" s="9" t="s">
        <v>8</v>
      </c>
      <c r="G1" s="6" t="s">
        <v>26</v>
      </c>
    </row>
    <row r="2" spans="1:7" x14ac:dyDescent="0.25">
      <c r="A2">
        <v>1</v>
      </c>
      <c r="B2" t="s">
        <v>6</v>
      </c>
      <c r="C2">
        <v>2027</v>
      </c>
      <c r="D2" t="s">
        <v>9</v>
      </c>
      <c r="E2" s="7" t="s">
        <v>18</v>
      </c>
      <c r="F2" s="9">
        <v>200</v>
      </c>
      <c r="G2" t="s">
        <v>47</v>
      </c>
    </row>
    <row r="3" spans="1:7" x14ac:dyDescent="0.25">
      <c r="A3">
        <v>2</v>
      </c>
      <c r="B3" t="s">
        <v>1</v>
      </c>
      <c r="C3">
        <v>2029</v>
      </c>
      <c r="D3" t="s">
        <v>10</v>
      </c>
      <c r="E3" s="7" t="s">
        <v>18</v>
      </c>
      <c r="F3" s="9">
        <v>40</v>
      </c>
      <c r="G3">
        <f>AVERAGE(F2:F56)</f>
        <v>131.12727272727273</v>
      </c>
    </row>
    <row r="4" spans="1:7" x14ac:dyDescent="0.25">
      <c r="A4">
        <v>3</v>
      </c>
      <c r="B4" t="s">
        <v>5</v>
      </c>
      <c r="C4">
        <v>2050</v>
      </c>
      <c r="D4" t="s">
        <v>11</v>
      </c>
      <c r="E4" s="7" t="s">
        <v>19</v>
      </c>
      <c r="F4" s="9">
        <v>20</v>
      </c>
      <c r="G4" s="6" t="s">
        <v>27</v>
      </c>
    </row>
    <row r="5" spans="1:7" x14ac:dyDescent="0.25">
      <c r="A5">
        <v>4</v>
      </c>
      <c r="B5" t="s">
        <v>6</v>
      </c>
      <c r="C5">
        <v>2070</v>
      </c>
      <c r="D5" t="s">
        <v>12</v>
      </c>
      <c r="E5" s="7" t="s">
        <v>19</v>
      </c>
      <c r="F5" s="9">
        <v>5</v>
      </c>
      <c r="G5" t="s">
        <v>48</v>
      </c>
    </row>
    <row r="6" spans="1:7" x14ac:dyDescent="0.25">
      <c r="A6">
        <v>5</v>
      </c>
      <c r="B6" t="s">
        <v>4</v>
      </c>
      <c r="C6">
        <v>2045</v>
      </c>
      <c r="D6" t="s">
        <v>13</v>
      </c>
      <c r="E6" s="7" t="s">
        <v>18</v>
      </c>
      <c r="F6" s="9">
        <v>5</v>
      </c>
      <c r="G6">
        <f>MEDIAN(F2:F56)</f>
        <v>45</v>
      </c>
    </row>
    <row r="7" spans="1:7" x14ac:dyDescent="0.25">
      <c r="A7">
        <v>6</v>
      </c>
      <c r="B7" t="s">
        <v>7</v>
      </c>
      <c r="C7" s="4">
        <v>2090</v>
      </c>
      <c r="D7" t="s">
        <v>14</v>
      </c>
      <c r="E7" s="7" t="s">
        <v>18</v>
      </c>
      <c r="F7" s="9">
        <v>500</v>
      </c>
      <c r="G7" s="6" t="s">
        <v>28</v>
      </c>
    </row>
    <row r="8" spans="1:7" x14ac:dyDescent="0.25">
      <c r="A8">
        <v>7</v>
      </c>
      <c r="B8" s="1" t="s">
        <v>20</v>
      </c>
      <c r="C8" s="4">
        <v>2090</v>
      </c>
      <c r="D8" t="s">
        <v>10</v>
      </c>
      <c r="E8" s="7" t="s">
        <v>18</v>
      </c>
      <c r="F8" s="9">
        <v>400</v>
      </c>
      <c r="G8" t="s">
        <v>49</v>
      </c>
    </row>
    <row r="9" spans="1:7" x14ac:dyDescent="0.25">
      <c r="A9">
        <v>8</v>
      </c>
      <c r="B9" s="3" t="s">
        <v>21</v>
      </c>
      <c r="C9" s="8">
        <v>3010</v>
      </c>
      <c r="D9" t="s">
        <v>10</v>
      </c>
      <c r="E9" s="7" t="s">
        <v>19</v>
      </c>
      <c r="F9" s="9">
        <v>200</v>
      </c>
      <c r="G9">
        <f>MODE(F2:F56)</f>
        <v>200</v>
      </c>
    </row>
    <row r="10" spans="1:7" x14ac:dyDescent="0.25">
      <c r="A10">
        <v>9</v>
      </c>
      <c r="B10" s="5" t="s">
        <v>22</v>
      </c>
      <c r="C10" s="8">
        <v>3010</v>
      </c>
      <c r="D10" t="s">
        <v>15</v>
      </c>
      <c r="E10" s="7" t="s">
        <v>18</v>
      </c>
      <c r="F10" s="9">
        <v>200</v>
      </c>
      <c r="G10" s="6" t="s">
        <v>29</v>
      </c>
    </row>
    <row r="11" spans="1:7" x14ac:dyDescent="0.25">
      <c r="A11">
        <v>10</v>
      </c>
      <c r="B11" s="5" t="s">
        <v>22</v>
      </c>
      <c r="C11" s="8">
        <v>3010</v>
      </c>
      <c r="D11" t="s">
        <v>11</v>
      </c>
      <c r="E11" s="7" t="s">
        <v>19</v>
      </c>
      <c r="F11" s="9">
        <v>15</v>
      </c>
      <c r="G11" t="s">
        <v>50</v>
      </c>
    </row>
    <row r="12" spans="1:7" x14ac:dyDescent="0.25">
      <c r="A12">
        <v>11</v>
      </c>
      <c r="B12" s="6" t="s">
        <v>23</v>
      </c>
      <c r="C12">
        <v>2075</v>
      </c>
      <c r="D12" t="s">
        <v>16</v>
      </c>
      <c r="E12" s="7" t="s">
        <v>18</v>
      </c>
      <c r="F12" s="9">
        <v>66</v>
      </c>
      <c r="G12" t="str">
        <f>IF(E2="yes","very good","good")</f>
        <v>very good</v>
      </c>
    </row>
    <row r="13" spans="1:7" x14ac:dyDescent="0.25">
      <c r="A13">
        <v>12</v>
      </c>
      <c r="B13" s="6" t="s">
        <v>24</v>
      </c>
      <c r="C13">
        <v>2040</v>
      </c>
      <c r="D13" t="s">
        <v>10</v>
      </c>
      <c r="E13" s="7" t="s">
        <v>19</v>
      </c>
      <c r="F13" s="9">
        <v>45</v>
      </c>
      <c r="G13" s="6" t="s">
        <v>30</v>
      </c>
    </row>
    <row r="14" spans="1:7" x14ac:dyDescent="0.25">
      <c r="A14">
        <v>13</v>
      </c>
      <c r="B14" s="2" t="s">
        <v>25</v>
      </c>
      <c r="C14">
        <v>2055</v>
      </c>
      <c r="D14" t="s">
        <v>10</v>
      </c>
      <c r="E14" s="7" t="s">
        <v>18</v>
      </c>
      <c r="F14" s="9">
        <v>42</v>
      </c>
      <c r="G14" t="s">
        <v>51</v>
      </c>
    </row>
    <row r="15" spans="1:7" x14ac:dyDescent="0.25">
      <c r="A15">
        <v>14</v>
      </c>
      <c r="B15" t="s">
        <v>6</v>
      </c>
      <c r="C15">
        <v>2027</v>
      </c>
      <c r="D15" t="s">
        <v>9</v>
      </c>
      <c r="E15" s="7" t="s">
        <v>18</v>
      </c>
      <c r="F15" s="9">
        <v>200</v>
      </c>
      <c r="G15">
        <f>COUNT(F2:F56,200)</f>
        <v>56</v>
      </c>
    </row>
    <row r="16" spans="1:7" x14ac:dyDescent="0.25">
      <c r="A16">
        <v>15</v>
      </c>
      <c r="B16" t="s">
        <v>1</v>
      </c>
      <c r="C16">
        <v>2029</v>
      </c>
      <c r="D16" t="s">
        <v>10</v>
      </c>
      <c r="E16" s="7" t="s">
        <v>18</v>
      </c>
      <c r="F16" s="9">
        <v>40</v>
      </c>
      <c r="G16" s="6" t="s">
        <v>31</v>
      </c>
    </row>
    <row r="17" spans="1:7" x14ac:dyDescent="0.25">
      <c r="A17">
        <v>16</v>
      </c>
      <c r="B17" t="s">
        <v>5</v>
      </c>
      <c r="C17">
        <v>2050</v>
      </c>
      <c r="D17" t="s">
        <v>11</v>
      </c>
      <c r="E17" s="7" t="s">
        <v>19</v>
      </c>
      <c r="F17" s="9">
        <v>20</v>
      </c>
      <c r="G17" t="s">
        <v>52</v>
      </c>
    </row>
    <row r="18" spans="1:7" x14ac:dyDescent="0.25">
      <c r="A18">
        <v>17</v>
      </c>
      <c r="B18" t="s">
        <v>6</v>
      </c>
      <c r="C18">
        <v>2070</v>
      </c>
      <c r="D18" t="s">
        <v>12</v>
      </c>
      <c r="E18" s="7" t="s">
        <v>19</v>
      </c>
      <c r="F18" s="9">
        <v>5</v>
      </c>
      <c r="G18" t="b">
        <f>EXACT(B2,B3)</f>
        <v>0</v>
      </c>
    </row>
    <row r="19" spans="1:7" x14ac:dyDescent="0.25">
      <c r="A19">
        <v>18</v>
      </c>
      <c r="B19" t="s">
        <v>4</v>
      </c>
      <c r="C19">
        <v>2045</v>
      </c>
      <c r="D19" t="s">
        <v>13</v>
      </c>
      <c r="E19" s="7" t="s">
        <v>18</v>
      </c>
      <c r="F19" s="9">
        <v>5</v>
      </c>
      <c r="G19" s="6" t="s">
        <v>32</v>
      </c>
    </row>
    <row r="20" spans="1:7" x14ac:dyDescent="0.25">
      <c r="A20">
        <v>19</v>
      </c>
      <c r="B20" t="s">
        <v>7</v>
      </c>
      <c r="C20" s="4">
        <v>2090</v>
      </c>
      <c r="D20" t="s">
        <v>14</v>
      </c>
      <c r="E20" s="7" t="s">
        <v>18</v>
      </c>
      <c r="F20" s="9">
        <v>500</v>
      </c>
      <c r="G20" t="s">
        <v>53</v>
      </c>
    </row>
    <row r="21" spans="1:7" x14ac:dyDescent="0.25">
      <c r="A21">
        <v>20</v>
      </c>
      <c r="B21" s="1" t="s">
        <v>20</v>
      </c>
      <c r="C21" s="4">
        <v>2090</v>
      </c>
      <c r="D21" t="s">
        <v>10</v>
      </c>
      <c r="E21" s="7" t="s">
        <v>18</v>
      </c>
      <c r="F21" s="9">
        <v>400</v>
      </c>
      <c r="G21">
        <f>VALUE(F2)</f>
        <v>200</v>
      </c>
    </row>
    <row r="22" spans="1:7" x14ac:dyDescent="0.25">
      <c r="A22">
        <v>21</v>
      </c>
      <c r="B22" s="3" t="s">
        <v>21</v>
      </c>
      <c r="C22" s="8">
        <v>3010</v>
      </c>
      <c r="D22" t="s">
        <v>10</v>
      </c>
      <c r="E22" s="7" t="s">
        <v>19</v>
      </c>
      <c r="F22" s="9">
        <v>200</v>
      </c>
      <c r="G22" s="6" t="s">
        <v>33</v>
      </c>
    </row>
    <row r="23" spans="1:7" x14ac:dyDescent="0.25">
      <c r="A23">
        <v>22</v>
      </c>
      <c r="B23" s="5" t="s">
        <v>22</v>
      </c>
      <c r="C23" s="8">
        <v>3010</v>
      </c>
      <c r="D23" t="s">
        <v>15</v>
      </c>
      <c r="E23" s="7" t="s">
        <v>18</v>
      </c>
      <c r="F23" s="9">
        <v>200</v>
      </c>
      <c r="G23" t="s">
        <v>54</v>
      </c>
    </row>
    <row r="24" spans="1:7" x14ac:dyDescent="0.25">
      <c r="A24">
        <v>23</v>
      </c>
      <c r="B24" s="5" t="s">
        <v>22</v>
      </c>
      <c r="C24" s="8">
        <v>3010</v>
      </c>
      <c r="D24" t="s">
        <v>11</v>
      </c>
      <c r="E24" s="7" t="s">
        <v>19</v>
      </c>
      <c r="F24" s="9">
        <v>15</v>
      </c>
      <c r="G24">
        <f>LEN(B2)</f>
        <v>5</v>
      </c>
    </row>
    <row r="25" spans="1:7" x14ac:dyDescent="0.25">
      <c r="A25">
        <v>24</v>
      </c>
      <c r="B25" s="6" t="s">
        <v>23</v>
      </c>
      <c r="C25">
        <v>2075</v>
      </c>
      <c r="D25" t="s">
        <v>16</v>
      </c>
      <c r="E25" s="7" t="s">
        <v>18</v>
      </c>
      <c r="F25" s="9">
        <v>66</v>
      </c>
      <c r="G25" s="6" t="s">
        <v>34</v>
      </c>
    </row>
    <row r="26" spans="1:7" x14ac:dyDescent="0.25">
      <c r="A26">
        <v>25</v>
      </c>
      <c r="B26" s="6" t="s">
        <v>24</v>
      </c>
      <c r="C26">
        <v>2040</v>
      </c>
      <c r="D26" t="s">
        <v>10</v>
      </c>
      <c r="E26" s="7" t="s">
        <v>19</v>
      </c>
      <c r="F26" s="9">
        <v>45</v>
      </c>
      <c r="G26" t="s">
        <v>55</v>
      </c>
    </row>
    <row r="27" spans="1:7" x14ac:dyDescent="0.25">
      <c r="A27">
        <v>26</v>
      </c>
      <c r="B27" s="2" t="s">
        <v>25</v>
      </c>
      <c r="C27">
        <v>2055</v>
      </c>
      <c r="D27" t="s">
        <v>10</v>
      </c>
      <c r="E27" s="7" t="s">
        <v>18</v>
      </c>
      <c r="F27" s="9">
        <v>42</v>
      </c>
      <c r="G27" t="str">
        <f>CONCATENATE(B2," ",B6)</f>
        <v>india namestay</v>
      </c>
    </row>
    <row r="28" spans="1:7" x14ac:dyDescent="0.25">
      <c r="A28">
        <v>27</v>
      </c>
      <c r="B28" t="s">
        <v>6</v>
      </c>
      <c r="C28">
        <v>2027</v>
      </c>
      <c r="D28" t="s">
        <v>9</v>
      </c>
      <c r="E28" s="7" t="s">
        <v>18</v>
      </c>
      <c r="F28" s="9">
        <v>200</v>
      </c>
      <c r="G28" s="6" t="s">
        <v>35</v>
      </c>
    </row>
    <row r="29" spans="1:7" x14ac:dyDescent="0.25">
      <c r="A29">
        <v>28</v>
      </c>
      <c r="B29" t="s">
        <v>1</v>
      </c>
      <c r="C29">
        <v>2029</v>
      </c>
      <c r="D29" t="s">
        <v>10</v>
      </c>
      <c r="E29" s="7" t="s">
        <v>18</v>
      </c>
      <c r="F29" s="9">
        <v>40</v>
      </c>
      <c r="G29" t="s">
        <v>56</v>
      </c>
    </row>
    <row r="30" spans="1:7" x14ac:dyDescent="0.25">
      <c r="A30">
        <v>29</v>
      </c>
      <c r="B30" t="s">
        <v>5</v>
      </c>
      <c r="C30">
        <v>2050</v>
      </c>
      <c r="D30" t="s">
        <v>11</v>
      </c>
      <c r="E30" s="7" t="s">
        <v>19</v>
      </c>
      <c r="F30" s="9">
        <v>20</v>
      </c>
      <c r="G30">
        <f>LEN(F2)</f>
        <v>3</v>
      </c>
    </row>
    <row r="31" spans="1:7" x14ac:dyDescent="0.25">
      <c r="A31">
        <v>30</v>
      </c>
      <c r="B31" t="s">
        <v>6</v>
      </c>
      <c r="C31">
        <v>2070</v>
      </c>
      <c r="D31" t="s">
        <v>12</v>
      </c>
      <c r="E31" s="7" t="s">
        <v>19</v>
      </c>
      <c r="F31" s="9">
        <v>5</v>
      </c>
      <c r="G31" s="6" t="s">
        <v>36</v>
      </c>
    </row>
    <row r="32" spans="1:7" x14ac:dyDescent="0.25">
      <c r="A32">
        <v>31</v>
      </c>
      <c r="B32" t="s">
        <v>4</v>
      </c>
      <c r="C32">
        <v>2045</v>
      </c>
      <c r="D32" t="s">
        <v>13</v>
      </c>
      <c r="E32" s="7" t="s">
        <v>18</v>
      </c>
      <c r="F32" s="9">
        <v>5</v>
      </c>
      <c r="G32" t="s">
        <v>57</v>
      </c>
    </row>
    <row r="33" spans="1:7" x14ac:dyDescent="0.25">
      <c r="A33">
        <v>32</v>
      </c>
      <c r="B33" t="s">
        <v>7</v>
      </c>
      <c r="C33" s="4">
        <v>2090</v>
      </c>
      <c r="D33" t="s">
        <v>14</v>
      </c>
      <c r="E33" s="7" t="s">
        <v>18</v>
      </c>
      <c r="F33" s="9">
        <v>500</v>
      </c>
      <c r="G33">
        <f>TYPE(B2)</f>
        <v>2</v>
      </c>
    </row>
    <row r="34" spans="1:7" x14ac:dyDescent="0.25">
      <c r="A34">
        <v>33</v>
      </c>
      <c r="B34" s="1" t="s">
        <v>20</v>
      </c>
      <c r="C34" s="4">
        <v>2090</v>
      </c>
      <c r="D34" t="s">
        <v>10</v>
      </c>
      <c r="E34" s="7" t="s">
        <v>18</v>
      </c>
      <c r="F34" s="9">
        <v>400</v>
      </c>
      <c r="G34" s="6" t="s">
        <v>37</v>
      </c>
    </row>
    <row r="35" spans="1:7" x14ac:dyDescent="0.25">
      <c r="A35">
        <v>34</v>
      </c>
      <c r="B35" s="3" t="s">
        <v>21</v>
      </c>
      <c r="C35" s="8">
        <v>3010</v>
      </c>
      <c r="D35" t="s">
        <v>10</v>
      </c>
      <c r="E35" s="7" t="s">
        <v>19</v>
      </c>
      <c r="F35" s="9">
        <v>200</v>
      </c>
      <c r="G35" t="s">
        <v>58</v>
      </c>
    </row>
    <row r="36" spans="1:7" x14ac:dyDescent="0.25">
      <c r="A36">
        <v>35</v>
      </c>
      <c r="B36" s="5" t="s">
        <v>22</v>
      </c>
      <c r="C36" s="8">
        <v>3010</v>
      </c>
      <c r="D36" t="s">
        <v>15</v>
      </c>
      <c r="E36" s="7" t="s">
        <v>18</v>
      </c>
      <c r="F36" s="9">
        <v>200</v>
      </c>
      <c r="G36">
        <f>SUMIF(B2:B56,"india",F2:F56)</f>
        <v>1020</v>
      </c>
    </row>
    <row r="37" spans="1:7" x14ac:dyDescent="0.25">
      <c r="A37">
        <v>36</v>
      </c>
      <c r="B37" s="5" t="s">
        <v>22</v>
      </c>
      <c r="C37" s="8">
        <v>3010</v>
      </c>
      <c r="D37" t="s">
        <v>11</v>
      </c>
      <c r="E37" s="7" t="s">
        <v>19</v>
      </c>
      <c r="F37" s="9">
        <v>15</v>
      </c>
      <c r="G37" s="6" t="s">
        <v>38</v>
      </c>
    </row>
    <row r="38" spans="1:7" x14ac:dyDescent="0.25">
      <c r="A38">
        <v>37</v>
      </c>
      <c r="B38" s="6" t="s">
        <v>23</v>
      </c>
      <c r="C38">
        <v>2075</v>
      </c>
      <c r="D38" t="s">
        <v>16</v>
      </c>
      <c r="E38" s="7" t="s">
        <v>18</v>
      </c>
      <c r="F38" s="9">
        <v>66</v>
      </c>
      <c r="G38" t="s">
        <v>59</v>
      </c>
    </row>
    <row r="39" spans="1:7" x14ac:dyDescent="0.25">
      <c r="A39">
        <v>38</v>
      </c>
      <c r="B39" s="6" t="s">
        <v>24</v>
      </c>
      <c r="C39">
        <v>2040</v>
      </c>
      <c r="D39" t="s">
        <v>10</v>
      </c>
      <c r="E39" s="7" t="s">
        <v>19</v>
      </c>
      <c r="F39" s="9">
        <v>45</v>
      </c>
      <c r="G39" t="str">
        <f>IF(D3="guj","very good",IF(D3="eng","well",IF(D3="hind","good")))</f>
        <v>well</v>
      </c>
    </row>
    <row r="40" spans="1:7" x14ac:dyDescent="0.25">
      <c r="A40">
        <v>39</v>
      </c>
      <c r="B40" s="2" t="s">
        <v>25</v>
      </c>
      <c r="C40">
        <v>2055</v>
      </c>
      <c r="D40" t="s">
        <v>10</v>
      </c>
      <c r="E40" s="7" t="s">
        <v>18</v>
      </c>
      <c r="F40" s="9">
        <v>42</v>
      </c>
      <c r="G40" s="6" t="s">
        <v>39</v>
      </c>
    </row>
    <row r="41" spans="1:7" x14ac:dyDescent="0.25">
      <c r="A41">
        <v>40</v>
      </c>
      <c r="B41" t="s">
        <v>6</v>
      </c>
      <c r="C41">
        <v>2027</v>
      </c>
      <c r="D41" t="s">
        <v>9</v>
      </c>
      <c r="E41" s="7" t="s">
        <v>18</v>
      </c>
      <c r="F41" s="9">
        <v>200</v>
      </c>
      <c r="G41" t="s">
        <v>60</v>
      </c>
    </row>
    <row r="42" spans="1:7" x14ac:dyDescent="0.25">
      <c r="A42">
        <v>41</v>
      </c>
      <c r="B42" t="s">
        <v>1</v>
      </c>
      <c r="C42">
        <v>2029</v>
      </c>
      <c r="D42" t="s">
        <v>10</v>
      </c>
      <c r="E42" s="7" t="s">
        <v>18</v>
      </c>
      <c r="F42" s="9">
        <v>40</v>
      </c>
      <c r="G42" t="str">
        <f>IF(OR(D2="eng",D2="guj"),"good","well")</f>
        <v>well</v>
      </c>
    </row>
    <row r="43" spans="1:7" x14ac:dyDescent="0.25">
      <c r="A43">
        <v>42</v>
      </c>
      <c r="B43" t="s">
        <v>5</v>
      </c>
      <c r="C43">
        <v>2050</v>
      </c>
      <c r="D43" t="s">
        <v>11</v>
      </c>
      <c r="E43" s="7" t="s">
        <v>19</v>
      </c>
      <c r="F43" s="9">
        <v>20</v>
      </c>
      <c r="G43" s="6" t="s">
        <v>40</v>
      </c>
    </row>
    <row r="44" spans="1:7" x14ac:dyDescent="0.25">
      <c r="A44">
        <v>43</v>
      </c>
      <c r="B44" t="s">
        <v>6</v>
      </c>
      <c r="C44">
        <v>2070</v>
      </c>
      <c r="D44" t="s">
        <v>12</v>
      </c>
      <c r="E44" s="7" t="s">
        <v>19</v>
      </c>
      <c r="F44" s="9">
        <v>5</v>
      </c>
      <c r="G44" t="s">
        <v>61</v>
      </c>
    </row>
    <row r="45" spans="1:7" x14ac:dyDescent="0.25">
      <c r="A45">
        <v>44</v>
      </c>
      <c r="B45" t="s">
        <v>4</v>
      </c>
      <c r="C45">
        <v>2045</v>
      </c>
      <c r="D45" t="s">
        <v>13</v>
      </c>
      <c r="E45" s="7" t="s">
        <v>18</v>
      </c>
      <c r="F45" s="9">
        <v>5</v>
      </c>
      <c r="G45" t="str">
        <f>IF(AND(D9="eng",D10="guj"),"good","well")</f>
        <v>good</v>
      </c>
    </row>
    <row r="46" spans="1:7" x14ac:dyDescent="0.25">
      <c r="A46">
        <v>45</v>
      </c>
      <c r="B46" t="s">
        <v>7</v>
      </c>
      <c r="C46" s="4">
        <v>2090</v>
      </c>
      <c r="D46" t="s">
        <v>14</v>
      </c>
      <c r="E46" s="7" t="s">
        <v>18</v>
      </c>
      <c r="F46" s="9">
        <v>500</v>
      </c>
      <c r="G46" s="6" t="s">
        <v>41</v>
      </c>
    </row>
    <row r="47" spans="1:7" x14ac:dyDescent="0.25">
      <c r="A47">
        <v>46</v>
      </c>
      <c r="B47" s="1" t="s">
        <v>20</v>
      </c>
      <c r="C47" s="4">
        <v>2090</v>
      </c>
      <c r="D47" t="s">
        <v>10</v>
      </c>
      <c r="E47" s="7" t="s">
        <v>18</v>
      </c>
      <c r="F47" s="9">
        <v>400</v>
      </c>
      <c r="G47" t="s">
        <v>62</v>
      </c>
    </row>
    <row r="48" spans="1:7" x14ac:dyDescent="0.25">
      <c r="A48">
        <v>47</v>
      </c>
      <c r="B48" s="3" t="s">
        <v>21</v>
      </c>
      <c r="C48" s="8">
        <v>3010</v>
      </c>
      <c r="D48" t="s">
        <v>10</v>
      </c>
      <c r="E48" s="7" t="s">
        <v>19</v>
      </c>
      <c r="F48" s="9">
        <v>200</v>
      </c>
      <c r="G48">
        <f>AVERAGEIF(B2:B56,"india",F2:F56)</f>
        <v>113.33333333333333</v>
      </c>
    </row>
    <row r="49" spans="1:7" x14ac:dyDescent="0.25">
      <c r="A49">
        <v>48</v>
      </c>
      <c r="B49" s="5" t="s">
        <v>22</v>
      </c>
      <c r="C49" s="8">
        <v>3010</v>
      </c>
      <c r="D49" t="s">
        <v>15</v>
      </c>
      <c r="E49" s="7" t="s">
        <v>18</v>
      </c>
      <c r="F49" s="9">
        <v>200</v>
      </c>
      <c r="G49" s="6" t="s">
        <v>30</v>
      </c>
    </row>
    <row r="50" spans="1:7" x14ac:dyDescent="0.25">
      <c r="A50">
        <v>49</v>
      </c>
      <c r="B50" s="5" t="s">
        <v>22</v>
      </c>
      <c r="C50" s="8">
        <v>3010</v>
      </c>
      <c r="D50" t="s">
        <v>11</v>
      </c>
      <c r="E50" s="7" t="s">
        <v>19</v>
      </c>
      <c r="F50" s="9">
        <v>15</v>
      </c>
      <c r="G50" t="s">
        <v>63</v>
      </c>
    </row>
    <row r="51" spans="1:7" x14ac:dyDescent="0.25">
      <c r="A51">
        <v>50</v>
      </c>
      <c r="B51" s="6" t="s">
        <v>23</v>
      </c>
      <c r="C51">
        <v>2075</v>
      </c>
      <c r="D51" t="s">
        <v>16</v>
      </c>
      <c r="E51" s="7" t="s">
        <v>18</v>
      </c>
      <c r="F51" s="9">
        <v>66</v>
      </c>
      <c r="G51">
        <f>COUNT(F2:F56)</f>
        <v>55</v>
      </c>
    </row>
    <row r="52" spans="1:7" x14ac:dyDescent="0.25">
      <c r="A52">
        <v>51</v>
      </c>
      <c r="B52" s="6" t="s">
        <v>24</v>
      </c>
      <c r="C52">
        <v>2040</v>
      </c>
      <c r="D52" t="s">
        <v>10</v>
      </c>
      <c r="E52" s="7" t="s">
        <v>19</v>
      </c>
      <c r="F52" s="9">
        <v>45</v>
      </c>
      <c r="G52" s="6" t="s">
        <v>42</v>
      </c>
    </row>
    <row r="53" spans="1:7" x14ac:dyDescent="0.25">
      <c r="A53">
        <v>52</v>
      </c>
      <c r="B53" s="2" t="s">
        <v>25</v>
      </c>
      <c r="C53">
        <v>2055</v>
      </c>
      <c r="D53" t="s">
        <v>10</v>
      </c>
      <c r="E53" s="7" t="s">
        <v>18</v>
      </c>
      <c r="F53" s="9">
        <v>42</v>
      </c>
      <c r="G53" t="s">
        <v>64</v>
      </c>
    </row>
    <row r="54" spans="1:7" x14ac:dyDescent="0.25">
      <c r="A54">
        <v>53</v>
      </c>
      <c r="B54" t="s">
        <v>6</v>
      </c>
      <c r="C54">
        <v>2027</v>
      </c>
      <c r="D54" t="s">
        <v>12</v>
      </c>
      <c r="E54" s="7" t="s">
        <v>18</v>
      </c>
      <c r="F54" s="9">
        <v>200</v>
      </c>
      <c r="G54">
        <f>COUNTA(B2:B56,"india")</f>
        <v>56</v>
      </c>
    </row>
    <row r="55" spans="1:7" x14ac:dyDescent="0.25">
      <c r="A55">
        <v>54</v>
      </c>
      <c r="B55" t="s">
        <v>1</v>
      </c>
      <c r="C55">
        <v>2029</v>
      </c>
      <c r="D55" t="s">
        <v>13</v>
      </c>
      <c r="E55" s="7" t="s">
        <v>18</v>
      </c>
      <c r="F55" s="9">
        <v>40</v>
      </c>
      <c r="G55" s="6" t="s">
        <v>43</v>
      </c>
    </row>
    <row r="56" spans="1:7" x14ac:dyDescent="0.25">
      <c r="A56">
        <v>55</v>
      </c>
      <c r="B56" t="s">
        <v>5</v>
      </c>
      <c r="C56">
        <v>2050</v>
      </c>
      <c r="D56" t="s">
        <v>14</v>
      </c>
      <c r="E56" s="7" t="s">
        <v>19</v>
      </c>
      <c r="F56" s="9">
        <v>20</v>
      </c>
      <c r="G56" t="s">
        <v>65</v>
      </c>
    </row>
    <row r="57" spans="1:7" x14ac:dyDescent="0.25">
      <c r="G57">
        <f>COUNTBLANK(B2:B56)</f>
        <v>0</v>
      </c>
    </row>
    <row r="58" spans="1:7" x14ac:dyDescent="0.25">
      <c r="G58" s="6" t="s">
        <v>44</v>
      </c>
    </row>
    <row r="59" spans="1:7" x14ac:dyDescent="0.25">
      <c r="G59" t="s">
        <v>66</v>
      </c>
    </row>
    <row r="60" spans="1:7" x14ac:dyDescent="0.25">
      <c r="G60">
        <f>COUNTIF(B2:B56,"india")</f>
        <v>9</v>
      </c>
    </row>
    <row r="61" spans="1:7" x14ac:dyDescent="0.25">
      <c r="G61" s="6" t="s">
        <v>67</v>
      </c>
    </row>
    <row r="62" spans="1:7" x14ac:dyDescent="0.25">
      <c r="G62" t="s">
        <v>68</v>
      </c>
    </row>
    <row r="63" spans="1:7" x14ac:dyDescent="0.25">
      <c r="G63">
        <f>COUNTIFS(B2:B56,"india",E2:E56,"yes")</f>
        <v>5</v>
      </c>
    </row>
    <row r="64" spans="1:7" x14ac:dyDescent="0.25">
      <c r="G64" s="6" t="s">
        <v>45</v>
      </c>
    </row>
    <row r="65" spans="7:7" x14ac:dyDescent="0.25">
      <c r="G65" t="s">
        <v>69</v>
      </c>
    </row>
    <row r="66" spans="7:7" x14ac:dyDescent="0.25">
      <c r="G66" t="str">
        <f>HLOOKUP(B2,B2:B56,3,TRUE)</f>
        <v>london</v>
      </c>
    </row>
    <row r="67" spans="7:7" x14ac:dyDescent="0.25">
      <c r="G67" s="6" t="s">
        <v>46</v>
      </c>
    </row>
    <row r="68" spans="7:7" x14ac:dyDescent="0.25">
      <c r="G68" t="s">
        <v>70</v>
      </c>
    </row>
    <row r="69" spans="7:7" x14ac:dyDescent="0.25">
      <c r="G69">
        <f>VLOOKUP(A2,A2:F56,6,TRUE)</f>
        <v>200</v>
      </c>
    </row>
  </sheetData>
  <autoFilter ref="A1:F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2023-04-21T11:35:57Z</dcterms:created>
  <dcterms:modified xsi:type="dcterms:W3CDTF">2023-04-21T13:31:56Z</dcterms:modified>
</cp:coreProperties>
</file>