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8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9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10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11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drawings/drawing12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bookViews>
    <workbookView xWindow="0" yWindow="0" windowWidth="20490" windowHeight="7755" tabRatio="805"/>
  </bookViews>
  <sheets>
    <sheet name="Legend" sheetId="11" r:id="rId1"/>
    <sheet name="Summary" sheetId="16" r:id="rId2"/>
    <sheet name="Project Details" sheetId="20" r:id="rId3"/>
    <sheet name="Scripts Review" sheetId="1" r:id="rId4"/>
    <sheet name="Copyedit" sheetId="15" r:id="rId5"/>
    <sheet name="Client Round" sheetId="25" r:id="rId6"/>
    <sheet name="Beta 1-Review 1" sheetId="26" r:id="rId7"/>
    <sheet name="Beta 2-Review 2" sheetId="3" r:id="rId8"/>
    <sheet name="Beta 3-Review 3" sheetId="10" r:id="rId9"/>
    <sheet name="Client Beta-Feedback" sheetId="9" r:id="rId10"/>
    <sheet name="Gold-Review 4" sheetId="4" r:id="rId11"/>
    <sheet name="Client Gold" sheetId="7" r:id="rId12"/>
    <sheet name="Screenshots" sheetId="23" r:id="rId13"/>
    <sheet name="Live" sheetId="22" r:id="rId14"/>
    <sheet name="QA Spot Check" sheetId="27" r:id="rId15"/>
    <sheet name="Data validation new" sheetId="21" r:id="rId16"/>
    <sheet name="R1" sheetId="18" r:id="rId17"/>
  </sheets>
  <definedNames>
    <definedName name="_xlnm._FilterDatabase" localSheetId="2" hidden="1">'Project Details'!$A$4:$F$63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new'!$AD$2:$AD$5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Summary!$W:$XFD</definedName>
    <definedName name="Z_2B5A4363_8C1E_485A_BECE_33C1A7275D14_.wvu.Rows" localSheetId="6" hidden="1">'Beta 1-Review 1'!#REF!</definedName>
    <definedName name="Z_2B5A4363_8C1E_485A_BECE_33C1A7275D14_.wvu.Rows" localSheetId="7" hidden="1">'Beta 2-Review 2'!#REF!</definedName>
    <definedName name="Z_2B5A4363_8C1E_485A_BECE_33C1A7275D14_.wvu.Rows" localSheetId="8" hidden="1">'Beta 3-Review 3'!#REF!</definedName>
    <definedName name="Z_2B5A4363_8C1E_485A_BECE_33C1A7275D14_.wvu.Rows" localSheetId="9" hidden="1">'Client Beta-Feedback'!#REF!</definedName>
    <definedName name="Z_2B5A4363_8C1E_485A_BECE_33C1A7275D14_.wvu.Rows" localSheetId="5" hidden="1">'Client Round'!#REF!</definedName>
    <definedName name="Z_2B5A4363_8C1E_485A_BECE_33C1A7275D14_.wvu.Rows" localSheetId="4" hidden="1">Copyedit!#REF!</definedName>
    <definedName name="Z_2B5A4363_8C1E_485A_BECE_33C1A7275D14_.wvu.Rows" localSheetId="10" hidden="1">'Gold-Review 4'!#REF!</definedName>
    <definedName name="Z_2B5A4363_8C1E_485A_BECE_33C1A7275D14_.wvu.Rows" localSheetId="14" hidden="1">'QA Spot Check'!#REF!</definedName>
    <definedName name="Z_2B5A4363_8C1E_485A_BECE_33C1A7275D14_.wvu.Rows" localSheetId="3" hidden="1">'Scripts Review'!#REF!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6" l="1"/>
  <c r="T12" i="16"/>
  <c r="T14" i="16"/>
  <c r="S15" i="16"/>
  <c r="S14" i="16"/>
  <c r="S13" i="16"/>
  <c r="S12" i="16"/>
  <c r="S11" i="16"/>
  <c r="S10" i="16"/>
  <c r="S8" i="16"/>
  <c r="S7" i="16"/>
  <c r="S5" i="16"/>
  <c r="CD2" i="18"/>
  <c r="CC2" i="18"/>
  <c r="CB2" i="18"/>
  <c r="CA2" i="18"/>
  <c r="BZ2" i="18"/>
  <c r="BY2" i="18"/>
  <c r="BO2" i="18"/>
  <c r="BL2" i="18"/>
  <c r="BK2" i="18"/>
  <c r="BJ2" i="18"/>
  <c r="BI2" i="18"/>
  <c r="H522" i="27"/>
  <c r="H521" i="27"/>
  <c r="H520" i="27"/>
  <c r="H519" i="27"/>
  <c r="H518" i="27"/>
  <c r="H517" i="27"/>
  <c r="H516" i="27"/>
  <c r="H515" i="27"/>
  <c r="H514" i="27"/>
  <c r="H513" i="27"/>
  <c r="H512" i="27"/>
  <c r="H511" i="27"/>
  <c r="H510" i="27"/>
  <c r="H509" i="27"/>
  <c r="H508" i="27"/>
  <c r="H507" i="27"/>
  <c r="H506" i="27"/>
  <c r="H505" i="27"/>
  <c r="H504" i="27"/>
  <c r="H503" i="27"/>
  <c r="H502" i="27"/>
  <c r="H501" i="27"/>
  <c r="H500" i="27"/>
  <c r="H499" i="27"/>
  <c r="H498" i="27"/>
  <c r="H497" i="27"/>
  <c r="H496" i="27"/>
  <c r="H495" i="27"/>
  <c r="H494" i="27"/>
  <c r="H493" i="27"/>
  <c r="H492" i="27"/>
  <c r="H491" i="27"/>
  <c r="H490" i="27"/>
  <c r="H489" i="27"/>
  <c r="H488" i="27"/>
  <c r="H487" i="27"/>
  <c r="H486" i="27"/>
  <c r="H485" i="27"/>
  <c r="H484" i="27"/>
  <c r="H483" i="27"/>
  <c r="H482" i="27"/>
  <c r="H481" i="27"/>
  <c r="H480" i="27"/>
  <c r="H479" i="27"/>
  <c r="H478" i="27"/>
  <c r="H477" i="27"/>
  <c r="H476" i="27"/>
  <c r="H475" i="27"/>
  <c r="H474" i="27"/>
  <c r="H473" i="27"/>
  <c r="H472" i="27"/>
  <c r="H471" i="27"/>
  <c r="H470" i="27"/>
  <c r="H469" i="27"/>
  <c r="H468" i="27"/>
  <c r="H467" i="27"/>
  <c r="H466" i="27"/>
  <c r="H465" i="27"/>
  <c r="H464" i="27"/>
  <c r="H463" i="27"/>
  <c r="H462" i="27"/>
  <c r="H461" i="27"/>
  <c r="H460" i="27"/>
  <c r="H459" i="27"/>
  <c r="H458" i="27"/>
  <c r="H457" i="27"/>
  <c r="H456" i="27"/>
  <c r="H455" i="27"/>
  <c r="H454" i="27"/>
  <c r="H453" i="27"/>
  <c r="H452" i="27"/>
  <c r="H451" i="27"/>
  <c r="H450" i="27"/>
  <c r="H449" i="27"/>
  <c r="H448" i="27"/>
  <c r="H447" i="27"/>
  <c r="H446" i="27"/>
  <c r="H445" i="27"/>
  <c r="H444" i="27"/>
  <c r="H443" i="27"/>
  <c r="H442" i="27"/>
  <c r="H441" i="27"/>
  <c r="H440" i="27"/>
  <c r="H439" i="27"/>
  <c r="H438" i="27"/>
  <c r="H437" i="27"/>
  <c r="H436" i="27"/>
  <c r="H435" i="27"/>
  <c r="H434" i="27"/>
  <c r="H433" i="27"/>
  <c r="H432" i="27"/>
  <c r="H431" i="27"/>
  <c r="H430" i="27"/>
  <c r="H429" i="27"/>
  <c r="H428" i="27"/>
  <c r="H427" i="27"/>
  <c r="H426" i="27"/>
  <c r="H425" i="27"/>
  <c r="H424" i="27"/>
  <c r="H423" i="27"/>
  <c r="H422" i="27"/>
  <c r="H421" i="27"/>
  <c r="H420" i="27"/>
  <c r="H419" i="27"/>
  <c r="H418" i="27"/>
  <c r="H417" i="27"/>
  <c r="H416" i="27"/>
  <c r="H415" i="27"/>
  <c r="H414" i="27"/>
  <c r="H413" i="27"/>
  <c r="H412" i="27"/>
  <c r="H411" i="27"/>
  <c r="H410" i="27"/>
  <c r="H409" i="27"/>
  <c r="H408" i="27"/>
  <c r="H407" i="27"/>
  <c r="H406" i="27"/>
  <c r="H405" i="27"/>
  <c r="H404" i="27"/>
  <c r="H403" i="27"/>
  <c r="H402" i="27"/>
  <c r="H401" i="27"/>
  <c r="H400" i="27"/>
  <c r="H399" i="27"/>
  <c r="H398" i="27"/>
  <c r="H397" i="27"/>
  <c r="H396" i="27"/>
  <c r="H395" i="27"/>
  <c r="H394" i="27"/>
  <c r="H393" i="27"/>
  <c r="H392" i="27"/>
  <c r="H391" i="27"/>
  <c r="H390" i="27"/>
  <c r="H389" i="27"/>
  <c r="H388" i="27"/>
  <c r="H387" i="27"/>
  <c r="H386" i="27"/>
  <c r="H385" i="27"/>
  <c r="H384" i="27"/>
  <c r="H383" i="27"/>
  <c r="H382" i="27"/>
  <c r="H381" i="27"/>
  <c r="H380" i="27"/>
  <c r="H379" i="27"/>
  <c r="H378" i="27"/>
  <c r="H377" i="27"/>
  <c r="H376" i="27"/>
  <c r="H375" i="27"/>
  <c r="H374" i="27"/>
  <c r="H373" i="27"/>
  <c r="H372" i="27"/>
  <c r="H371" i="27"/>
  <c r="H370" i="27"/>
  <c r="H369" i="27"/>
  <c r="H368" i="27"/>
  <c r="H367" i="27"/>
  <c r="H366" i="27"/>
  <c r="H365" i="27"/>
  <c r="H364" i="27"/>
  <c r="H363" i="27"/>
  <c r="H362" i="27"/>
  <c r="H361" i="27"/>
  <c r="H360" i="27"/>
  <c r="H359" i="27"/>
  <c r="H358" i="27"/>
  <c r="H357" i="27"/>
  <c r="H356" i="27"/>
  <c r="H355" i="27"/>
  <c r="H354" i="27"/>
  <c r="H353" i="27"/>
  <c r="H352" i="27"/>
  <c r="H351" i="27"/>
  <c r="H350" i="27"/>
  <c r="H349" i="27"/>
  <c r="H348" i="27"/>
  <c r="H347" i="27"/>
  <c r="H346" i="27"/>
  <c r="H345" i="27"/>
  <c r="H344" i="27"/>
  <c r="H343" i="27"/>
  <c r="H342" i="27"/>
  <c r="H341" i="27"/>
  <c r="H340" i="27"/>
  <c r="H339" i="27"/>
  <c r="H338" i="27"/>
  <c r="H337" i="27"/>
  <c r="H336" i="27"/>
  <c r="H335" i="27"/>
  <c r="H334" i="27"/>
  <c r="H333" i="27"/>
  <c r="H332" i="27"/>
  <c r="H331" i="27"/>
  <c r="H330" i="27"/>
  <c r="H329" i="27"/>
  <c r="H328" i="27"/>
  <c r="H327" i="27"/>
  <c r="H326" i="27"/>
  <c r="H325" i="27"/>
  <c r="H324" i="27"/>
  <c r="H323" i="27"/>
  <c r="H322" i="27"/>
  <c r="H321" i="27"/>
  <c r="H320" i="27"/>
  <c r="H319" i="27"/>
  <c r="H318" i="27"/>
  <c r="H317" i="27"/>
  <c r="H316" i="27"/>
  <c r="H315" i="27"/>
  <c r="H314" i="27"/>
  <c r="H313" i="27"/>
  <c r="H312" i="27"/>
  <c r="H311" i="27"/>
  <c r="H310" i="27"/>
  <c r="H309" i="27"/>
  <c r="H308" i="27"/>
  <c r="H307" i="27"/>
  <c r="H306" i="27"/>
  <c r="H305" i="27"/>
  <c r="H304" i="27"/>
  <c r="H303" i="27"/>
  <c r="H302" i="27"/>
  <c r="H301" i="27"/>
  <c r="H300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7" i="27"/>
  <c r="H286" i="27"/>
  <c r="H285" i="27"/>
  <c r="H284" i="27"/>
  <c r="H283" i="27"/>
  <c r="H282" i="27"/>
  <c r="H281" i="27"/>
  <c r="H280" i="27"/>
  <c r="H279" i="27"/>
  <c r="H278" i="27"/>
  <c r="H277" i="27"/>
  <c r="H276" i="27"/>
  <c r="H275" i="27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B27" i="27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B262" i="27" s="1"/>
  <c r="B263" i="27" s="1"/>
  <c r="B264" i="27" s="1"/>
  <c r="B265" i="27" s="1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B314" i="27" s="1"/>
  <c r="B315" i="27" s="1"/>
  <c r="B316" i="27" s="1"/>
  <c r="B317" i="27" s="1"/>
  <c r="B318" i="27" s="1"/>
  <c r="B319" i="27" s="1"/>
  <c r="B320" i="27" s="1"/>
  <c r="B321" i="27" s="1"/>
  <c r="B322" i="27" s="1"/>
  <c r="B323" i="27" s="1"/>
  <c r="B324" i="27" s="1"/>
  <c r="B325" i="27" s="1"/>
  <c r="B326" i="27" s="1"/>
  <c r="B327" i="27" s="1"/>
  <c r="B328" i="27" s="1"/>
  <c r="B329" i="27" s="1"/>
  <c r="B330" i="27" s="1"/>
  <c r="B331" i="27" s="1"/>
  <c r="B332" i="27" s="1"/>
  <c r="B333" i="27" s="1"/>
  <c r="B334" i="27" s="1"/>
  <c r="B335" i="27" s="1"/>
  <c r="B336" i="27" s="1"/>
  <c r="B337" i="27" s="1"/>
  <c r="B338" i="27" s="1"/>
  <c r="B339" i="27" s="1"/>
  <c r="B340" i="27" s="1"/>
  <c r="B341" i="27" s="1"/>
  <c r="B342" i="27" s="1"/>
  <c r="B343" i="27" s="1"/>
  <c r="B344" i="27" s="1"/>
  <c r="B345" i="27" s="1"/>
  <c r="B346" i="27" s="1"/>
  <c r="B347" i="27" s="1"/>
  <c r="B348" i="27" s="1"/>
  <c r="B349" i="27" s="1"/>
  <c r="B350" i="27" s="1"/>
  <c r="B351" i="27" s="1"/>
  <c r="B352" i="27" s="1"/>
  <c r="B353" i="27" s="1"/>
  <c r="B354" i="27" s="1"/>
  <c r="B355" i="27" s="1"/>
  <c r="B356" i="27" s="1"/>
  <c r="B357" i="27" s="1"/>
  <c r="B358" i="27" s="1"/>
  <c r="B359" i="27" s="1"/>
  <c r="B360" i="27" s="1"/>
  <c r="B361" i="27" s="1"/>
  <c r="B362" i="27" s="1"/>
  <c r="B363" i="27" s="1"/>
  <c r="B364" i="27" s="1"/>
  <c r="B365" i="27" s="1"/>
  <c r="B366" i="27" s="1"/>
  <c r="B367" i="27" s="1"/>
  <c r="B368" i="27" s="1"/>
  <c r="B369" i="27" s="1"/>
  <c r="B370" i="27" s="1"/>
  <c r="B371" i="27" s="1"/>
  <c r="B372" i="27" s="1"/>
  <c r="B373" i="27" s="1"/>
  <c r="B374" i="27" s="1"/>
  <c r="B375" i="27" s="1"/>
  <c r="B376" i="27" s="1"/>
  <c r="B377" i="27" s="1"/>
  <c r="B378" i="27" s="1"/>
  <c r="B379" i="27" s="1"/>
  <c r="B380" i="27" s="1"/>
  <c r="B381" i="27" s="1"/>
  <c r="B382" i="27" s="1"/>
  <c r="B383" i="27" s="1"/>
  <c r="B384" i="27" s="1"/>
  <c r="B385" i="27" s="1"/>
  <c r="B386" i="27" s="1"/>
  <c r="B387" i="27" s="1"/>
  <c r="B388" i="27" s="1"/>
  <c r="B389" i="27" s="1"/>
  <c r="B390" i="27" s="1"/>
  <c r="B391" i="27" s="1"/>
  <c r="B392" i="27" s="1"/>
  <c r="B393" i="27" s="1"/>
  <c r="B394" i="27" s="1"/>
  <c r="B395" i="27" s="1"/>
  <c r="B396" i="27" s="1"/>
  <c r="B397" i="27" s="1"/>
  <c r="B398" i="27" s="1"/>
  <c r="B399" i="27" s="1"/>
  <c r="B400" i="27" s="1"/>
  <c r="B401" i="27" s="1"/>
  <c r="B402" i="27" s="1"/>
  <c r="B403" i="27" s="1"/>
  <c r="B404" i="27" s="1"/>
  <c r="B405" i="27" s="1"/>
  <c r="B406" i="27" s="1"/>
  <c r="B407" i="27" s="1"/>
  <c r="B408" i="27" s="1"/>
  <c r="B409" i="27" s="1"/>
  <c r="B410" i="27" s="1"/>
  <c r="B411" i="27" s="1"/>
  <c r="B412" i="27" s="1"/>
  <c r="B413" i="27" s="1"/>
  <c r="B414" i="27" s="1"/>
  <c r="B415" i="27" s="1"/>
  <c r="B416" i="27" s="1"/>
  <c r="B417" i="27" s="1"/>
  <c r="B418" i="27" s="1"/>
  <c r="B419" i="27" s="1"/>
  <c r="B420" i="27" s="1"/>
  <c r="B421" i="27" s="1"/>
  <c r="B422" i="27" s="1"/>
  <c r="B423" i="27" s="1"/>
  <c r="B424" i="27" s="1"/>
  <c r="B425" i="27" s="1"/>
  <c r="B426" i="27" s="1"/>
  <c r="B427" i="27" s="1"/>
  <c r="B428" i="27" s="1"/>
  <c r="B429" i="27" s="1"/>
  <c r="B430" i="27" s="1"/>
  <c r="B431" i="27" s="1"/>
  <c r="B432" i="27" s="1"/>
  <c r="B433" i="27" s="1"/>
  <c r="B434" i="27" s="1"/>
  <c r="B435" i="27" s="1"/>
  <c r="B436" i="27" s="1"/>
  <c r="B437" i="27" s="1"/>
  <c r="B438" i="27" s="1"/>
  <c r="B439" i="27" s="1"/>
  <c r="B440" i="27" s="1"/>
  <c r="B441" i="27" s="1"/>
  <c r="B442" i="27" s="1"/>
  <c r="B443" i="27" s="1"/>
  <c r="B444" i="27" s="1"/>
  <c r="B445" i="27" s="1"/>
  <c r="B446" i="27" s="1"/>
  <c r="B447" i="27" s="1"/>
  <c r="B448" i="27" s="1"/>
  <c r="B449" i="27" s="1"/>
  <c r="B450" i="27" s="1"/>
  <c r="B451" i="27" s="1"/>
  <c r="B452" i="27" s="1"/>
  <c r="B453" i="27" s="1"/>
  <c r="B454" i="27" s="1"/>
  <c r="B455" i="27" s="1"/>
  <c r="B456" i="27" s="1"/>
  <c r="B457" i="27" s="1"/>
  <c r="B458" i="27" s="1"/>
  <c r="B459" i="27" s="1"/>
  <c r="B460" i="27" s="1"/>
  <c r="B461" i="27" s="1"/>
  <c r="B462" i="27" s="1"/>
  <c r="B463" i="27" s="1"/>
  <c r="B464" i="27" s="1"/>
  <c r="B465" i="27" s="1"/>
  <c r="B466" i="27" s="1"/>
  <c r="B467" i="27" s="1"/>
  <c r="B468" i="27" s="1"/>
  <c r="B469" i="27" s="1"/>
  <c r="B470" i="27" s="1"/>
  <c r="B471" i="27" s="1"/>
  <c r="B472" i="27" s="1"/>
  <c r="B473" i="27" s="1"/>
  <c r="B474" i="27" s="1"/>
  <c r="B475" i="27" s="1"/>
  <c r="B476" i="27" s="1"/>
  <c r="B477" i="27" s="1"/>
  <c r="B478" i="27" s="1"/>
  <c r="B479" i="27" s="1"/>
  <c r="B480" i="27" s="1"/>
  <c r="B481" i="27" s="1"/>
  <c r="B482" i="27" s="1"/>
  <c r="B483" i="27" s="1"/>
  <c r="B484" i="27" s="1"/>
  <c r="B485" i="27" s="1"/>
  <c r="B486" i="27" s="1"/>
  <c r="B487" i="27" s="1"/>
  <c r="B488" i="27" s="1"/>
  <c r="B489" i="27" s="1"/>
  <c r="B490" i="27" s="1"/>
  <c r="B491" i="27" s="1"/>
  <c r="B492" i="27" s="1"/>
  <c r="B493" i="27" s="1"/>
  <c r="B494" i="27" s="1"/>
  <c r="B495" i="27" s="1"/>
  <c r="B496" i="27" s="1"/>
  <c r="B497" i="27" s="1"/>
  <c r="B498" i="27" s="1"/>
  <c r="B499" i="27" s="1"/>
  <c r="B500" i="27" s="1"/>
  <c r="B501" i="27" s="1"/>
  <c r="B502" i="27" s="1"/>
  <c r="B503" i="27" s="1"/>
  <c r="B504" i="27" s="1"/>
  <c r="B505" i="27" s="1"/>
  <c r="B506" i="27" s="1"/>
  <c r="B507" i="27" s="1"/>
  <c r="B508" i="27" s="1"/>
  <c r="B509" i="27" s="1"/>
  <c r="B510" i="27" s="1"/>
  <c r="B511" i="27" s="1"/>
  <c r="B512" i="27" s="1"/>
  <c r="B513" i="27" s="1"/>
  <c r="B514" i="27" s="1"/>
  <c r="B515" i="27" s="1"/>
  <c r="B516" i="27" s="1"/>
  <c r="B517" i="27" s="1"/>
  <c r="B518" i="27" s="1"/>
  <c r="B519" i="27" s="1"/>
  <c r="B520" i="27" s="1"/>
  <c r="B521" i="27" s="1"/>
  <c r="B522" i="27" s="1"/>
  <c r="H26" i="27"/>
  <c r="H25" i="27"/>
  <c r="B25" i="27"/>
  <c r="B26" i="27" s="1"/>
  <c r="H24" i="27"/>
  <c r="B24" i="27"/>
  <c r="H23" i="27"/>
  <c r="D18" i="27"/>
  <c r="F18" i="27" s="1"/>
  <c r="D17" i="27"/>
  <c r="F17" i="27" s="1"/>
  <c r="D16" i="27"/>
  <c r="E19" i="27" s="1"/>
  <c r="S6" i="16" l="1"/>
  <c r="F16" i="27"/>
  <c r="F19" i="27" s="1"/>
  <c r="E18" i="27"/>
  <c r="E17" i="27"/>
  <c r="D19" i="27"/>
  <c r="E16" i="27"/>
  <c r="B323" i="22"/>
  <c r="B324" i="22" s="1"/>
  <c r="B325" i="22" s="1"/>
  <c r="H323" i="22"/>
  <c r="H324" i="22"/>
  <c r="H325" i="22"/>
  <c r="B326" i="22"/>
  <c r="B327" i="22" s="1"/>
  <c r="H326" i="22"/>
  <c r="H327" i="22"/>
  <c r="B328" i="22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68" i="22" s="1"/>
  <c r="B369" i="22" s="1"/>
  <c r="B370" i="22" s="1"/>
  <c r="B371" i="22" s="1"/>
  <c r="B372" i="22" s="1"/>
  <c r="B373" i="22" s="1"/>
  <c r="B374" i="22" s="1"/>
  <c r="B375" i="22" s="1"/>
  <c r="B376" i="22" s="1"/>
  <c r="B377" i="22" s="1"/>
  <c r="B378" i="22" s="1"/>
  <c r="B379" i="22" s="1"/>
  <c r="B380" i="22" s="1"/>
  <c r="B381" i="22" s="1"/>
  <c r="B382" i="22" s="1"/>
  <c r="B383" i="22" s="1"/>
  <c r="B384" i="22" s="1"/>
  <c r="B385" i="22" s="1"/>
  <c r="B386" i="22" s="1"/>
  <c r="B387" i="22" s="1"/>
  <c r="B388" i="22" s="1"/>
  <c r="B389" i="22" s="1"/>
  <c r="B390" i="22" s="1"/>
  <c r="B391" i="22" s="1"/>
  <c r="B392" i="22" s="1"/>
  <c r="B393" i="22" s="1"/>
  <c r="B394" i="22" s="1"/>
  <c r="B395" i="22" s="1"/>
  <c r="B396" i="22" s="1"/>
  <c r="B397" i="22" s="1"/>
  <c r="B398" i="22" s="1"/>
  <c r="B399" i="22" s="1"/>
  <c r="B400" i="22" s="1"/>
  <c r="B401" i="22" s="1"/>
  <c r="B402" i="22" s="1"/>
  <c r="B403" i="22" s="1"/>
  <c r="B404" i="22" s="1"/>
  <c r="B405" i="22" s="1"/>
  <c r="B406" i="22" s="1"/>
  <c r="B407" i="22" s="1"/>
  <c r="B408" i="22" s="1"/>
  <c r="B409" i="22" s="1"/>
  <c r="B410" i="22" s="1"/>
  <c r="B411" i="22" s="1"/>
  <c r="B412" i="22" s="1"/>
  <c r="B413" i="22" s="1"/>
  <c r="B414" i="22" s="1"/>
  <c r="B415" i="22" s="1"/>
  <c r="B416" i="22" s="1"/>
  <c r="B417" i="22" s="1"/>
  <c r="B418" i="22" s="1"/>
  <c r="B419" i="22" s="1"/>
  <c r="B420" i="22" s="1"/>
  <c r="B421" i="22" s="1"/>
  <c r="B422" i="22" s="1"/>
  <c r="B423" i="22" s="1"/>
  <c r="B424" i="22" s="1"/>
  <c r="B425" i="22" s="1"/>
  <c r="B426" i="22" s="1"/>
  <c r="B427" i="22" s="1"/>
  <c r="B428" i="22" s="1"/>
  <c r="B429" i="22" s="1"/>
  <c r="B430" i="22" s="1"/>
  <c r="B431" i="22" s="1"/>
  <c r="B432" i="22" s="1"/>
  <c r="B433" i="22" s="1"/>
  <c r="B434" i="22" s="1"/>
  <c r="B435" i="22" s="1"/>
  <c r="B436" i="22" s="1"/>
  <c r="B437" i="22" s="1"/>
  <c r="B438" i="22" s="1"/>
  <c r="B439" i="22" s="1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6" i="22" s="1"/>
  <c r="B457" i="22" s="1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3" i="22" s="1"/>
  <c r="B474" i="22" s="1"/>
  <c r="B475" i="22" s="1"/>
  <c r="B476" i="22" s="1"/>
  <c r="B477" i="22" s="1"/>
  <c r="B478" i="22" s="1"/>
  <c r="B479" i="22" s="1"/>
  <c r="B480" i="22" s="1"/>
  <c r="B481" i="22" s="1"/>
  <c r="B482" i="22" s="1"/>
  <c r="B483" i="22" s="1"/>
  <c r="B484" i="22" s="1"/>
  <c r="B485" i="22" s="1"/>
  <c r="B486" i="22" s="1"/>
  <c r="B487" i="22" s="1"/>
  <c r="B488" i="22" s="1"/>
  <c r="B489" i="22" s="1"/>
  <c r="B490" i="22" s="1"/>
  <c r="B491" i="22" s="1"/>
  <c r="B492" i="22" s="1"/>
  <c r="B493" i="22" s="1"/>
  <c r="B494" i="22" s="1"/>
  <c r="B495" i="22" s="1"/>
  <c r="B496" i="22" s="1"/>
  <c r="B497" i="22" s="1"/>
  <c r="B498" i="22" s="1"/>
  <c r="B499" i="22" s="1"/>
  <c r="B500" i="22" s="1"/>
  <c r="B501" i="22" s="1"/>
  <c r="B502" i="22" s="1"/>
  <c r="B503" i="22" s="1"/>
  <c r="B504" i="22" s="1"/>
  <c r="B505" i="22" s="1"/>
  <c r="B506" i="22" s="1"/>
  <c r="B507" i="22" s="1"/>
  <c r="B508" i="22" s="1"/>
  <c r="B509" i="22" s="1"/>
  <c r="B510" i="22" s="1"/>
  <c r="B511" i="22" s="1"/>
  <c r="B512" i="22" s="1"/>
  <c r="B513" i="22" s="1"/>
  <c r="B514" i="22" s="1"/>
  <c r="B515" i="22" s="1"/>
  <c r="B516" i="22" s="1"/>
  <c r="B517" i="22" s="1"/>
  <c r="B518" i="22" s="1"/>
  <c r="B519" i="22" s="1"/>
  <c r="B520" i="22" s="1"/>
  <c r="B521" i="22" s="1"/>
  <c r="B522" i="22" s="1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B489" i="7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B323" i="4"/>
  <c r="H323" i="4"/>
  <c r="B324" i="4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B323" i="9"/>
  <c r="H323" i="9"/>
  <c r="B324" i="9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B323" i="10"/>
  <c r="H323" i="10"/>
  <c r="B324" i="10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B352" i="10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B323" i="3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B323" i="26"/>
  <c r="B324" i="26" s="1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76" i="26" s="1"/>
  <c r="B377" i="26" s="1"/>
  <c r="B378" i="26" s="1"/>
  <c r="B379" i="26" s="1"/>
  <c r="B380" i="26" s="1"/>
  <c r="B381" i="26" s="1"/>
  <c r="B382" i="26" s="1"/>
  <c r="B383" i="26" s="1"/>
  <c r="B384" i="26" s="1"/>
  <c r="B385" i="26" s="1"/>
  <c r="B386" i="26" s="1"/>
  <c r="B387" i="26" s="1"/>
  <c r="B388" i="26" s="1"/>
  <c r="B389" i="26" s="1"/>
  <c r="B390" i="26" s="1"/>
  <c r="B391" i="26" s="1"/>
  <c r="B392" i="26" s="1"/>
  <c r="B393" i="26" s="1"/>
  <c r="B394" i="26" s="1"/>
  <c r="B395" i="26" s="1"/>
  <c r="B396" i="26" s="1"/>
  <c r="B397" i="26" s="1"/>
  <c r="B398" i="26" s="1"/>
  <c r="B399" i="26" s="1"/>
  <c r="B400" i="26" s="1"/>
  <c r="B401" i="26" s="1"/>
  <c r="B402" i="26" s="1"/>
  <c r="B403" i="26" s="1"/>
  <c r="B404" i="26" s="1"/>
  <c r="B405" i="26" s="1"/>
  <c r="B406" i="26" s="1"/>
  <c r="B407" i="26" s="1"/>
  <c r="B408" i="26" s="1"/>
  <c r="B409" i="26" s="1"/>
  <c r="B410" i="26" s="1"/>
  <c r="B411" i="26" s="1"/>
  <c r="B412" i="26" s="1"/>
  <c r="B413" i="26" s="1"/>
  <c r="B414" i="26" s="1"/>
  <c r="B415" i="26" s="1"/>
  <c r="B416" i="26" s="1"/>
  <c r="B417" i="26" s="1"/>
  <c r="B418" i="26" s="1"/>
  <c r="B419" i="26" s="1"/>
  <c r="B420" i="26" s="1"/>
  <c r="B421" i="26" s="1"/>
  <c r="B422" i="26" s="1"/>
  <c r="B423" i="26" s="1"/>
  <c r="B424" i="26" s="1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35" i="26" s="1"/>
  <c r="B436" i="26" s="1"/>
  <c r="B437" i="26" s="1"/>
  <c r="B438" i="26" s="1"/>
  <c r="B439" i="26" s="1"/>
  <c r="B440" i="26" s="1"/>
  <c r="B441" i="26" s="1"/>
  <c r="B442" i="26" s="1"/>
  <c r="B443" i="26" s="1"/>
  <c r="B444" i="26" s="1"/>
  <c r="B445" i="26" s="1"/>
  <c r="B446" i="26" s="1"/>
  <c r="B447" i="26" s="1"/>
  <c r="B448" i="26" s="1"/>
  <c r="B449" i="26" s="1"/>
  <c r="B450" i="26" s="1"/>
  <c r="B451" i="26" s="1"/>
  <c r="B452" i="26" s="1"/>
  <c r="B453" i="26" s="1"/>
  <c r="B454" i="26" s="1"/>
  <c r="B455" i="26" s="1"/>
  <c r="B456" i="26" s="1"/>
  <c r="B457" i="26" s="1"/>
  <c r="B458" i="26" s="1"/>
  <c r="B459" i="26" s="1"/>
  <c r="B460" i="26" s="1"/>
  <c r="B461" i="26" s="1"/>
  <c r="B462" i="26" s="1"/>
  <c r="B463" i="26" s="1"/>
  <c r="B464" i="26" s="1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B494" i="26"/>
  <c r="H494" i="26"/>
  <c r="B495" i="26"/>
  <c r="B496" i="26" s="1"/>
  <c r="B497" i="26" s="1"/>
  <c r="B498" i="26" s="1"/>
  <c r="B499" i="26" s="1"/>
  <c r="B500" i="26" s="1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B323" i="25"/>
  <c r="B324" i="25" s="1"/>
  <c r="B325" i="25" s="1"/>
  <c r="B326" i="25" s="1"/>
  <c r="B327" i="25" s="1"/>
  <c r="B328" i="25" s="1"/>
  <c r="B329" i="25" s="1"/>
  <c r="B330" i="25" s="1"/>
  <c r="B331" i="25" s="1"/>
  <c r="B332" i="25" s="1"/>
  <c r="B333" i="25" s="1"/>
  <c r="B334" i="25" s="1"/>
  <c r="B335" i="25" s="1"/>
  <c r="B336" i="25" s="1"/>
  <c r="B337" i="25" s="1"/>
  <c r="B338" i="25" s="1"/>
  <c r="B339" i="25" s="1"/>
  <c r="B340" i="25" s="1"/>
  <c r="B341" i="25" s="1"/>
  <c r="B342" i="25" s="1"/>
  <c r="B343" i="25" s="1"/>
  <c r="B344" i="25" s="1"/>
  <c r="B345" i="25" s="1"/>
  <c r="B346" i="25" s="1"/>
  <c r="B347" i="25" s="1"/>
  <c r="B348" i="25" s="1"/>
  <c r="B349" i="25" s="1"/>
  <c r="B350" i="25" s="1"/>
  <c r="B351" i="25" s="1"/>
  <c r="B352" i="25" s="1"/>
  <c r="B353" i="25" s="1"/>
  <c r="B354" i="25" s="1"/>
  <c r="B355" i="25" s="1"/>
  <c r="B356" i="25" s="1"/>
  <c r="B357" i="25" s="1"/>
  <c r="B358" i="25" s="1"/>
  <c r="B359" i="25" s="1"/>
  <c r="B360" i="25" s="1"/>
  <c r="B361" i="25" s="1"/>
  <c r="B362" i="25" s="1"/>
  <c r="B363" i="25" s="1"/>
  <c r="B364" i="25" s="1"/>
  <c r="B365" i="25" s="1"/>
  <c r="B366" i="25" s="1"/>
  <c r="B367" i="25" s="1"/>
  <c r="B368" i="25" s="1"/>
  <c r="B369" i="25" s="1"/>
  <c r="B370" i="25" s="1"/>
  <c r="B371" i="25" s="1"/>
  <c r="B372" i="25" s="1"/>
  <c r="B373" i="25" s="1"/>
  <c r="B374" i="25" s="1"/>
  <c r="B375" i="25" s="1"/>
  <c r="B376" i="25" s="1"/>
  <c r="B377" i="25" s="1"/>
  <c r="B378" i="25" s="1"/>
  <c r="B379" i="25" s="1"/>
  <c r="B380" i="25" s="1"/>
  <c r="B381" i="25" s="1"/>
  <c r="B382" i="25" s="1"/>
  <c r="B383" i="25" s="1"/>
  <c r="B384" i="25" s="1"/>
  <c r="B385" i="25" s="1"/>
  <c r="B386" i="25" s="1"/>
  <c r="B387" i="25" s="1"/>
  <c r="B388" i="25" s="1"/>
  <c r="B389" i="25" s="1"/>
  <c r="B390" i="25" s="1"/>
  <c r="B391" i="25" s="1"/>
  <c r="B392" i="25" s="1"/>
  <c r="B393" i="25" s="1"/>
  <c r="B394" i="25" s="1"/>
  <c r="B395" i="25" s="1"/>
  <c r="B396" i="25" s="1"/>
  <c r="B397" i="25" s="1"/>
  <c r="B398" i="25" s="1"/>
  <c r="B399" i="25" s="1"/>
  <c r="B400" i="25" s="1"/>
  <c r="B401" i="25" s="1"/>
  <c r="B402" i="25" s="1"/>
  <c r="B403" i="25" s="1"/>
  <c r="B404" i="25" s="1"/>
  <c r="B405" i="25" s="1"/>
  <c r="B406" i="25" s="1"/>
  <c r="B407" i="25" s="1"/>
  <c r="B408" i="25" s="1"/>
  <c r="B409" i="25" s="1"/>
  <c r="B410" i="25" s="1"/>
  <c r="B411" i="25" s="1"/>
  <c r="B412" i="25" s="1"/>
  <c r="B413" i="25" s="1"/>
  <c r="B414" i="25" s="1"/>
  <c r="B415" i="25" s="1"/>
  <c r="B416" i="25" s="1"/>
  <c r="B417" i="25" s="1"/>
  <c r="B418" i="25" s="1"/>
  <c r="B419" i="25" s="1"/>
  <c r="B420" i="25" s="1"/>
  <c r="B421" i="25" s="1"/>
  <c r="B422" i="25" s="1"/>
  <c r="B423" i="25" s="1"/>
  <c r="B424" i="25" s="1"/>
  <c r="B425" i="25" s="1"/>
  <c r="B426" i="25" s="1"/>
  <c r="B427" i="25" s="1"/>
  <c r="B428" i="25" s="1"/>
  <c r="B429" i="25" s="1"/>
  <c r="B430" i="25" s="1"/>
  <c r="B431" i="25" s="1"/>
  <c r="B432" i="25" s="1"/>
  <c r="B433" i="25" s="1"/>
  <c r="B434" i="25" s="1"/>
  <c r="B435" i="25" s="1"/>
  <c r="B436" i="25" s="1"/>
  <c r="B437" i="25" s="1"/>
  <c r="B438" i="25" s="1"/>
  <c r="B439" i="25" s="1"/>
  <c r="B440" i="25" s="1"/>
  <c r="B441" i="25" s="1"/>
  <c r="B442" i="25" s="1"/>
  <c r="B443" i="25" s="1"/>
  <c r="B444" i="25" s="1"/>
  <c r="B445" i="25" s="1"/>
  <c r="B446" i="25" s="1"/>
  <c r="B447" i="25" s="1"/>
  <c r="B448" i="25" s="1"/>
  <c r="B449" i="25" s="1"/>
  <c r="B450" i="25" s="1"/>
  <c r="B451" i="25" s="1"/>
  <c r="B452" i="25" s="1"/>
  <c r="B453" i="25" s="1"/>
  <c r="B454" i="25" s="1"/>
  <c r="B455" i="25" s="1"/>
  <c r="B456" i="25" s="1"/>
  <c r="B457" i="25" s="1"/>
  <c r="B458" i="25" s="1"/>
  <c r="B459" i="25" s="1"/>
  <c r="B460" i="25" s="1"/>
  <c r="B461" i="25" s="1"/>
  <c r="B462" i="25" s="1"/>
  <c r="B463" i="25" s="1"/>
  <c r="B464" i="25" s="1"/>
  <c r="B465" i="25" s="1"/>
  <c r="B466" i="25" s="1"/>
  <c r="B467" i="25" s="1"/>
  <c r="B468" i="25" s="1"/>
  <c r="B469" i="25" s="1"/>
  <c r="B470" i="25" s="1"/>
  <c r="B471" i="25" s="1"/>
  <c r="B472" i="25" s="1"/>
  <c r="B473" i="25" s="1"/>
  <c r="B474" i="25" s="1"/>
  <c r="B475" i="25" s="1"/>
  <c r="B476" i="25" s="1"/>
  <c r="B477" i="25" s="1"/>
  <c r="B478" i="25" s="1"/>
  <c r="B479" i="25" s="1"/>
  <c r="B480" i="25" s="1"/>
  <c r="B481" i="25" s="1"/>
  <c r="B482" i="25" s="1"/>
  <c r="B483" i="25" s="1"/>
  <c r="B484" i="25" s="1"/>
  <c r="B485" i="25" s="1"/>
  <c r="B486" i="25" s="1"/>
  <c r="B487" i="25" s="1"/>
  <c r="B488" i="25" s="1"/>
  <c r="B489" i="25" s="1"/>
  <c r="B490" i="25" s="1"/>
  <c r="B491" i="25" s="1"/>
  <c r="B492" i="25" s="1"/>
  <c r="B493" i="25" s="1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B494" i="25"/>
  <c r="B495" i="25" s="1"/>
  <c r="B496" i="25" s="1"/>
  <c r="B497" i="25" s="1"/>
  <c r="B498" i="25" s="1"/>
  <c r="B499" i="25" s="1"/>
  <c r="B500" i="25" s="1"/>
  <c r="B501" i="25" s="1"/>
  <c r="B502" i="25" s="1"/>
  <c r="B503" i="25" s="1"/>
  <c r="B504" i="25" s="1"/>
  <c r="B505" i="25" s="1"/>
  <c r="B506" i="25" s="1"/>
  <c r="B507" i="25" s="1"/>
  <c r="B508" i="25" s="1"/>
  <c r="B509" i="25" s="1"/>
  <c r="B510" i="25" s="1"/>
  <c r="B511" i="25" s="1"/>
  <c r="B512" i="25" s="1"/>
  <c r="B513" i="25" s="1"/>
  <c r="B514" i="25" s="1"/>
  <c r="B515" i="25" s="1"/>
  <c r="B516" i="25" s="1"/>
  <c r="B517" i="25" s="1"/>
  <c r="B518" i="25" s="1"/>
  <c r="B519" i="25" s="1"/>
  <c r="B520" i="25" s="1"/>
  <c r="B521" i="25" s="1"/>
  <c r="B522" i="25" s="1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B323" i="15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B496" i="15" s="1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B321" i="1"/>
  <c r="H321" i="1"/>
  <c r="B322" i="1"/>
  <c r="B323" i="1" s="1"/>
  <c r="H322" i="1"/>
  <c r="H323" i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W2" i="18"/>
  <c r="V2" i="18"/>
  <c r="R2" i="18"/>
  <c r="Q2" i="18"/>
  <c r="L5" i="16"/>
  <c r="K5" i="1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B24" i="26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H23" i="26"/>
  <c r="D18" i="26" s="1"/>
  <c r="E14" i="20" s="1"/>
  <c r="H322" i="25"/>
  <c r="H321" i="25"/>
  <c r="H320" i="25"/>
  <c r="H319" i="25"/>
  <c r="H318" i="25"/>
  <c r="H317" i="25"/>
  <c r="H316" i="25"/>
  <c r="H315" i="25"/>
  <c r="H314" i="25"/>
  <c r="H313" i="25"/>
  <c r="H312" i="25"/>
  <c r="H311" i="25"/>
  <c r="H310" i="25"/>
  <c r="H309" i="25"/>
  <c r="H308" i="25"/>
  <c r="H307" i="25"/>
  <c r="H306" i="25"/>
  <c r="H305" i="25"/>
  <c r="H304" i="25"/>
  <c r="H303" i="25"/>
  <c r="H302" i="25"/>
  <c r="H301" i="25"/>
  <c r="H300" i="25"/>
  <c r="H299" i="25"/>
  <c r="H298" i="25"/>
  <c r="H297" i="25"/>
  <c r="H296" i="25"/>
  <c r="H295" i="25"/>
  <c r="H294" i="25"/>
  <c r="H293" i="25"/>
  <c r="H292" i="25"/>
  <c r="H291" i="25"/>
  <c r="H290" i="25"/>
  <c r="H289" i="25"/>
  <c r="H288" i="25"/>
  <c r="H287" i="25"/>
  <c r="H286" i="25"/>
  <c r="H285" i="25"/>
  <c r="H284" i="25"/>
  <c r="H283" i="25"/>
  <c r="H282" i="25"/>
  <c r="H281" i="25"/>
  <c r="H280" i="25"/>
  <c r="H279" i="25"/>
  <c r="H278" i="25"/>
  <c r="H277" i="25"/>
  <c r="H276" i="25"/>
  <c r="H275" i="25"/>
  <c r="H274" i="25"/>
  <c r="H273" i="25"/>
  <c r="H272" i="25"/>
  <c r="H271" i="25"/>
  <c r="H270" i="25"/>
  <c r="H269" i="25"/>
  <c r="H268" i="25"/>
  <c r="H267" i="25"/>
  <c r="H266" i="25"/>
  <c r="H265" i="25"/>
  <c r="H264" i="25"/>
  <c r="H263" i="25"/>
  <c r="H262" i="25"/>
  <c r="H261" i="25"/>
  <c r="H260" i="25"/>
  <c r="H259" i="25"/>
  <c r="H258" i="25"/>
  <c r="H257" i="25"/>
  <c r="H256" i="25"/>
  <c r="H255" i="25"/>
  <c r="H254" i="25"/>
  <c r="H253" i="25"/>
  <c r="H252" i="25"/>
  <c r="H251" i="25"/>
  <c r="H250" i="25"/>
  <c r="H249" i="25"/>
  <c r="H248" i="25"/>
  <c r="H247" i="25"/>
  <c r="H246" i="25"/>
  <c r="H245" i="25"/>
  <c r="H244" i="25"/>
  <c r="H243" i="25"/>
  <c r="H242" i="25"/>
  <c r="H241" i="25"/>
  <c r="H240" i="25"/>
  <c r="H239" i="25"/>
  <c r="H238" i="25"/>
  <c r="H237" i="25"/>
  <c r="H236" i="25"/>
  <c r="H235" i="25"/>
  <c r="H234" i="25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B25" i="25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B250" i="25" s="1"/>
  <c r="B251" i="25" s="1"/>
  <c r="B252" i="25" s="1"/>
  <c r="B253" i="25" s="1"/>
  <c r="B254" i="25" s="1"/>
  <c r="B255" i="25" s="1"/>
  <c r="B256" i="25" s="1"/>
  <c r="B257" i="25" s="1"/>
  <c r="B258" i="25" s="1"/>
  <c r="B259" i="25" s="1"/>
  <c r="B260" i="25" s="1"/>
  <c r="B261" i="25" s="1"/>
  <c r="B262" i="25" s="1"/>
  <c r="B263" i="25" s="1"/>
  <c r="B264" i="25" s="1"/>
  <c r="B265" i="25" s="1"/>
  <c r="B266" i="25" s="1"/>
  <c r="B267" i="25" s="1"/>
  <c r="B268" i="25" s="1"/>
  <c r="B269" i="25" s="1"/>
  <c r="B270" i="25" s="1"/>
  <c r="B271" i="25" s="1"/>
  <c r="B272" i="25" s="1"/>
  <c r="B273" i="25" s="1"/>
  <c r="B274" i="25" s="1"/>
  <c r="B275" i="25" s="1"/>
  <c r="B276" i="25" s="1"/>
  <c r="B277" i="25" s="1"/>
  <c r="B278" i="25" s="1"/>
  <c r="B279" i="25" s="1"/>
  <c r="B280" i="25" s="1"/>
  <c r="B281" i="25" s="1"/>
  <c r="B282" i="25" s="1"/>
  <c r="B283" i="25" s="1"/>
  <c r="B284" i="25" s="1"/>
  <c r="B285" i="25" s="1"/>
  <c r="B286" i="25" s="1"/>
  <c r="B287" i="25" s="1"/>
  <c r="B288" i="25" s="1"/>
  <c r="B289" i="25" s="1"/>
  <c r="B290" i="25" s="1"/>
  <c r="B291" i="25" s="1"/>
  <c r="B292" i="25" s="1"/>
  <c r="B293" i="25" s="1"/>
  <c r="B294" i="25" s="1"/>
  <c r="B295" i="25" s="1"/>
  <c r="B296" i="25" s="1"/>
  <c r="B297" i="25" s="1"/>
  <c r="B298" i="25" s="1"/>
  <c r="B299" i="25" s="1"/>
  <c r="B300" i="25" s="1"/>
  <c r="B301" i="25" s="1"/>
  <c r="B302" i="25" s="1"/>
  <c r="B303" i="25" s="1"/>
  <c r="B304" i="25" s="1"/>
  <c r="B305" i="25" s="1"/>
  <c r="B306" i="25" s="1"/>
  <c r="B307" i="25" s="1"/>
  <c r="B308" i="25" s="1"/>
  <c r="B309" i="25" s="1"/>
  <c r="B310" i="25" s="1"/>
  <c r="B311" i="25" s="1"/>
  <c r="B312" i="25" s="1"/>
  <c r="B313" i="25" s="1"/>
  <c r="B314" i="25" s="1"/>
  <c r="B315" i="25" s="1"/>
  <c r="B316" i="25" s="1"/>
  <c r="B317" i="25" s="1"/>
  <c r="B318" i="25" s="1"/>
  <c r="B319" i="25" s="1"/>
  <c r="B320" i="25" s="1"/>
  <c r="B321" i="25" s="1"/>
  <c r="B322" i="25" s="1"/>
  <c r="H24" i="25"/>
  <c r="D17" i="25" s="1"/>
  <c r="E10" i="20" s="1"/>
  <c r="B24" i="25"/>
  <c r="H23" i="25"/>
  <c r="D16" i="25" l="1"/>
  <c r="E9" i="20" s="1"/>
  <c r="S2" i="18" s="1"/>
  <c r="D17" i="26"/>
  <c r="E13" i="20" s="1"/>
  <c r="D16" i="26"/>
  <c r="E12" i="20" s="1"/>
  <c r="D18" i="25"/>
  <c r="E11" i="20" s="1"/>
  <c r="F17" i="25"/>
  <c r="K13" i="16" s="1"/>
  <c r="K12" i="16"/>
  <c r="E17" i="25"/>
  <c r="BA2" i="18"/>
  <c r="AZ2" i="18"/>
  <c r="AV2" i="18"/>
  <c r="AU2" i="18"/>
  <c r="AQ2" i="18"/>
  <c r="AP2" i="18"/>
  <c r="AL2" i="18"/>
  <c r="AK2" i="18"/>
  <c r="AG2" i="18"/>
  <c r="AF2" i="18"/>
  <c r="AB2" i="18"/>
  <c r="AA2" i="18"/>
  <c r="M2" i="18"/>
  <c r="L2" i="18"/>
  <c r="H2" i="18"/>
  <c r="G2" i="18"/>
  <c r="E17" i="26" l="1"/>
  <c r="L12" i="16" s="1"/>
  <c r="K10" i="16"/>
  <c r="F17" i="26"/>
  <c r="L13" i="16" s="1"/>
  <c r="F16" i="26"/>
  <c r="L11" i="16" s="1"/>
  <c r="E16" i="26"/>
  <c r="L10" i="16" s="1"/>
  <c r="E19" i="26"/>
  <c r="L7" i="16" s="1"/>
  <c r="K14" i="16"/>
  <c r="K6" i="16" s="1"/>
  <c r="E18" i="25"/>
  <c r="D19" i="26"/>
  <c r="F18" i="25"/>
  <c r="K15" i="16" s="1"/>
  <c r="E18" i="26"/>
  <c r="L14" i="16" s="1"/>
  <c r="L6" i="16" s="1"/>
  <c r="F18" i="26"/>
  <c r="E19" i="25"/>
  <c r="K7" i="16" s="1"/>
  <c r="F16" i="25"/>
  <c r="D19" i="25"/>
  <c r="E16" i="25"/>
  <c r="R5" i="16"/>
  <c r="H322" i="22"/>
  <c r="H321" i="22"/>
  <c r="H320" i="22"/>
  <c r="H319" i="22"/>
  <c r="H318" i="22"/>
  <c r="H317" i="22"/>
  <c r="H316" i="22"/>
  <c r="H315" i="22"/>
  <c r="H314" i="22"/>
  <c r="H313" i="22"/>
  <c r="H312" i="22"/>
  <c r="H311" i="22"/>
  <c r="H310" i="22"/>
  <c r="H309" i="22"/>
  <c r="H308" i="22"/>
  <c r="H307" i="22"/>
  <c r="H306" i="22"/>
  <c r="H305" i="22"/>
  <c r="H304" i="22"/>
  <c r="H303" i="22"/>
  <c r="H302" i="22"/>
  <c r="H301" i="22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D18" i="9" l="1"/>
  <c r="D16" i="9"/>
  <c r="D17" i="9"/>
  <c r="D16" i="4"/>
  <c r="D18" i="4"/>
  <c r="D17" i="4"/>
  <c r="D16" i="7"/>
  <c r="D17" i="7"/>
  <c r="D18" i="7"/>
  <c r="D18" i="22"/>
  <c r="D17" i="22"/>
  <c r="D16" i="22"/>
  <c r="F19" i="26"/>
  <c r="L8" i="16" s="1"/>
  <c r="L15" i="16"/>
  <c r="F19" i="25"/>
  <c r="K8" i="16" s="1"/>
  <c r="K11" i="16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D17" i="10" l="1"/>
  <c r="D16" i="10"/>
  <c r="D18" i="10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16" i="15" l="1"/>
  <c r="D17" i="15"/>
  <c r="D18" i="15"/>
  <c r="D16" i="3"/>
  <c r="D17" i="3"/>
  <c r="D18" i="3"/>
  <c r="B24" i="22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R14" i="16" l="1"/>
  <c r="E32" i="20"/>
  <c r="BD2" i="18" s="1"/>
  <c r="F18" i="22"/>
  <c r="R15" i="16" s="1"/>
  <c r="E18" i="22"/>
  <c r="H23" i="1"/>
  <c r="D18" i="1" l="1"/>
  <c r="D16" i="1"/>
  <c r="D17" i="1"/>
  <c r="E31" i="20"/>
  <c r="BC2" i="18" s="1"/>
  <c r="R12" i="16"/>
  <c r="E30" i="20"/>
  <c r="BB2" i="18" s="1"/>
  <c r="R10" i="16"/>
  <c r="D19" i="22"/>
  <c r="E16" i="22"/>
  <c r="E19" i="22"/>
  <c r="BW2" i="18" s="1"/>
  <c r="F16" i="22"/>
  <c r="F17" i="22"/>
  <c r="R13" i="16" s="1"/>
  <c r="E17" i="22"/>
  <c r="D2" i="18"/>
  <c r="R11" i="16" l="1"/>
  <c r="F19" i="22"/>
  <c r="BX2" i="18" s="1"/>
  <c r="R6" i="16"/>
  <c r="R7" i="16"/>
  <c r="R8" i="16" l="1"/>
  <c r="F2" i="18" l="1"/>
  <c r="E2" i="18"/>
  <c r="C2" i="18"/>
  <c r="B2" i="18"/>
  <c r="A2" i="18"/>
  <c r="F18" i="7"/>
  <c r="F16" i="7"/>
  <c r="B24" i="7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F17" i="9"/>
  <c r="F16" i="9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F18" i="9"/>
  <c r="F17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F16" i="10"/>
  <c r="B24" i="10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24" i="15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Q5" i="16"/>
  <c r="P5" i="16"/>
  <c r="O5" i="16"/>
  <c r="N5" i="16"/>
  <c r="M5" i="16"/>
  <c r="J5" i="16"/>
  <c r="I5" i="16"/>
  <c r="F19" i="9" l="1"/>
  <c r="BR2" i="18" s="1"/>
  <c r="E20" i="20"/>
  <c r="AJ2" i="18" s="1"/>
  <c r="F18" i="10"/>
  <c r="F19" i="10" s="1"/>
  <c r="BP2" i="18" s="1"/>
  <c r="Q10" i="16"/>
  <c r="E27" i="20"/>
  <c r="AW2" i="18" s="1"/>
  <c r="E16" i="7"/>
  <c r="Q11" i="16"/>
  <c r="E23" i="20"/>
  <c r="AO2" i="18" s="1"/>
  <c r="O14" i="16"/>
  <c r="E18" i="9"/>
  <c r="O15" i="16"/>
  <c r="D19" i="10"/>
  <c r="E16" i="10"/>
  <c r="N10" i="16"/>
  <c r="E19" i="10"/>
  <c r="E18" i="20"/>
  <c r="AH2" i="18" s="1"/>
  <c r="N11" i="16"/>
  <c r="N13" i="16"/>
  <c r="N12" i="16"/>
  <c r="E17" i="10"/>
  <c r="E19" i="20"/>
  <c r="AI2" i="18" s="1"/>
  <c r="E19" i="9"/>
  <c r="BQ2" i="18" s="1"/>
  <c r="E21" i="20"/>
  <c r="AM2" i="18" s="1"/>
  <c r="D19" i="9"/>
  <c r="E16" i="9"/>
  <c r="O10" i="16"/>
  <c r="E22" i="20"/>
  <c r="AN2" i="18" s="1"/>
  <c r="O12" i="16"/>
  <c r="O13" i="16"/>
  <c r="E17" i="9"/>
  <c r="Q15" i="16"/>
  <c r="Q14" i="16"/>
  <c r="E18" i="7"/>
  <c r="E29" i="20"/>
  <c r="AY2" i="18" s="1"/>
  <c r="N14" i="16"/>
  <c r="T2" i="18"/>
  <c r="E18" i="10"/>
  <c r="F17" i="7"/>
  <c r="F19" i="7" s="1"/>
  <c r="BV2" i="18" s="1"/>
  <c r="E6" i="20"/>
  <c r="N2" i="18" s="1"/>
  <c r="E18" i="1"/>
  <c r="E17" i="1"/>
  <c r="E16" i="1" l="1"/>
  <c r="E19" i="1"/>
  <c r="BE2" i="18" s="1"/>
  <c r="N15" i="16"/>
  <c r="D19" i="1"/>
  <c r="E26" i="20"/>
  <c r="AT2" i="18" s="1"/>
  <c r="F18" i="4"/>
  <c r="M10" i="16"/>
  <c r="F16" i="3"/>
  <c r="E24" i="20"/>
  <c r="AR2" i="18" s="1"/>
  <c r="F16" i="4"/>
  <c r="E25" i="20"/>
  <c r="AS2" i="18" s="1"/>
  <c r="F17" i="4"/>
  <c r="P13" i="16" s="1"/>
  <c r="E18" i="3"/>
  <c r="F18" i="3"/>
  <c r="M15" i="16" s="1"/>
  <c r="E16" i="20"/>
  <c r="AD2" i="18" s="1"/>
  <c r="F17" i="3"/>
  <c r="M13" i="16" s="1"/>
  <c r="F17" i="15"/>
  <c r="J13" i="16" s="1"/>
  <c r="E8" i="20"/>
  <c r="P2" i="18" s="1"/>
  <c r="F18" i="15"/>
  <c r="J15" i="16" s="1"/>
  <c r="F16" i="15"/>
  <c r="E5" i="20"/>
  <c r="K2" i="18" s="1"/>
  <c r="F18" i="1"/>
  <c r="I15" i="16" s="1"/>
  <c r="F17" i="1"/>
  <c r="I13" i="16" s="1"/>
  <c r="I10" i="16"/>
  <c r="F16" i="1"/>
  <c r="X2" i="18"/>
  <c r="E17" i="3"/>
  <c r="E17" i="7"/>
  <c r="E28" i="20"/>
  <c r="AX2" i="18" s="1"/>
  <c r="Q12" i="16"/>
  <c r="Q6" i="16" s="1"/>
  <c r="Q13" i="16"/>
  <c r="N8" i="16"/>
  <c r="O6" i="16"/>
  <c r="N7" i="16"/>
  <c r="D19" i="7"/>
  <c r="M12" i="16"/>
  <c r="O7" i="16"/>
  <c r="N6" i="16"/>
  <c r="E19" i="7"/>
  <c r="BU2" i="18" s="1"/>
  <c r="E16" i="3"/>
  <c r="P12" i="16"/>
  <c r="E17" i="4"/>
  <c r="E17" i="15"/>
  <c r="E7" i="20"/>
  <c r="O2" i="18" s="1"/>
  <c r="E15" i="20"/>
  <c r="AC2" i="18" s="1"/>
  <c r="J12" i="16"/>
  <c r="E16" i="4"/>
  <c r="P10" i="16"/>
  <c r="E18" i="4"/>
  <c r="D19" i="4"/>
  <c r="E19" i="4"/>
  <c r="P14" i="16"/>
  <c r="E19" i="3"/>
  <c r="BM2" i="18" s="1"/>
  <c r="E17" i="20"/>
  <c r="AE2" i="18" s="1"/>
  <c r="M14" i="16"/>
  <c r="D19" i="3"/>
  <c r="Y2" i="18"/>
  <c r="Z2" i="18"/>
  <c r="E16" i="15"/>
  <c r="J10" i="16"/>
  <c r="E18" i="15"/>
  <c r="J14" i="16"/>
  <c r="E19" i="15"/>
  <c r="BG2" i="18" s="1"/>
  <c r="D19" i="15"/>
  <c r="I14" i="16"/>
  <c r="E4" i="20"/>
  <c r="J2" i="18" s="1"/>
  <c r="I12" i="16"/>
  <c r="E3" i="20"/>
  <c r="I2" i="18" s="1"/>
  <c r="P7" i="16" l="1"/>
  <c r="BS2" i="18"/>
  <c r="F19" i="15"/>
  <c r="BH2" i="18" s="1"/>
  <c r="P11" i="16"/>
  <c r="F19" i="4"/>
  <c r="BT2" i="18" s="1"/>
  <c r="M11" i="16"/>
  <c r="F19" i="3"/>
  <c r="F19" i="1"/>
  <c r="BF2" i="18" s="1"/>
  <c r="I6" i="16"/>
  <c r="P15" i="16"/>
  <c r="J11" i="16"/>
  <c r="M6" i="16"/>
  <c r="Q7" i="16"/>
  <c r="Q8" i="16"/>
  <c r="U2" i="18"/>
  <c r="J6" i="16"/>
  <c r="M7" i="16"/>
  <c r="P6" i="16"/>
  <c r="J7" i="16"/>
  <c r="I11" i="16"/>
  <c r="I7" i="16"/>
  <c r="O11" i="16"/>
  <c r="O8" i="16"/>
  <c r="J8" i="16" l="1"/>
  <c r="P8" i="16"/>
  <c r="M8" i="16"/>
  <c r="BN2" i="18"/>
  <c r="I8" i="16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<sst xmlns="http://schemas.openxmlformats.org/spreadsheetml/2006/main" count="907" uniqueCount="231">
  <si>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</si>
  <si>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</si>
  <si>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</si>
  <si>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</si>
  <si>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</si>
  <si>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</si>
  <si>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</si>
  <si>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</si>
  <si>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</si>
  <si>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</si>
  <si>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</si>
  <si>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</si>
  <si>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</si>
  <si>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</si>
  <si>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</si>
  <si>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</si>
  <si>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</si>
  <si>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</si>
  <si>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</si>
  <si>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</si>
  <si>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</si>
  <si>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</si>
  <si>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</si>
  <si>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</si>
  <si>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</si>
  <si>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</si>
  <si>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</si>
  <si>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</si>
  <si>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</si>
  <si>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</si>
  <si>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</si>
  <si>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</si>
  <si>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</si>
  <si>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</si>
  <si>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</si>
  <si>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</si>
  <si>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</si>
  <si>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</si>
  <si>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</si>
  <si>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</si>
  <si>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</si>
  <si>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</si>
  <si>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</si>
  <si>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</si>
  <si>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</si>
  <si>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</si>
  <si>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</si>
  <si>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</si>
  <si>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</si>
  <si>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</si>
  <si>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</si>
  <si>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</si>
  <si>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</si>
  <si>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</si>
  <si>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</si>
  <si>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</si>
  <si>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</si>
  <si>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</si>
  <si>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</si>
  <si>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</si>
  <si>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</si>
  <si>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</si>
  <si>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</si>
  <si>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</si>
  <si>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</si>
  <si>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</si>
  <si>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</si>
  <si>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</si>
  <si>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</si>
  <si>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</si>
  <si>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</si>
  <si>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</si>
  <si>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</si>
  <si>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</si>
  <si>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</si>
  <si>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</si>
  <si>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</si>
  <si>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</si>
  <si>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</si>
  <si>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</si>
  <si>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</si>
  <si>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</si>
  <si>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</si>
  <si>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</si>
  <si>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</si>
  <si>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</si>
  <si>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</si>
  <si>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</si>
  <si>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</si>
  <si>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</si>
  <si>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</si>
  <si>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</si>
  <si>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</si>
  <si>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</si>
  <si>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</si>
  <si>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</si>
  <si>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</si>
  <si>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Script Reviewer (Name)</t>
  </si>
  <si>
    <t>Copy Editor (Name)</t>
  </si>
  <si>
    <t>Scripts Review</t>
  </si>
  <si>
    <t>Copyedit</t>
  </si>
  <si>
    <t>Client Round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</si>
  <si>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</si>
  <si>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</si>
  <si>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</si>
  <si>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</si>
  <si>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</si>
  <si>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</si>
  <si>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</si>
  <si>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</si>
  <si>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</si>
  <si>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</si>
  <si>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Client Beta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</si>
  <si>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</si>
  <si>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</si>
  <si>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</si>
  <si>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</si>
  <si>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</si>
  <si>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</si>
  <si>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Gold</t>
  </si>
  <si>
    <t>Client Gold</t>
  </si>
  <si>
    <t>Live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</si>
  <si>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</si>
  <si>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</si>
  <si>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</si>
  <si>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</si>
  <si>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</si>
  <si>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</si>
  <si>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</si>
  <si>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</si>
  <si>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</si>
  <si>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</si>
  <si>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</si>
  <si>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</si>
  <si>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</si>
  <si>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</si>
  <si>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</si>
  <si>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</si>
  <si>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</si>
  <si>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</si>
  <si>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</si>
  <si>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</si>
  <si>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</si>
  <si>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SR Performance</t>
  </si>
  <si>
    <t>SR Score</t>
  </si>
  <si>
    <t>CE Performance</t>
  </si>
  <si>
    <t>CR Performance</t>
  </si>
  <si>
    <t>CR Score</t>
  </si>
  <si>
    <t>CB Score</t>
  </si>
  <si>
    <t>G Performance</t>
  </si>
  <si>
    <t>G Score</t>
  </si>
  <si>
    <t>CG Performance</t>
  </si>
  <si>
    <t>CG Score</t>
  </si>
  <si>
    <t>Number of Scripts Reviewed</t>
  </si>
  <si>
    <t>Number of Slides/Videos Reviewed</t>
  </si>
  <si>
    <t>Quality Assurance Sheet - Creation (IP)</t>
  </si>
  <si>
    <t>Digital Media</t>
  </si>
  <si>
    <t>IP</t>
  </si>
  <si>
    <t>Suggestion</t>
  </si>
  <si>
    <t>Improvement</t>
  </si>
  <si>
    <t>Issue</t>
  </si>
  <si>
    <t>Reviewer (Name)</t>
  </si>
  <si>
    <t>Developer (Name)</t>
  </si>
  <si>
    <t>Instructions to Fix</t>
  </si>
  <si>
    <t>Beta 1 - Review 1</t>
  </si>
  <si>
    <t>Beta 2 - Review 2</t>
  </si>
  <si>
    <t>Beta 3 - Review 3</t>
  </si>
  <si>
    <t>Capture defects, compute quality score and defect density</t>
  </si>
  <si>
    <r>
      <rPr>
        <b/>
        <sz val="11"/>
        <color theme="1"/>
        <rFont val="Calibri"/>
        <family val="2"/>
        <scheme val="minor"/>
      </rPr>
      <t>1. First Time:</t>
    </r>
    <r>
      <rPr>
        <sz val="11"/>
        <color theme="1"/>
        <rFont val="Calibri"/>
        <family val="2"/>
        <scheme val="minor"/>
      </rPr>
      <t xml:space="preserve"> Make a Copy of this document
4. Mark errors according to the defect description document.
2. Name it using the following convention
   &lt;ProjectCode&gt;-&lt;Chapter/SubTitle&gt;
   e.g   </t>
    </r>
    <r>
      <rPr>
        <b/>
        <sz val="11"/>
        <color theme="1"/>
        <rFont val="Calibri"/>
        <family val="2"/>
        <scheme val="minor"/>
      </rPr>
      <t xml:space="preserve">MHE-2015-087-Chapter1.xlsx
</t>
    </r>
    <r>
      <rPr>
        <sz val="11"/>
        <color theme="1"/>
        <rFont val="Calibri"/>
        <family val="2"/>
        <scheme val="minor"/>
      </rPr>
      <t>3. Start filling the appropriate sheet</t>
    </r>
  </si>
  <si>
    <t>Date of Revision</t>
  </si>
  <si>
    <t>Version No.</t>
  </si>
  <si>
    <t>Description of Change</t>
  </si>
  <si>
    <t>Created/ updated by</t>
  </si>
  <si>
    <t>Reviewed by</t>
  </si>
  <si>
    <t>Approved by</t>
  </si>
  <si>
    <t>Initial baseline</t>
  </si>
  <si>
    <t>Alvin Pereira</t>
  </si>
  <si>
    <t>Julia Paul, Naveen Raj</t>
  </si>
  <si>
    <t>VL Nagaraj</t>
  </si>
  <si>
    <t>Subramanya Raju</t>
  </si>
  <si>
    <t>Number of scripts/slides/videos
reviewed</t>
  </si>
  <si>
    <t>Fix not required</t>
  </si>
  <si>
    <t>Explain how the issue needs to be fixed</t>
  </si>
  <si>
    <t>B1R1 - S1</t>
  </si>
  <si>
    <t>B1R1 - S2</t>
  </si>
  <si>
    <t>B1R1 - S3</t>
  </si>
  <si>
    <t>B2R2 - S1</t>
  </si>
  <si>
    <t>B2R2 - S2</t>
  </si>
  <si>
    <t>B2R2 - S3</t>
  </si>
  <si>
    <t>B3R3 - S1</t>
  </si>
  <si>
    <t>B3R3 - S2</t>
  </si>
  <si>
    <t>B3R3 - S3</t>
  </si>
  <si>
    <t>SR - D Name</t>
  </si>
  <si>
    <t>SR - R Name</t>
  </si>
  <si>
    <t>CE - D Name</t>
  </si>
  <si>
    <t>CE - R Name</t>
  </si>
  <si>
    <t>CR - D Name</t>
  </si>
  <si>
    <t>CR - R Name</t>
  </si>
  <si>
    <t>B1R1 - D Name</t>
  </si>
  <si>
    <t>B1R1 - R Name</t>
  </si>
  <si>
    <t>B2R2 - D Name</t>
  </si>
  <si>
    <t>B2R2 - R Name</t>
  </si>
  <si>
    <t>B3R3 - D Name</t>
  </si>
  <si>
    <t>B3R3 - R Name</t>
  </si>
  <si>
    <t>CB - D Name</t>
  </si>
  <si>
    <t>CB - R Name</t>
  </si>
  <si>
    <t>G - D Name</t>
  </si>
  <si>
    <t>G - R Name</t>
  </si>
  <si>
    <t>CG - D Name</t>
  </si>
  <si>
    <t>CG - R Name</t>
  </si>
  <si>
    <t>L - D Name</t>
  </si>
  <si>
    <t>L - R Name</t>
  </si>
  <si>
    <t>CE  Score</t>
  </si>
  <si>
    <t>B1R1 Score</t>
  </si>
  <si>
    <t>B1R1 Performance</t>
  </si>
  <si>
    <t>B2R2 Score</t>
  </si>
  <si>
    <t>B2R2 Performance</t>
  </si>
  <si>
    <t>B3R3 Score</t>
  </si>
  <si>
    <t>B3R3 Performance</t>
  </si>
  <si>
    <t>CB  Performance</t>
  </si>
  <si>
    <t>Live Score</t>
  </si>
  <si>
    <t>Live Performance</t>
  </si>
  <si>
    <t>Edited Defect Density formula
Added a column for Instructions to Fix
Edited tab names and R1 tab
Added Developer Name in all tabs
Added a tab for Screenshots</t>
  </si>
  <si>
    <t>QA - S1</t>
  </si>
  <si>
    <t>QA - S2</t>
  </si>
  <si>
    <t>QA  - S3</t>
  </si>
  <si>
    <t>QA Performance</t>
  </si>
  <si>
    <t>QA Score</t>
  </si>
  <si>
    <t>QA - Name</t>
  </si>
  <si>
    <t>Added QA Spot Check tab</t>
  </si>
  <si>
    <t>QA  Spot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</si>
</sst>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\-mmm\-yy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0" xfId="0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1" fillId="0" borderId="10" xfId="0" applyFont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40" xfId="0" applyFont="1" applyBorder="1" applyProtection="1"/>
    <xf numFmtId="0" fontId="0" fillId="0" borderId="41" xfId="0" applyBorder="1" applyAlignment="1" applyProtection="1">
      <alignment horizontal="center"/>
    </xf>
    <xf numFmtId="0" fontId="0" fillId="0" borderId="41" xfId="0" applyBorder="1" applyAlignment="1" applyProtection="1">
      <alignment horizontal="center" wrapText="1"/>
    </xf>
    <xf numFmtId="0" fontId="1" fillId="0" borderId="42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3" xfId="0" applyFont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46" xfId="0" applyBorder="1" applyProtection="1">
      <protection locked="0"/>
    </xf>
    <xf numFmtId="0" fontId="1" fillId="0" borderId="46" xfId="0" applyFont="1" applyBorder="1" applyProtection="1">
      <protection locked="0"/>
    </xf>
    <xf numFmtId="0" fontId="1" fillId="0" borderId="60" xfId="0" applyFont="1" applyBorder="1" applyProtection="1">
      <protection locked="0"/>
    </xf>
    <xf numFmtId="0" fontId="0" fillId="0" borderId="59" xfId="0" applyNumberFormat="1" applyBorder="1" applyAlignment="1" applyProtection="1">
      <protection locked="0"/>
    </xf>
    <xf numFmtId="0" fontId="1" fillId="0" borderId="52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52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6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</xf>
    <xf numFmtId="0" fontId="0" fillId="0" borderId="59" xfId="0" applyNumberForma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52" xfId="0" applyFont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40" xfId="0" applyFont="1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 wrapText="1"/>
    </xf>
    <xf numFmtId="0" fontId="1" fillId="0" borderId="42" xfId="0" applyFont="1" applyBorder="1" applyAlignment="1" applyProtection="1">
      <alignment horizontal="center" vertical="center"/>
    </xf>
    <xf numFmtId="9" fontId="0" fillId="0" borderId="28" xfId="0" applyNumberForma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59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Border="1" applyAlignment="1" applyProtection="1">
      <alignment horizontal="center" vertical="center"/>
    </xf>
    <xf numFmtId="10" fontId="0" fillId="0" borderId="15" xfId="0" applyNumberFormat="1" applyFill="1" applyBorder="1" applyAlignment="1" applyProtection="1">
      <alignment horizontal="center" vertical="center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1" fillId="0" borderId="59" xfId="0" applyFont="1" applyFill="1" applyBorder="1" applyAlignment="1" applyProtection="1">
      <alignment horizontal="center"/>
    </xf>
    <xf numFmtId="0" fontId="1" fillId="0" borderId="59" xfId="0" applyFont="1" applyBorder="1" applyAlignment="1" applyProtection="1">
      <alignment horizontal="center"/>
    </xf>
    <xf numFmtId="0" fontId="0" fillId="0" borderId="44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2" xfId="0" applyBorder="1" applyAlignment="1" applyProtection="1">
      <alignment horizontal="center" wrapText="1"/>
    </xf>
    <xf numFmtId="0" fontId="0" fillId="0" borderId="36" xfId="0" applyBorder="1" applyAlignment="1" applyProtection="1">
      <alignment wrapText="1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ill="1" applyBorder="1" applyAlignment="1">
      <alignment vertical="center" wrapText="1"/>
    </xf>
    <xf numFmtId="0" fontId="1" fillId="0" borderId="1" xfId="0" applyFont="1" applyBorder="1" applyAlignment="1"/>
    <xf numFmtId="15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8" xfId="0" applyFill="1" applyBorder="1" applyAlignment="1" applyProtection="1">
      <alignment horizontal="left" vertical="center"/>
      <protection locked="0"/>
    </xf>
    <xf numFmtId="0" fontId="3" fillId="0" borderId="0" xfId="0" applyFont="1" applyBorder="1"/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0" fillId="0" borderId="36" xfId="0" applyBorder="1" applyProtection="1">
      <protection locked="0"/>
    </xf>
    <xf numFmtId="0" fontId="0" fillId="0" borderId="37" xfId="0" applyBorder="1" applyAlignment="1" applyProtection="1">
      <alignment wrapText="1"/>
      <protection locked="0"/>
    </xf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2" borderId="63" xfId="0" applyFill="1" applyBorder="1" applyProtection="1">
      <protection locked="0"/>
    </xf>
    <xf numFmtId="0" fontId="0" fillId="0" borderId="64" xfId="0" applyBorder="1" applyAlignment="1" applyProtection="1">
      <alignment wrapText="1"/>
      <protection locked="0"/>
    </xf>
    <xf numFmtId="0" fontId="0" fillId="0" borderId="65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protection locked="0"/>
    </xf>
    <xf numFmtId="0" fontId="0" fillId="2" borderId="21" xfId="0" applyFill="1" applyBorder="1" applyProtection="1"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3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66" fontId="3" fillId="0" borderId="0" xfId="0" quotePrefix="1" applyNumberFormat="1" applyFont="1" applyFill="1" applyBorder="1" applyAlignment="1">
      <alignment horizontal="center"/>
    </xf>
    <xf numFmtId="166" fontId="3" fillId="0" borderId="26" xfId="0" quotePrefix="1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5" fontId="3" fillId="0" borderId="26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</xf>
    <xf numFmtId="0" fontId="1" fillId="0" borderId="46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 wrapText="1"/>
      <protection locked="0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54" xfId="0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0" fontId="0" fillId="0" borderId="55" xfId="0" applyBorder="1" applyAlignment="1" applyProtection="1">
      <alignment horizontal="center" vertical="center" wrapText="1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1" fillId="0" borderId="57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0" fillId="0" borderId="58" xfId="0" applyNumberFormat="1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vertical="center"/>
    </xf>
    <xf numFmtId="0" fontId="1" fillId="0" borderId="46" xfId="0" applyFont="1" applyBorder="1" applyAlignment="1" applyProtection="1">
      <alignment vertical="center"/>
    </xf>
    <xf numFmtId="0" fontId="1" fillId="0" borderId="47" xfId="0" applyFont="1" applyBorder="1" applyAlignment="1" applyProtection="1">
      <alignment vertical="center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53" xfId="0" applyBorder="1" applyAlignment="1" applyProtection="1">
      <alignment horizontal="left" vertical="center" wrapText="1"/>
      <protection locked="0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4" xfId="0" applyBorder="1" applyAlignment="1" applyProtection="1">
      <alignment horizontal="left" vertical="center" wrapText="1"/>
      <protection locked="0"/>
    </xf>
    <xf numFmtId="0" fontId="0" fillId="0" borderId="49" xfId="0" applyBorder="1" applyAlignment="1" applyProtection="1">
      <alignment horizontal="left" vertical="center" wrapText="1"/>
      <protection locked="0"/>
    </xf>
    <xf numFmtId="0" fontId="0" fillId="0" borderId="55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61" xfId="0" applyBorder="1" applyAlignment="1" applyProtection="1">
      <alignment horizontal="left"/>
      <protection locked="0"/>
    </xf>
    <xf numFmtId="0" fontId="1" fillId="0" borderId="56" xfId="0" applyFont="1" applyBorder="1" applyAlignment="1" applyProtection="1">
      <alignment horizontal="center" wrapText="1"/>
    </xf>
    <xf numFmtId="0" fontId="1" fillId="0" borderId="57" xfId="0" applyFont="1" applyBorder="1" applyAlignment="1" applyProtection="1">
      <alignment horizontal="center" wrapText="1"/>
    </xf>
    <xf numFmtId="0" fontId="0" fillId="0" borderId="67" xfId="0" applyBorder="1"/>
    <xf numFmtId="0" fontId="0" fillId="4" borderId="67" xfId="0" applyFill="1" applyBorder="1" applyAlignment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9" xfId="0" applyBorder="1"/>
    <xf numFmtId="10" fontId="0" fillId="0" borderId="69" xfId="0" applyNumberFormat="1" applyBorder="1"/>
    <xf numFmtId="0" fontId="1" fillId="0" borderId="66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0" fontId="1" fillId="0" borderId="70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6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809624</xdr:colOff>
      <xdr:row>2</xdr:row>
      <xdr:rowOff>38100</xdr:rowOff>
    </xdr:from>
    <xdr:to>
      <xdr:col>4</xdr:col>
      <xdr:colOff>255493</xdr:colOff>
      <xdr:row>5</xdr:row>
      <xdr:rowOff>189964</xdr:rowOff>
    </xdr:to>
    <xdr:pic>
      <xdr:nvPicPr>
        <xdr:cNvPr id="3" name="Picture 2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90975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809624</xdr:colOff>
      <xdr:row>2</xdr:row>
      <xdr:rowOff>38100</xdr:rowOff>
    </xdr:from>
    <xdr:to>
      <xdr:col>4</xdr:col>
      <xdr:colOff>255493</xdr:colOff>
      <xdr:row>5</xdr:row>
      <xdr:rowOff>189964</xdr:rowOff>
    </xdr:to>
    <xdr:pic>
      <xdr:nvPicPr>
        <xdr:cNvPr id="4" name="Picture 3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89294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0241" name="TempCombo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1265" name="TempCombo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29697" name="TempCombo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2051" name="TempCombo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3074" name="TempCombo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20481" name="TempCombo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21505" name="TempCombo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95250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9217" name="TempCombo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image" Target="../media/image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Relationship Id="rId4" Type="http://schemas.openxmlformats.org/officeDocument/2006/relationships/image" Target="../media/image9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Relationship Id="rId4" Type="http://schemas.openxmlformats.org/officeDocument/2006/relationships/image" Target="../media/image10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Relationship Id="rId4" Type="http://schemas.openxmlformats.org/officeDocument/2006/relationships/image" Target="../media/image1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5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tabSelected="1" zoomScaleNormal="100" workbookViewId="0">
      <selection activeCell="C13" sqref="C13:F13"/>
    </sheetView>
  </sheetViews>
  <sheetFormatPr defaultRowHeight="15" x14ac:dyDescent="0.25"/>
  <cols>
    <col min="2" max="2" width="18.140625" bestFit="1" customWidth="1"/>
    <col min="3" max="3" width="11.42578125" bestFit="1" customWidth="1"/>
    <col min="4" max="4" width="38.5703125" style="48" customWidth="1"/>
    <col min="5" max="5" width="19.5703125" bestFit="1" customWidth="1"/>
    <col min="6" max="6" width="25.5703125" bestFit="1" customWidth="1"/>
    <col min="7" max="7" width="15.42578125" bestFit="1" customWidth="1"/>
  </cols>
  <sheetData>
    <row r="2" spans="2:6" ht="15.75" thickBot="1" x14ac:dyDescent="0.3"/>
    <row r="3" spans="2:6" x14ac:dyDescent="0.25">
      <c r="B3" s="23"/>
      <c r="C3" s="24"/>
      <c r="D3" s="49"/>
      <c r="E3" s="24"/>
      <c r="F3" s="25"/>
    </row>
    <row r="4" spans="2:6" x14ac:dyDescent="0.25">
      <c r="B4" s="26"/>
      <c r="C4" s="27"/>
      <c r="D4" s="50"/>
      <c r="E4" s="27"/>
      <c r="F4" s="28"/>
    </row>
    <row r="5" spans="2:6" x14ac:dyDescent="0.25">
      <c r="B5" s="26"/>
      <c r="C5" s="27"/>
      <c r="D5" s="50"/>
      <c r="E5" s="27"/>
      <c r="F5" s="28"/>
    </row>
    <row r="6" spans="2:6" ht="15.75" thickBot="1" x14ac:dyDescent="0.3">
      <c r="B6" s="30"/>
      <c r="C6" s="31"/>
      <c r="D6" s="51"/>
      <c r="E6" s="31"/>
      <c r="F6" s="32"/>
    </row>
    <row r="8" spans="2:6" ht="15.75" thickBot="1" x14ac:dyDescent="0.3">
      <c r="D8"/>
    </row>
    <row r="9" spans="2:6" ht="15.75" thickBot="1" x14ac:dyDescent="0.3">
      <c r="B9" s="232" t="s">
        <v>31</v>
      </c>
      <c r="C9" s="233"/>
      <c r="D9" s="233"/>
      <c r="E9" s="233"/>
      <c r="F9" s="234"/>
    </row>
    <row r="10" spans="2:6" x14ac:dyDescent="0.25">
      <c r="B10" s="184" t="s">
        <v>28</v>
      </c>
      <c r="C10" s="235" t="s">
        <v>155</v>
      </c>
      <c r="D10" s="235"/>
      <c r="E10" s="235"/>
      <c r="F10" s="236"/>
    </row>
    <row r="11" spans="2:6" x14ac:dyDescent="0.25">
      <c r="B11" s="185" t="s">
        <v>30</v>
      </c>
      <c r="C11" s="237">
        <v>1.2</v>
      </c>
      <c r="D11" s="237"/>
      <c r="E11" s="237"/>
      <c r="F11" s="238"/>
    </row>
    <row r="12" spans="2:6" x14ac:dyDescent="0.25">
      <c r="B12" s="185" t="s">
        <v>29</v>
      </c>
      <c r="C12" s="239">
        <v>42633</v>
      </c>
      <c r="D12" s="239"/>
      <c r="E12" s="239"/>
      <c r="F12" s="240"/>
    </row>
    <row r="13" spans="2:6" ht="15.75" thickBot="1" x14ac:dyDescent="0.3">
      <c r="B13" s="186" t="s">
        <v>32</v>
      </c>
      <c r="C13" s="227" t="s">
        <v>167</v>
      </c>
      <c r="D13" s="227"/>
      <c r="E13" s="227"/>
      <c r="F13" s="228"/>
    </row>
    <row r="14" spans="2:6" x14ac:dyDescent="0.25">
      <c r="B14" s="187"/>
      <c r="C14" s="187"/>
      <c r="D14" s="188"/>
      <c r="E14" s="187"/>
      <c r="F14" s="187"/>
    </row>
    <row r="15" spans="2:6" ht="15.75" thickBot="1" x14ac:dyDescent="0.3">
      <c r="B15" s="187"/>
      <c r="C15" s="187"/>
      <c r="D15" s="188"/>
      <c r="E15" s="187"/>
      <c r="F15" s="187"/>
    </row>
    <row r="16" spans="2:6" s="29" customFormat="1" ht="107.25" customHeight="1" thickBot="1" x14ac:dyDescent="0.3">
      <c r="B16" s="189" t="s">
        <v>33</v>
      </c>
      <c r="C16" s="229" t="s">
        <v>168</v>
      </c>
      <c r="D16" s="230"/>
      <c r="E16" s="230"/>
      <c r="F16" s="231"/>
    </row>
    <row r="18" spans="2:7" x14ac:dyDescent="0.25">
      <c r="B18" s="190" t="s">
        <v>169</v>
      </c>
      <c r="C18" s="190" t="s">
        <v>170</v>
      </c>
      <c r="D18" s="190" t="s">
        <v>171</v>
      </c>
      <c r="E18" s="190" t="s">
        <v>172</v>
      </c>
      <c r="F18" s="190" t="s">
        <v>173</v>
      </c>
      <c r="G18" s="190" t="s">
        <v>174</v>
      </c>
    </row>
    <row r="19" spans="2:7" x14ac:dyDescent="0.25">
      <c r="B19" s="191">
        <v>42430</v>
      </c>
      <c r="C19" s="192">
        <v>1</v>
      </c>
      <c r="D19" s="193" t="s">
        <v>175</v>
      </c>
      <c r="E19" s="193" t="s">
        <v>176</v>
      </c>
      <c r="F19" s="193" t="s">
        <v>177</v>
      </c>
      <c r="G19" s="193" t="s">
        <v>178</v>
      </c>
    </row>
    <row r="20" spans="2:7" ht="75" x14ac:dyDescent="0.25">
      <c r="B20" s="191">
        <v>42566</v>
      </c>
      <c r="C20" s="192">
        <v>1.1000000000000001</v>
      </c>
      <c r="D20" s="194" t="s">
        <v>222</v>
      </c>
      <c r="E20" s="193" t="s">
        <v>179</v>
      </c>
      <c r="F20" s="193" t="s">
        <v>177</v>
      </c>
      <c r="G20" s="193" t="s">
        <v>178</v>
      </c>
    </row>
    <row r="21" spans="2:7" x14ac:dyDescent="0.25">
      <c r="B21" s="191">
        <v>42633</v>
      </c>
      <c r="C21" s="192">
        <v>1.2</v>
      </c>
      <c r="D21" s="193" t="s">
        <v>229</v>
      </c>
      <c r="E21" s="193" t="s">
        <v>179</v>
      </c>
      <c r="F21" s="193" t="s">
        <v>177</v>
      </c>
      <c r="G21" s="193" t="s">
        <v>178</v>
      </c>
    </row>
    <row r="22" spans="2:7" x14ac:dyDescent="0.25">
      <c r="B22" s="191"/>
      <c r="C22" s="192"/>
      <c r="D22" s="194"/>
      <c r="E22" s="193"/>
      <c r="F22" s="193"/>
      <c r="G22" s="193"/>
    </row>
  </sheetData>
  <sheetProtection algorithmName="SHA-512" hashValue="aNcTbq76mFizigVrhaLqZeOcMiFhI+Vi3R1OsdUU4UIL+uKTtlRydTGLxEOStGFUQ4Yq0II6ybj79j+2j2Fxyw==" saltValue="1xalia38x7vIRjnAfhbEMA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6">
    <mergeCell ref="C13:F13"/>
    <mergeCell ref="C16:F16"/>
    <mergeCell ref="B9:F9"/>
    <mergeCell ref="C10:F10"/>
    <mergeCell ref="C11:F11"/>
    <mergeCell ref="C12:F12"/>
  </mergeCell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K522"/>
  <sheetViews>
    <sheetView topLeftCell="A7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XghyGI9/WWWgrlA2os21uNV7zbL/me3sBSVtNTIEKdgE7lyP/oi7+b1u2ou19/ayoXAb4Z+kyaKpQbAMpmTj1w==" saltValue="cpS7v7xTLGT4TxUxOgBuFw==" spinCount="100000" sheet="1" objects="1" scenarios="1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Client_Beta_dt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522"/>
  <sheetViews>
    <sheetView topLeftCell="A10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2.710937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e5W0wRdlP5VuLiH+zFzQeaLPMJHzwcvxGYD0dujjevOcXiKgSOQhOwy9VjTRUg/a3QWwFrD6G2uwHCISv13sNA==" saltValue="xwQFlqWipY1rMARFCF6K2g==" spinCount="100000" sheet="1" objects="1" scenarios="1"/>
  <customSheetViews>
    <customSheetView guid="{2B5A4363-8C1E-485A-BECE-33C1A7275D14}" scale="85" hiddenRows="1">
      <selection activeCell="E58" sqref="E58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xWindow="371" yWindow="314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Gold_dt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9217" r:id="rId3" name="TempCombo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K522"/>
  <sheetViews>
    <sheetView zoomScale="85" zoomScaleNormal="85" workbookViewId="0">
      <selection activeCell="D28" sqref="D28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t6VkZpb4VcLcKBy4xJXYr4oybRiti5CaO4FDwf0IXqyyeVEEkeCPiMsLJ1nIkhApMN8w9Q70KX4s6cQxQzlO9A==" saltValue="wSS6PRYg62wZ+rxBKE2TEQ==" spinCount="100000" sheet="1" objects="1" scenarios="1"/>
  <dataConsolidate/>
  <customSheetViews>
    <customSheetView guid="{2B5A4363-8C1E-485A-BECE-33C1A7275D14}" scale="85">
      <selection activeCell="D9" sqref="D9"/>
      <pageMargins left="0.7" right="0.7" top="0.75" bottom="0.75" header="0.3" footer="0.3"/>
    </customSheetView>
  </customSheetViews>
  <mergeCells count="5">
    <mergeCell ref="C13:D13"/>
    <mergeCell ref="B2:B3"/>
    <mergeCell ref="C2:C3"/>
    <mergeCell ref="B8:B11"/>
    <mergeCell ref="C8:D11"/>
  </mergeCells>
  <dataValidations xWindow="368" yWindow="287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Client_Gold_dt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0241" r:id="rId3" name="TempCombo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 x14ac:dyDescent="0.25"/>
  <sheetData/>
  <sheetProtection algorithmName="SHA-512" hashValue="VFYSNPj5vIipYDKPrsJVsyK/CDC5oeMof4isEzNDM6yHr5TPJ1O0HxtMezvH3thcNAcO+1vg+xvqdNW3DakuEA==" saltValue="xoJsVMvw9bHzbrSz4SjnLw==" spinCount="100000" sheet="1" scenarios="1" formatCells="0" formatColumns="0" formatRows="0" insertHyperlink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522"/>
  <sheetViews>
    <sheetView zoomScale="85" zoomScaleNormal="85" workbookViewId="0">
      <selection activeCell="E9" sqref="E9"/>
    </sheetView>
  </sheetViews>
  <sheetFormatPr defaultColWidth="9.140625" defaultRowHeight="15" x14ac:dyDescent="0.25"/>
  <cols>
    <col min="1" max="1" width="3.7109375" style="1" customWidth="1"/>
    <col min="2" max="2" width="22.57031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37" t="s">
        <v>8</v>
      </c>
      <c r="C22" s="38" t="s">
        <v>15</v>
      </c>
      <c r="D22" s="45" t="s">
        <v>17</v>
      </c>
      <c r="E22" s="195" t="s">
        <v>182</v>
      </c>
      <c r="F22" s="38" t="s">
        <v>16</v>
      </c>
      <c r="G22" s="132" t="s">
        <v>16</v>
      </c>
      <c r="H22" s="39" t="s">
        <v>14</v>
      </c>
      <c r="I22" s="38" t="s">
        <v>25</v>
      </c>
      <c r="J22" s="38" t="s">
        <v>26</v>
      </c>
      <c r="K22" s="38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12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46"/>
    </row>
    <row r="323" spans="2:11" x14ac:dyDescent="0.25">
      <c r="B323" s="12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46"/>
    </row>
    <row r="324" spans="2:11" x14ac:dyDescent="0.25">
      <c r="B324" s="12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46"/>
    </row>
    <row r="325" spans="2:11" x14ac:dyDescent="0.25">
      <c r="B325" s="12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46"/>
    </row>
    <row r="326" spans="2:11" x14ac:dyDescent="0.25">
      <c r="B326" s="12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46"/>
    </row>
    <row r="327" spans="2:11" x14ac:dyDescent="0.25">
      <c r="B327" s="12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46"/>
    </row>
    <row r="328" spans="2:11" x14ac:dyDescent="0.25">
      <c r="B328" s="12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46"/>
    </row>
    <row r="329" spans="2:11" x14ac:dyDescent="0.25">
      <c r="B329" s="12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46"/>
    </row>
    <row r="330" spans="2:11" x14ac:dyDescent="0.25">
      <c r="B330" s="12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46"/>
    </row>
    <row r="331" spans="2:11" x14ac:dyDescent="0.25">
      <c r="B331" s="12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46"/>
    </row>
    <row r="332" spans="2:11" x14ac:dyDescent="0.25">
      <c r="B332" s="12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46"/>
    </row>
    <row r="333" spans="2:11" x14ac:dyDescent="0.25">
      <c r="B333" s="12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46"/>
    </row>
    <row r="334" spans="2:11" x14ac:dyDescent="0.25">
      <c r="B334" s="12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46"/>
    </row>
    <row r="335" spans="2:11" x14ac:dyDescent="0.25">
      <c r="B335" s="12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46"/>
    </row>
    <row r="336" spans="2:11" x14ac:dyDescent="0.25">
      <c r="B336" s="12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46"/>
    </row>
    <row r="337" spans="2:11" x14ac:dyDescent="0.25">
      <c r="B337" s="12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46"/>
    </row>
    <row r="338" spans="2:11" x14ac:dyDescent="0.25">
      <c r="B338" s="12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46"/>
    </row>
    <row r="339" spans="2:11" x14ac:dyDescent="0.25">
      <c r="B339" s="12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46"/>
    </row>
    <row r="340" spans="2:11" x14ac:dyDescent="0.25">
      <c r="B340" s="12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46"/>
    </row>
    <row r="341" spans="2:11" x14ac:dyDescent="0.25">
      <c r="B341" s="12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46"/>
    </row>
    <row r="342" spans="2:11" x14ac:dyDescent="0.25">
      <c r="B342" s="12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46"/>
    </row>
    <row r="343" spans="2:11" x14ac:dyDescent="0.25">
      <c r="B343" s="12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46"/>
    </row>
    <row r="344" spans="2:11" x14ac:dyDescent="0.25">
      <c r="B344" s="12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46"/>
    </row>
    <row r="345" spans="2:11" x14ac:dyDescent="0.25">
      <c r="B345" s="12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46"/>
    </row>
    <row r="346" spans="2:11" x14ac:dyDescent="0.25">
      <c r="B346" s="12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46"/>
    </row>
    <row r="347" spans="2:11" x14ac:dyDescent="0.25">
      <c r="B347" s="12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46"/>
    </row>
    <row r="348" spans="2:11" x14ac:dyDescent="0.25">
      <c r="B348" s="12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46"/>
    </row>
    <row r="349" spans="2:11" x14ac:dyDescent="0.25">
      <c r="B349" s="12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46"/>
    </row>
    <row r="350" spans="2:11" x14ac:dyDescent="0.25">
      <c r="B350" s="12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46"/>
    </row>
    <row r="351" spans="2:11" x14ac:dyDescent="0.25">
      <c r="B351" s="12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46"/>
    </row>
    <row r="352" spans="2:11" x14ac:dyDescent="0.25">
      <c r="B352" s="12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46"/>
    </row>
    <row r="353" spans="2:11" x14ac:dyDescent="0.25">
      <c r="B353" s="12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46"/>
    </row>
    <row r="354" spans="2:11" x14ac:dyDescent="0.25">
      <c r="B354" s="12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46"/>
    </row>
    <row r="355" spans="2:11" x14ac:dyDescent="0.25">
      <c r="B355" s="12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46"/>
    </row>
    <row r="356" spans="2:11" x14ac:dyDescent="0.25">
      <c r="B356" s="12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46"/>
    </row>
    <row r="357" spans="2:11" x14ac:dyDescent="0.25">
      <c r="B357" s="12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46"/>
    </row>
    <row r="358" spans="2:11" x14ac:dyDescent="0.25">
      <c r="B358" s="12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46"/>
    </row>
    <row r="359" spans="2:11" x14ac:dyDescent="0.25">
      <c r="B359" s="12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46"/>
    </row>
    <row r="360" spans="2:11" x14ac:dyDescent="0.25">
      <c r="B360" s="12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46"/>
    </row>
    <row r="361" spans="2:11" x14ac:dyDescent="0.25">
      <c r="B361" s="12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46"/>
    </row>
    <row r="362" spans="2:11" x14ac:dyDescent="0.25">
      <c r="B362" s="12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46"/>
    </row>
    <row r="363" spans="2:11" x14ac:dyDescent="0.25">
      <c r="B363" s="12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46"/>
    </row>
    <row r="364" spans="2:11" x14ac:dyDescent="0.25">
      <c r="B364" s="12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46"/>
    </row>
    <row r="365" spans="2:11" x14ac:dyDescent="0.25">
      <c r="B365" s="12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46"/>
    </row>
    <row r="366" spans="2:11" x14ac:dyDescent="0.25">
      <c r="B366" s="12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46"/>
    </row>
    <row r="367" spans="2:11" x14ac:dyDescent="0.25">
      <c r="B367" s="12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46"/>
    </row>
    <row r="368" spans="2:11" x14ac:dyDescent="0.25">
      <c r="B368" s="12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46"/>
    </row>
    <row r="369" spans="2:11" x14ac:dyDescent="0.25">
      <c r="B369" s="12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46"/>
    </row>
    <row r="370" spans="2:11" x14ac:dyDescent="0.25">
      <c r="B370" s="12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46"/>
    </row>
    <row r="371" spans="2:11" x14ac:dyDescent="0.25">
      <c r="B371" s="12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46"/>
    </row>
    <row r="372" spans="2:11" x14ac:dyDescent="0.25">
      <c r="B372" s="12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46"/>
    </row>
    <row r="373" spans="2:11" x14ac:dyDescent="0.25">
      <c r="B373" s="12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46"/>
    </row>
    <row r="374" spans="2:11" x14ac:dyDescent="0.25">
      <c r="B374" s="12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46"/>
    </row>
    <row r="375" spans="2:11" x14ac:dyDescent="0.25">
      <c r="B375" s="12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46"/>
    </row>
    <row r="376" spans="2:11" x14ac:dyDescent="0.25">
      <c r="B376" s="12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46"/>
    </row>
    <row r="377" spans="2:11" x14ac:dyDescent="0.25">
      <c r="B377" s="12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46"/>
    </row>
    <row r="378" spans="2:11" x14ac:dyDescent="0.25">
      <c r="B378" s="12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46"/>
    </row>
    <row r="379" spans="2:11" x14ac:dyDescent="0.25">
      <c r="B379" s="12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46"/>
    </row>
    <row r="380" spans="2:11" x14ac:dyDescent="0.25">
      <c r="B380" s="12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46"/>
    </row>
    <row r="381" spans="2:11" x14ac:dyDescent="0.25">
      <c r="B381" s="12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46"/>
    </row>
    <row r="382" spans="2:11" x14ac:dyDescent="0.25">
      <c r="B382" s="12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46"/>
    </row>
    <row r="383" spans="2:11" x14ac:dyDescent="0.25">
      <c r="B383" s="12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46"/>
    </row>
    <row r="384" spans="2:11" x14ac:dyDescent="0.25">
      <c r="B384" s="12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46"/>
    </row>
    <row r="385" spans="2:11" x14ac:dyDescent="0.25">
      <c r="B385" s="12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46"/>
    </row>
    <row r="386" spans="2:11" x14ac:dyDescent="0.25">
      <c r="B386" s="12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46"/>
    </row>
    <row r="387" spans="2:11" x14ac:dyDescent="0.25">
      <c r="B387" s="12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46"/>
    </row>
    <row r="388" spans="2:11" x14ac:dyDescent="0.25">
      <c r="B388" s="12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46"/>
    </row>
    <row r="389" spans="2:11" x14ac:dyDescent="0.25">
      <c r="B389" s="12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46"/>
    </row>
    <row r="390" spans="2:11" x14ac:dyDescent="0.25">
      <c r="B390" s="12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46"/>
    </row>
    <row r="391" spans="2:11" x14ac:dyDescent="0.25">
      <c r="B391" s="12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46"/>
    </row>
    <row r="392" spans="2:11" x14ac:dyDescent="0.25">
      <c r="B392" s="12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46"/>
    </row>
    <row r="393" spans="2:11" x14ac:dyDescent="0.25">
      <c r="B393" s="12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46"/>
    </row>
    <row r="394" spans="2:11" x14ac:dyDescent="0.25">
      <c r="B394" s="12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46"/>
    </row>
    <row r="395" spans="2:11" x14ac:dyDescent="0.25">
      <c r="B395" s="12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46"/>
    </row>
    <row r="396" spans="2:11" x14ac:dyDescent="0.25">
      <c r="B396" s="12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46"/>
    </row>
    <row r="397" spans="2:11" x14ac:dyDescent="0.25">
      <c r="B397" s="12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46"/>
    </row>
    <row r="398" spans="2:11" x14ac:dyDescent="0.25">
      <c r="B398" s="12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46"/>
    </row>
    <row r="399" spans="2:11" x14ac:dyDescent="0.25">
      <c r="B399" s="12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46"/>
    </row>
    <row r="400" spans="2:11" x14ac:dyDescent="0.25">
      <c r="B400" s="12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46"/>
    </row>
    <row r="401" spans="2:11" x14ac:dyDescent="0.25">
      <c r="B401" s="12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46"/>
    </row>
    <row r="402" spans="2:11" x14ac:dyDescent="0.25">
      <c r="B402" s="12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46"/>
    </row>
    <row r="403" spans="2:11" x14ac:dyDescent="0.25">
      <c r="B403" s="12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46"/>
    </row>
    <row r="404" spans="2:11" x14ac:dyDescent="0.25">
      <c r="B404" s="12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46"/>
    </row>
    <row r="405" spans="2:11" x14ac:dyDescent="0.25">
      <c r="B405" s="12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46"/>
    </row>
    <row r="406" spans="2:11" x14ac:dyDescent="0.25">
      <c r="B406" s="12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46"/>
    </row>
    <row r="407" spans="2:11" x14ac:dyDescent="0.25">
      <c r="B407" s="12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46"/>
    </row>
    <row r="408" spans="2:11" x14ac:dyDescent="0.25">
      <c r="B408" s="12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46"/>
    </row>
    <row r="409" spans="2:11" x14ac:dyDescent="0.25">
      <c r="B409" s="12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46"/>
    </row>
    <row r="410" spans="2:11" x14ac:dyDescent="0.25">
      <c r="B410" s="12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46"/>
    </row>
    <row r="411" spans="2:11" x14ac:dyDescent="0.25">
      <c r="B411" s="12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46"/>
    </row>
    <row r="412" spans="2:11" x14ac:dyDescent="0.25">
      <c r="B412" s="12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46"/>
    </row>
    <row r="413" spans="2:11" x14ac:dyDescent="0.25">
      <c r="B413" s="12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46"/>
    </row>
    <row r="414" spans="2:11" x14ac:dyDescent="0.25">
      <c r="B414" s="12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46"/>
    </row>
    <row r="415" spans="2:11" x14ac:dyDescent="0.25">
      <c r="B415" s="12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46"/>
    </row>
    <row r="416" spans="2:11" x14ac:dyDescent="0.25">
      <c r="B416" s="12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46"/>
    </row>
    <row r="417" spans="2:11" x14ac:dyDescent="0.25">
      <c r="B417" s="12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46"/>
    </row>
    <row r="418" spans="2:11" x14ac:dyDescent="0.25">
      <c r="B418" s="12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46"/>
    </row>
    <row r="419" spans="2:11" x14ac:dyDescent="0.25">
      <c r="B419" s="12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46"/>
    </row>
    <row r="420" spans="2:11" x14ac:dyDescent="0.25">
      <c r="B420" s="12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46"/>
    </row>
    <row r="421" spans="2:11" x14ac:dyDescent="0.25">
      <c r="B421" s="12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46"/>
    </row>
    <row r="422" spans="2:11" x14ac:dyDescent="0.25">
      <c r="B422" s="12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46"/>
    </row>
    <row r="423" spans="2:11" x14ac:dyDescent="0.25">
      <c r="B423" s="12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46"/>
    </row>
    <row r="424" spans="2:11" x14ac:dyDescent="0.25">
      <c r="B424" s="12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46"/>
    </row>
    <row r="425" spans="2:11" x14ac:dyDescent="0.25">
      <c r="B425" s="12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46"/>
    </row>
    <row r="426" spans="2:11" x14ac:dyDescent="0.25">
      <c r="B426" s="12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46"/>
    </row>
    <row r="427" spans="2:11" x14ac:dyDescent="0.25">
      <c r="B427" s="12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46"/>
    </row>
    <row r="428" spans="2:11" x14ac:dyDescent="0.25">
      <c r="B428" s="12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46"/>
    </row>
    <row r="429" spans="2:11" x14ac:dyDescent="0.25">
      <c r="B429" s="12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46"/>
    </row>
    <row r="430" spans="2:11" x14ac:dyDescent="0.25">
      <c r="B430" s="12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46"/>
    </row>
    <row r="431" spans="2:11" x14ac:dyDescent="0.25">
      <c r="B431" s="12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46"/>
    </row>
    <row r="432" spans="2:11" x14ac:dyDescent="0.25">
      <c r="B432" s="12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46"/>
    </row>
    <row r="433" spans="2:11" x14ac:dyDescent="0.25">
      <c r="B433" s="12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46"/>
    </row>
    <row r="434" spans="2:11" x14ac:dyDescent="0.25">
      <c r="B434" s="12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46"/>
    </row>
    <row r="435" spans="2:11" x14ac:dyDescent="0.25">
      <c r="B435" s="12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46"/>
    </row>
    <row r="436" spans="2:11" x14ac:dyDescent="0.25">
      <c r="B436" s="12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46"/>
    </row>
    <row r="437" spans="2:11" x14ac:dyDescent="0.25">
      <c r="B437" s="12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46"/>
    </row>
    <row r="438" spans="2:11" x14ac:dyDescent="0.25">
      <c r="B438" s="12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46"/>
    </row>
    <row r="439" spans="2:11" x14ac:dyDescent="0.25">
      <c r="B439" s="12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46"/>
    </row>
    <row r="440" spans="2:11" x14ac:dyDescent="0.25">
      <c r="B440" s="12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46"/>
    </row>
    <row r="441" spans="2:11" x14ac:dyDescent="0.25">
      <c r="B441" s="12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46"/>
    </row>
    <row r="442" spans="2:11" x14ac:dyDescent="0.25">
      <c r="B442" s="12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46"/>
    </row>
    <row r="443" spans="2:11" x14ac:dyDescent="0.25">
      <c r="B443" s="12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46"/>
    </row>
    <row r="444" spans="2:11" x14ac:dyDescent="0.25">
      <c r="B444" s="12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46"/>
    </row>
    <row r="445" spans="2:11" x14ac:dyDescent="0.25">
      <c r="B445" s="12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46"/>
    </row>
    <row r="446" spans="2:11" x14ac:dyDescent="0.25">
      <c r="B446" s="12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46"/>
    </row>
    <row r="447" spans="2:11" x14ac:dyDescent="0.25">
      <c r="B447" s="12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46"/>
    </row>
    <row r="448" spans="2:11" x14ac:dyDescent="0.25">
      <c r="B448" s="12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46"/>
    </row>
    <row r="449" spans="2:11" x14ac:dyDescent="0.25">
      <c r="B449" s="12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46"/>
    </row>
    <row r="450" spans="2:11" x14ac:dyDescent="0.25">
      <c r="B450" s="12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46"/>
    </row>
    <row r="451" spans="2:11" x14ac:dyDescent="0.25">
      <c r="B451" s="12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46"/>
    </row>
    <row r="452" spans="2:11" x14ac:dyDescent="0.25">
      <c r="B452" s="12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46"/>
    </row>
    <row r="453" spans="2:11" x14ac:dyDescent="0.25">
      <c r="B453" s="12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46"/>
    </row>
    <row r="454" spans="2:11" x14ac:dyDescent="0.25">
      <c r="B454" s="12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46"/>
    </row>
    <row r="455" spans="2:11" x14ac:dyDescent="0.25">
      <c r="B455" s="12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46"/>
    </row>
    <row r="456" spans="2:11" x14ac:dyDescent="0.25">
      <c r="B456" s="12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46"/>
    </row>
    <row r="457" spans="2:11" x14ac:dyDescent="0.25">
      <c r="B457" s="12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46"/>
    </row>
    <row r="458" spans="2:11" x14ac:dyDescent="0.25">
      <c r="B458" s="12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46"/>
    </row>
    <row r="459" spans="2:11" x14ac:dyDescent="0.25">
      <c r="B459" s="12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46"/>
    </row>
    <row r="460" spans="2:11" x14ac:dyDescent="0.25">
      <c r="B460" s="12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46"/>
    </row>
    <row r="461" spans="2:11" x14ac:dyDescent="0.25">
      <c r="B461" s="12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46"/>
    </row>
    <row r="462" spans="2:11" x14ac:dyDescent="0.25">
      <c r="B462" s="12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46"/>
    </row>
    <row r="463" spans="2:11" x14ac:dyDescent="0.25">
      <c r="B463" s="12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46"/>
    </row>
    <row r="464" spans="2:11" x14ac:dyDescent="0.25">
      <c r="B464" s="12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46"/>
    </row>
    <row r="465" spans="2:11" x14ac:dyDescent="0.25">
      <c r="B465" s="12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46"/>
    </row>
    <row r="466" spans="2:11" x14ac:dyDescent="0.25">
      <c r="B466" s="12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46"/>
    </row>
    <row r="467" spans="2:11" x14ac:dyDescent="0.25">
      <c r="B467" s="12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46"/>
    </row>
    <row r="468" spans="2:11" x14ac:dyDescent="0.25">
      <c r="B468" s="12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46"/>
    </row>
    <row r="469" spans="2:11" x14ac:dyDescent="0.25">
      <c r="B469" s="12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46"/>
    </row>
    <row r="470" spans="2:11" x14ac:dyDescent="0.25">
      <c r="B470" s="12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46"/>
    </row>
    <row r="471" spans="2:11" x14ac:dyDescent="0.25">
      <c r="B471" s="12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46"/>
    </row>
    <row r="472" spans="2:11" x14ac:dyDescent="0.25">
      <c r="B472" s="12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46"/>
    </row>
    <row r="473" spans="2:11" x14ac:dyDescent="0.25">
      <c r="B473" s="12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46"/>
    </row>
    <row r="474" spans="2:11" x14ac:dyDescent="0.25">
      <c r="B474" s="12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46"/>
    </row>
    <row r="475" spans="2:11" x14ac:dyDescent="0.25">
      <c r="B475" s="12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46"/>
    </row>
    <row r="476" spans="2:11" x14ac:dyDescent="0.25">
      <c r="B476" s="12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46"/>
    </row>
    <row r="477" spans="2:11" x14ac:dyDescent="0.25">
      <c r="B477" s="12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46"/>
    </row>
    <row r="478" spans="2:11" x14ac:dyDescent="0.25">
      <c r="B478" s="12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46"/>
    </row>
    <row r="479" spans="2:11" x14ac:dyDescent="0.25">
      <c r="B479" s="12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46"/>
    </row>
    <row r="480" spans="2:11" x14ac:dyDescent="0.25">
      <c r="B480" s="12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46"/>
    </row>
    <row r="481" spans="2:11" x14ac:dyDescent="0.25">
      <c r="B481" s="12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46"/>
    </row>
    <row r="482" spans="2:11" x14ac:dyDescent="0.25">
      <c r="B482" s="12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46"/>
    </row>
    <row r="483" spans="2:11" x14ac:dyDescent="0.25">
      <c r="B483" s="12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46"/>
    </row>
    <row r="484" spans="2:11" x14ac:dyDescent="0.25">
      <c r="B484" s="12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46"/>
    </row>
    <row r="485" spans="2:11" x14ac:dyDescent="0.25">
      <c r="B485" s="12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46"/>
    </row>
    <row r="486" spans="2:11" x14ac:dyDescent="0.25">
      <c r="B486" s="12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46"/>
    </row>
    <row r="487" spans="2:11" x14ac:dyDescent="0.25">
      <c r="B487" s="12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46"/>
    </row>
    <row r="488" spans="2:11" x14ac:dyDescent="0.25">
      <c r="B488" s="12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46"/>
    </row>
    <row r="489" spans="2:11" x14ac:dyDescent="0.25">
      <c r="B489" s="12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46"/>
    </row>
    <row r="490" spans="2:11" x14ac:dyDescent="0.25">
      <c r="B490" s="12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46"/>
    </row>
    <row r="491" spans="2:11" x14ac:dyDescent="0.25">
      <c r="B491" s="12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46"/>
    </row>
    <row r="492" spans="2:11" x14ac:dyDescent="0.25">
      <c r="B492" s="12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46"/>
    </row>
    <row r="493" spans="2:11" x14ac:dyDescent="0.25">
      <c r="B493" s="12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46"/>
    </row>
    <row r="494" spans="2:11" x14ac:dyDescent="0.25">
      <c r="B494" s="12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46"/>
    </row>
    <row r="495" spans="2:11" x14ac:dyDescent="0.25">
      <c r="B495" s="12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46"/>
    </row>
    <row r="496" spans="2:11" x14ac:dyDescent="0.25">
      <c r="B496" s="12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46"/>
    </row>
    <row r="497" spans="2:11" x14ac:dyDescent="0.25">
      <c r="B497" s="12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46"/>
    </row>
    <row r="498" spans="2:11" x14ac:dyDescent="0.25">
      <c r="B498" s="12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46"/>
    </row>
    <row r="499" spans="2:11" x14ac:dyDescent="0.25">
      <c r="B499" s="12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46"/>
    </row>
    <row r="500" spans="2:11" x14ac:dyDescent="0.25">
      <c r="B500" s="12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46"/>
    </row>
    <row r="501" spans="2:11" x14ac:dyDescent="0.25">
      <c r="B501" s="12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46"/>
    </row>
    <row r="502" spans="2:11" x14ac:dyDescent="0.25">
      <c r="B502" s="12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46"/>
    </row>
    <row r="503" spans="2:11" x14ac:dyDescent="0.25">
      <c r="B503" s="12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46"/>
    </row>
    <row r="504" spans="2:11" x14ac:dyDescent="0.25">
      <c r="B504" s="12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46"/>
    </row>
    <row r="505" spans="2:11" x14ac:dyDescent="0.25">
      <c r="B505" s="12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46"/>
    </row>
    <row r="506" spans="2:11" x14ac:dyDescent="0.25">
      <c r="B506" s="12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46"/>
    </row>
    <row r="507" spans="2:11" x14ac:dyDescent="0.25">
      <c r="B507" s="12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46"/>
    </row>
    <row r="508" spans="2:11" x14ac:dyDescent="0.25">
      <c r="B508" s="12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46"/>
    </row>
    <row r="509" spans="2:11" x14ac:dyDescent="0.25">
      <c r="B509" s="12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46"/>
    </row>
    <row r="510" spans="2:11" x14ac:dyDescent="0.25">
      <c r="B510" s="12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46"/>
    </row>
    <row r="511" spans="2:11" x14ac:dyDescent="0.25">
      <c r="B511" s="12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46"/>
    </row>
    <row r="512" spans="2:11" x14ac:dyDescent="0.25">
      <c r="B512" s="12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46"/>
    </row>
    <row r="513" spans="2:11" x14ac:dyDescent="0.25">
      <c r="B513" s="12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46"/>
    </row>
    <row r="514" spans="2:11" x14ac:dyDescent="0.25">
      <c r="B514" s="12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46"/>
    </row>
    <row r="515" spans="2:11" x14ac:dyDescent="0.25">
      <c r="B515" s="12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46"/>
    </row>
    <row r="516" spans="2:11" x14ac:dyDescent="0.25">
      <c r="B516" s="12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46"/>
    </row>
    <row r="517" spans="2:11" x14ac:dyDescent="0.25">
      <c r="B517" s="12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46"/>
    </row>
    <row r="518" spans="2:11" x14ac:dyDescent="0.25">
      <c r="B518" s="12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46"/>
    </row>
    <row r="519" spans="2:11" x14ac:dyDescent="0.25">
      <c r="B519" s="12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46"/>
    </row>
    <row r="520" spans="2:11" x14ac:dyDescent="0.25">
      <c r="B520" s="12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46"/>
    </row>
    <row r="521" spans="2:11" x14ac:dyDescent="0.25">
      <c r="B521" s="12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46"/>
    </row>
    <row r="522" spans="2:11" x14ac:dyDescent="0.25">
      <c r="B522" s="12">
        <f t="shared" si="15"/>
        <v>500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46"/>
    </row>
  </sheetData>
  <sheetProtection algorithmName="SHA-512" hashValue="GcWGgpONCi2BDXoKCADsXRTiGJzGoGUKMwmR+Zglp4LzLLHwX7+fc9y327JOMwx0kRipK6T17/Qd9X8DL/PAWQ==" saltValue="96/zpu5vX5gS1hwK4KZIpw==" spinCount="100000" sheet="1" objects="1" scenarios="1" formatCells="0" formatColumns="0" formatRows="0" insertHyperlinks="0"/>
  <dataConsolidate/>
  <mergeCells count="5">
    <mergeCell ref="B2:B3"/>
    <mergeCell ref="C2:C3"/>
    <mergeCell ref="B8:B11"/>
    <mergeCell ref="C8:D11"/>
    <mergeCell ref="C13:D13"/>
  </mergeCells>
  <dataValidations count="5"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Live_dt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1265" r:id="rId3" name="TempCombo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522"/>
  <sheetViews>
    <sheetView zoomScale="85" zoomScaleNormal="85" workbookViewId="0">
      <selection activeCell="C6" sqref="C6"/>
    </sheetView>
  </sheetViews>
  <sheetFormatPr defaultColWidth="9.140625" defaultRowHeight="15" x14ac:dyDescent="0.25"/>
  <cols>
    <col min="1" max="1" width="3.7109375" style="1" customWidth="1"/>
    <col min="2" max="2" width="22.710937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226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4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8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8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8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8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8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8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8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8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8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8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8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8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8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8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8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8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8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8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8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ref="H343:H406" si="10">IF(G343 &lt;&gt; "",VLOOKUP($G343,Defect_severity,2,FALSE),"")</f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0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0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0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0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0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0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0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0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0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0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0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0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0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0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0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0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0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0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0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ref="H407:H470" si="12">IF(G407 &lt;&gt; "",VLOOKUP($G407,Defect_severity,2,FALSE),"")</f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2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2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2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2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2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2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2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2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2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2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2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2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2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2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2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2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2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2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2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ref="H471:H534" si="14">IF(G471 &lt;&gt; "",VLOOKUP($G471,Defect_severity,2,FALSE),"")</f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4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4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4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4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4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4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4"/>
        <v/>
      </c>
      <c r="I522" s="11"/>
      <c r="J522" s="47"/>
      <c r="K522" s="36"/>
    </row>
  </sheetData>
  <sheetProtection algorithmName="SHA-512" hashValue="2+wQiB5Y1oEEo186Sd7bzwQsS3VFtruk2HbZvy9XsxNaryCnAS9FmJkCQpa9xlZSRZRfSafRoTQzbT+FDg+Hzw==" saltValue="GXZtceaUraa8OQE7ffNESw==" spinCount="100000" sheet="1" objects="1" scenarios="1" formatCells="0" formatColumns="0" formatRows="0" insertHyperlinks="0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Gold_dt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69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29697" r:id="rId3" name="TempCombo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workbookViewId="0">
      <selection activeCell="D12" sqref="D12"/>
    </sheetView>
  </sheetViews>
  <sheetFormatPr defaultRowHeight="15" x14ac:dyDescent="0.25"/>
  <cols>
    <col min="1" max="3" width="24.42578125" style="82" bestFit="1" customWidth="1"/>
    <col min="4" max="4" width="21.7109375" style="82" bestFit="1" customWidth="1"/>
    <col min="5" max="10" width="30.28515625" style="82" bestFit="1" customWidth="1"/>
    <col min="11" max="11" width="2" style="82" customWidth="1"/>
    <col min="12" max="12" width="24.5703125" style="82" bestFit="1" customWidth="1"/>
    <col min="13" max="13" width="9.7109375" style="82" bestFit="1" customWidth="1"/>
    <col min="14" max="14" width="1.28515625" style="82" customWidth="1"/>
    <col min="15" max="15" width="24.5703125" style="82" bestFit="1" customWidth="1"/>
    <col min="16" max="16" width="9.7109375" style="82" bestFit="1" customWidth="1"/>
    <col min="17" max="17" width="0.85546875" style="82" customWidth="1"/>
    <col min="18" max="18" width="24.28515625" style="82" bestFit="1" customWidth="1"/>
    <col min="19" max="19" width="9.7109375" style="82" bestFit="1" customWidth="1"/>
    <col min="20" max="20" width="1.28515625" style="82" customWidth="1"/>
    <col min="21" max="21" width="27.28515625" style="82" bestFit="1" customWidth="1"/>
    <col min="22" max="22" width="9.7109375" style="82" bestFit="1" customWidth="1"/>
    <col min="23" max="23" width="1" style="82" customWidth="1"/>
    <col min="24" max="24" width="24.28515625" style="82" bestFit="1" customWidth="1"/>
    <col min="25" max="25" width="9.7109375" style="82" bestFit="1" customWidth="1"/>
    <col min="26" max="26" width="1.140625" style="82" customWidth="1"/>
    <col min="27" max="27" width="34.85546875" style="82" bestFit="1" customWidth="1"/>
    <col min="28" max="28" width="9.7109375" style="82" bestFit="1" customWidth="1"/>
    <col min="29" max="29" width="1" style="82" customWidth="1"/>
    <col min="30" max="30" width="30" style="82" bestFit="1" customWidth="1"/>
    <col min="31" max="31" width="9.7109375" style="82" bestFit="1" customWidth="1"/>
    <col min="32" max="32" width="0.85546875" style="82" customWidth="1"/>
    <col min="33" max="33" width="15.28515625" style="82" bestFit="1" customWidth="1"/>
    <col min="34" max="34" width="9.140625" style="82"/>
    <col min="35" max="35" width="36.28515625" style="82" bestFit="1" customWidth="1"/>
    <col min="36" max="36" width="9.28515625" style="82" customWidth="1"/>
    <col min="37" max="37" width="9.140625" style="82"/>
    <col min="38" max="38" width="34.85546875" style="82" bestFit="1" customWidth="1"/>
    <col min="39" max="39" width="9.7109375" style="82" bestFit="1" customWidth="1"/>
    <col min="40" max="40" width="23.85546875" style="82" bestFit="1" customWidth="1"/>
    <col min="41" max="16384" width="9.140625" style="82"/>
  </cols>
  <sheetData>
    <row r="1" spans="1:40" x14ac:dyDescent="0.25">
      <c r="A1" s="84" t="s">
        <v>86</v>
      </c>
      <c r="B1" s="87" t="s">
        <v>87</v>
      </c>
      <c r="C1" s="84" t="s">
        <v>102</v>
      </c>
      <c r="D1" s="84" t="s">
        <v>103</v>
      </c>
      <c r="E1" s="84" t="s">
        <v>88</v>
      </c>
      <c r="F1" s="84" t="s">
        <v>89</v>
      </c>
      <c r="G1" s="84" t="s">
        <v>90</v>
      </c>
      <c r="H1" s="84" t="s">
        <v>91</v>
      </c>
      <c r="I1" s="84" t="s">
        <v>92</v>
      </c>
      <c r="J1" s="84" t="s">
        <v>93</v>
      </c>
      <c r="K1" s="90"/>
      <c r="L1" s="91" t="s">
        <v>85</v>
      </c>
      <c r="M1" s="91" t="s">
        <v>94</v>
      </c>
      <c r="O1" s="91" t="s">
        <v>82</v>
      </c>
      <c r="P1" s="91" t="s">
        <v>94</v>
      </c>
      <c r="R1" s="91" t="s">
        <v>79</v>
      </c>
      <c r="S1" s="91" t="s">
        <v>94</v>
      </c>
      <c r="U1" s="91" t="s">
        <v>73</v>
      </c>
      <c r="V1" s="91" t="s">
        <v>94</v>
      </c>
      <c r="X1" s="91" t="s">
        <v>65</v>
      </c>
      <c r="Y1" s="91" t="s">
        <v>94</v>
      </c>
      <c r="AA1" s="91" t="s">
        <v>67</v>
      </c>
      <c r="AB1" s="91" t="s">
        <v>94</v>
      </c>
      <c r="AD1" s="91" t="s">
        <v>104</v>
      </c>
      <c r="AE1" s="91" t="s">
        <v>94</v>
      </c>
      <c r="AG1" s="91" t="s">
        <v>25</v>
      </c>
      <c r="AI1" s="91" t="s">
        <v>106</v>
      </c>
      <c r="AJ1" s="91" t="s">
        <v>94</v>
      </c>
      <c r="AL1" s="91" t="s">
        <v>96</v>
      </c>
      <c r="AM1" s="91" t="s">
        <v>94</v>
      </c>
      <c r="AN1" s="91" t="s">
        <v>105</v>
      </c>
    </row>
    <row r="2" spans="1:40" x14ac:dyDescent="0.25">
      <c r="A2" s="85" t="s">
        <v>67</v>
      </c>
      <c r="B2" s="88" t="s">
        <v>79</v>
      </c>
      <c r="C2" s="85" t="s">
        <v>67</v>
      </c>
      <c r="D2" s="85" t="s">
        <v>73</v>
      </c>
      <c r="E2" s="85" t="s">
        <v>106</v>
      </c>
      <c r="F2" s="85" t="s">
        <v>106</v>
      </c>
      <c r="G2" s="85" t="s">
        <v>106</v>
      </c>
      <c r="H2" s="85" t="s">
        <v>106</v>
      </c>
      <c r="I2" s="85" t="s">
        <v>106</v>
      </c>
      <c r="J2" s="85" t="s">
        <v>106</v>
      </c>
      <c r="K2" s="90"/>
      <c r="L2" s="92" t="s">
        <v>72</v>
      </c>
      <c r="M2" s="81" t="s">
        <v>19</v>
      </c>
      <c r="O2" s="92" t="s">
        <v>72</v>
      </c>
      <c r="P2" s="81" t="s">
        <v>19</v>
      </c>
      <c r="R2" s="92" t="s">
        <v>50</v>
      </c>
      <c r="S2" s="81" t="s">
        <v>19</v>
      </c>
      <c r="U2" s="92" t="s">
        <v>50</v>
      </c>
      <c r="V2" s="81" t="s">
        <v>19</v>
      </c>
      <c r="X2" s="92" t="s">
        <v>50</v>
      </c>
      <c r="Y2" s="81" t="s">
        <v>19</v>
      </c>
      <c r="AA2" s="92" t="s">
        <v>50</v>
      </c>
      <c r="AB2" s="81" t="s">
        <v>19</v>
      </c>
      <c r="AD2" s="92" t="s">
        <v>50</v>
      </c>
      <c r="AE2" s="81" t="s">
        <v>19</v>
      </c>
      <c r="AG2" s="81" t="s">
        <v>25</v>
      </c>
      <c r="AI2" s="81" t="s">
        <v>113</v>
      </c>
      <c r="AJ2" s="81" t="s">
        <v>20</v>
      </c>
      <c r="AL2" s="81" t="s">
        <v>114</v>
      </c>
      <c r="AM2" s="81" t="s">
        <v>20</v>
      </c>
      <c r="AN2" s="81">
        <v>1</v>
      </c>
    </row>
    <row r="3" spans="1:40" x14ac:dyDescent="0.25">
      <c r="A3" s="85" t="s">
        <v>85</v>
      </c>
      <c r="B3" s="88" t="s">
        <v>85</v>
      </c>
      <c r="C3" s="85" t="s">
        <v>85</v>
      </c>
      <c r="D3" s="85" t="s">
        <v>65</v>
      </c>
      <c r="E3" s="85" t="s">
        <v>73</v>
      </c>
      <c r="F3" s="85" t="s">
        <v>73</v>
      </c>
      <c r="G3" s="85" t="s">
        <v>73</v>
      </c>
      <c r="H3" s="85" t="s">
        <v>73</v>
      </c>
      <c r="I3" s="85" t="s">
        <v>73</v>
      </c>
      <c r="J3" s="85" t="s">
        <v>73</v>
      </c>
      <c r="K3" s="90"/>
      <c r="L3" s="92" t="s">
        <v>78</v>
      </c>
      <c r="M3" s="81" t="s">
        <v>19</v>
      </c>
      <c r="O3" s="92" t="s">
        <v>83</v>
      </c>
      <c r="P3" s="81" t="s">
        <v>19</v>
      </c>
      <c r="R3" s="81" t="s">
        <v>75</v>
      </c>
      <c r="S3" s="81" t="s">
        <v>20</v>
      </c>
      <c r="U3" s="81" t="s">
        <v>71</v>
      </c>
      <c r="V3" s="81" t="s">
        <v>20</v>
      </c>
      <c r="X3" s="92" t="s">
        <v>62</v>
      </c>
      <c r="Y3" s="81" t="s">
        <v>19</v>
      </c>
      <c r="AA3" s="81" t="s">
        <v>56</v>
      </c>
      <c r="AB3" s="81" t="s">
        <v>20</v>
      </c>
      <c r="AD3" s="81" t="s">
        <v>51</v>
      </c>
      <c r="AE3" s="81" t="s">
        <v>19</v>
      </c>
      <c r="AG3" s="81" t="s">
        <v>181</v>
      </c>
      <c r="AI3" s="81" t="s">
        <v>114</v>
      </c>
      <c r="AJ3" s="81" t="s">
        <v>20</v>
      </c>
      <c r="AL3" s="81" t="s">
        <v>117</v>
      </c>
      <c r="AM3" s="81" t="s">
        <v>20</v>
      </c>
      <c r="AN3" s="81">
        <v>2</v>
      </c>
    </row>
    <row r="4" spans="1:40" ht="15.75" thickBot="1" x14ac:dyDescent="0.3">
      <c r="A4" s="85" t="s">
        <v>79</v>
      </c>
      <c r="B4" s="89" t="s">
        <v>82</v>
      </c>
      <c r="C4" s="85" t="s">
        <v>79</v>
      </c>
      <c r="D4" s="86" t="s">
        <v>67</v>
      </c>
      <c r="E4" s="85" t="s">
        <v>104</v>
      </c>
      <c r="F4" s="85" t="s">
        <v>104</v>
      </c>
      <c r="G4" s="85" t="s">
        <v>104</v>
      </c>
      <c r="H4" s="85" t="s">
        <v>104</v>
      </c>
      <c r="I4" s="85" t="s">
        <v>104</v>
      </c>
      <c r="J4" s="85" t="s">
        <v>104</v>
      </c>
      <c r="K4" s="90"/>
      <c r="L4" s="92" t="s">
        <v>84</v>
      </c>
      <c r="M4" s="81" t="s">
        <v>19</v>
      </c>
      <c r="O4" s="92" t="s">
        <v>80</v>
      </c>
      <c r="P4" s="81" t="s">
        <v>20</v>
      </c>
      <c r="R4" s="92" t="s">
        <v>108</v>
      </c>
      <c r="S4" s="81" t="s">
        <v>19</v>
      </c>
      <c r="U4" s="81" t="s">
        <v>69</v>
      </c>
      <c r="V4" s="81" t="s">
        <v>19</v>
      </c>
      <c r="X4" s="81" t="s">
        <v>107</v>
      </c>
      <c r="Y4" s="81" t="s">
        <v>20</v>
      </c>
      <c r="AA4" s="92" t="s">
        <v>61</v>
      </c>
      <c r="AB4" s="81" t="s">
        <v>21</v>
      </c>
      <c r="AD4" s="81" t="s">
        <v>53</v>
      </c>
      <c r="AE4" s="81" t="s">
        <v>21</v>
      </c>
      <c r="AI4" s="81" t="s">
        <v>115</v>
      </c>
      <c r="AJ4" s="81" t="s">
        <v>20</v>
      </c>
      <c r="AL4" s="81" t="s">
        <v>116</v>
      </c>
      <c r="AM4" s="81" t="s">
        <v>20</v>
      </c>
      <c r="AN4" s="81">
        <v>3</v>
      </c>
    </row>
    <row r="5" spans="1:40" ht="15.75" thickBot="1" x14ac:dyDescent="0.3">
      <c r="A5" s="86" t="s">
        <v>82</v>
      </c>
      <c r="B5" s="82" t="s">
        <v>158</v>
      </c>
      <c r="C5" s="86" t="s">
        <v>82</v>
      </c>
      <c r="D5" s="82" t="s">
        <v>158</v>
      </c>
      <c r="E5" s="85" t="s">
        <v>65</v>
      </c>
      <c r="F5" s="85" t="s">
        <v>65</v>
      </c>
      <c r="G5" s="85" t="s">
        <v>65</v>
      </c>
      <c r="H5" s="85" t="s">
        <v>65</v>
      </c>
      <c r="I5" s="85" t="s">
        <v>65</v>
      </c>
      <c r="J5" s="85" t="s">
        <v>65</v>
      </c>
      <c r="K5" s="90"/>
      <c r="L5" s="92" t="s">
        <v>77</v>
      </c>
      <c r="M5" s="81" t="s">
        <v>19</v>
      </c>
      <c r="R5" s="92" t="s">
        <v>110</v>
      </c>
      <c r="S5" s="81" t="s">
        <v>19</v>
      </c>
      <c r="U5" s="81" t="s">
        <v>70</v>
      </c>
      <c r="V5" s="81" t="s">
        <v>20</v>
      </c>
      <c r="X5" s="81" t="s">
        <v>57</v>
      </c>
      <c r="Y5" s="81" t="s">
        <v>20</v>
      </c>
      <c r="AA5" s="81" t="s">
        <v>51</v>
      </c>
      <c r="AB5" s="81" t="s">
        <v>19</v>
      </c>
      <c r="AD5" s="81" t="s">
        <v>55</v>
      </c>
      <c r="AE5" s="81" t="s">
        <v>20</v>
      </c>
      <c r="AI5" s="81" t="s">
        <v>116</v>
      </c>
      <c r="AJ5" s="81" t="s">
        <v>20</v>
      </c>
      <c r="AL5" s="81" t="s">
        <v>113</v>
      </c>
      <c r="AM5" s="81" t="s">
        <v>20</v>
      </c>
      <c r="AN5" s="81">
        <v>4</v>
      </c>
    </row>
    <row r="6" spans="1:40" x14ac:dyDescent="0.25">
      <c r="A6" s="82" t="s">
        <v>158</v>
      </c>
      <c r="B6" s="82" t="s">
        <v>159</v>
      </c>
      <c r="C6" s="82" t="s">
        <v>158</v>
      </c>
      <c r="D6" s="82" t="s">
        <v>159</v>
      </c>
      <c r="E6" s="85" t="s">
        <v>85</v>
      </c>
      <c r="F6" s="85" t="s">
        <v>85</v>
      </c>
      <c r="G6" s="85" t="s">
        <v>85</v>
      </c>
      <c r="H6" s="85" t="s">
        <v>85</v>
      </c>
      <c r="I6" s="85" t="s">
        <v>85</v>
      </c>
      <c r="J6" s="85" t="s">
        <v>85</v>
      </c>
      <c r="K6" s="90"/>
      <c r="L6" s="92" t="s">
        <v>109</v>
      </c>
      <c r="M6" s="81" t="s">
        <v>19</v>
      </c>
      <c r="R6" s="92" t="s">
        <v>36</v>
      </c>
      <c r="S6" s="81" t="s">
        <v>19</v>
      </c>
      <c r="U6" s="81" t="s">
        <v>66</v>
      </c>
      <c r="V6" s="81" t="s">
        <v>21</v>
      </c>
      <c r="X6" s="81" t="s">
        <v>60</v>
      </c>
      <c r="Y6" s="81" t="s">
        <v>19</v>
      </c>
      <c r="AA6" s="92" t="s">
        <v>54</v>
      </c>
      <c r="AB6" s="81" t="s">
        <v>20</v>
      </c>
      <c r="AI6" s="81" t="s">
        <v>117</v>
      </c>
      <c r="AJ6" s="81" t="s">
        <v>20</v>
      </c>
      <c r="AL6" s="81" t="s">
        <v>118</v>
      </c>
      <c r="AM6" s="81" t="s">
        <v>20</v>
      </c>
      <c r="AN6" s="81">
        <v>5</v>
      </c>
    </row>
    <row r="7" spans="1:40" x14ac:dyDescent="0.25">
      <c r="A7" s="82" t="s">
        <v>159</v>
      </c>
      <c r="B7" s="83"/>
      <c r="C7" s="82" t="s">
        <v>159</v>
      </c>
      <c r="E7" s="85" t="s">
        <v>67</v>
      </c>
      <c r="F7" s="85" t="s">
        <v>67</v>
      </c>
      <c r="G7" s="85" t="s">
        <v>67</v>
      </c>
      <c r="H7" s="85" t="s">
        <v>67</v>
      </c>
      <c r="I7" s="85" t="s">
        <v>67</v>
      </c>
      <c r="J7" s="85" t="s">
        <v>67</v>
      </c>
      <c r="K7" s="90"/>
      <c r="L7" s="92" t="s">
        <v>76</v>
      </c>
      <c r="M7" s="81" t="s">
        <v>21</v>
      </c>
      <c r="R7" s="92" t="s">
        <v>34</v>
      </c>
      <c r="S7" s="81" t="s">
        <v>20</v>
      </c>
      <c r="U7" s="81" t="s">
        <v>68</v>
      </c>
      <c r="V7" s="81" t="s">
        <v>20</v>
      </c>
      <c r="AA7" s="92" t="s">
        <v>64</v>
      </c>
      <c r="AB7" s="81" t="s">
        <v>20</v>
      </c>
      <c r="AI7" s="81" t="s">
        <v>118</v>
      </c>
      <c r="AJ7" s="81" t="s">
        <v>20</v>
      </c>
      <c r="AL7" s="81" t="s">
        <v>115</v>
      </c>
      <c r="AM7" s="81" t="s">
        <v>20</v>
      </c>
      <c r="AN7" s="81">
        <v>6</v>
      </c>
    </row>
    <row r="8" spans="1:40" x14ac:dyDescent="0.25">
      <c r="B8" s="83"/>
      <c r="E8" s="85" t="s">
        <v>79</v>
      </c>
      <c r="F8" s="85" t="s">
        <v>79</v>
      </c>
      <c r="G8" s="85" t="s">
        <v>79</v>
      </c>
      <c r="H8" s="85" t="s">
        <v>79</v>
      </c>
      <c r="I8" s="85" t="s">
        <v>79</v>
      </c>
      <c r="J8" s="85" t="s">
        <v>79</v>
      </c>
      <c r="K8" s="90"/>
      <c r="L8" s="92" t="s">
        <v>74</v>
      </c>
      <c r="M8" s="81" t="s">
        <v>20</v>
      </c>
      <c r="R8" s="81" t="s">
        <v>24</v>
      </c>
      <c r="S8" s="81" t="s">
        <v>20</v>
      </c>
      <c r="U8" s="81" t="s">
        <v>63</v>
      </c>
      <c r="V8" s="81" t="s">
        <v>20</v>
      </c>
      <c r="AA8" s="81" t="s">
        <v>52</v>
      </c>
      <c r="AB8" s="81" t="s">
        <v>21</v>
      </c>
      <c r="AL8" s="92" t="s">
        <v>72</v>
      </c>
      <c r="AM8" s="81" t="s">
        <v>19</v>
      </c>
      <c r="AN8" s="81">
        <v>7</v>
      </c>
    </row>
    <row r="9" spans="1:40" ht="15.75" thickBot="1" x14ac:dyDescent="0.3">
      <c r="B9" s="83"/>
      <c r="E9" s="86" t="s">
        <v>82</v>
      </c>
      <c r="F9" s="86" t="s">
        <v>82</v>
      </c>
      <c r="G9" s="86" t="s">
        <v>82</v>
      </c>
      <c r="H9" s="86" t="s">
        <v>82</v>
      </c>
      <c r="I9" s="86" t="s">
        <v>82</v>
      </c>
      <c r="J9" s="86" t="s">
        <v>82</v>
      </c>
      <c r="K9" s="90"/>
      <c r="L9" s="92" t="s">
        <v>81</v>
      </c>
      <c r="M9" s="81" t="s">
        <v>20</v>
      </c>
      <c r="AA9" s="92" t="s">
        <v>58</v>
      </c>
      <c r="AB9" s="81" t="s">
        <v>20</v>
      </c>
      <c r="AL9" s="81" t="s">
        <v>56</v>
      </c>
      <c r="AM9" s="81" t="s">
        <v>20</v>
      </c>
      <c r="AN9" s="81">
        <v>8</v>
      </c>
    </row>
    <row r="10" spans="1:40" x14ac:dyDescent="0.25">
      <c r="B10" s="83"/>
      <c r="E10" s="82" t="s">
        <v>158</v>
      </c>
      <c r="F10" s="82" t="s">
        <v>158</v>
      </c>
      <c r="G10" s="82" t="s">
        <v>158</v>
      </c>
      <c r="H10" s="82" t="s">
        <v>158</v>
      </c>
      <c r="I10" s="82" t="s">
        <v>158</v>
      </c>
      <c r="J10" s="82" t="s">
        <v>158</v>
      </c>
      <c r="AA10" s="81" t="s">
        <v>111</v>
      </c>
      <c r="AB10" s="81" t="s">
        <v>21</v>
      </c>
      <c r="AL10" s="81" t="s">
        <v>71</v>
      </c>
      <c r="AM10" s="81" t="s">
        <v>20</v>
      </c>
      <c r="AN10" s="81">
        <v>9</v>
      </c>
    </row>
    <row r="11" spans="1:40" x14ac:dyDescent="0.25">
      <c r="B11" s="83"/>
      <c r="E11" s="82" t="s">
        <v>159</v>
      </c>
      <c r="F11" s="82" t="s">
        <v>159</v>
      </c>
      <c r="G11" s="82" t="s">
        <v>159</v>
      </c>
      <c r="H11" s="82" t="s">
        <v>159</v>
      </c>
      <c r="I11" s="82" t="s">
        <v>159</v>
      </c>
      <c r="J11" s="82" t="s">
        <v>159</v>
      </c>
      <c r="AA11" s="92" t="s">
        <v>59</v>
      </c>
      <c r="AB11" s="81" t="s">
        <v>19</v>
      </c>
      <c r="AL11" s="81" t="s">
        <v>69</v>
      </c>
      <c r="AM11" s="81" t="s">
        <v>19</v>
      </c>
      <c r="AN11" s="81">
        <v>10</v>
      </c>
    </row>
    <row r="12" spans="1:40" x14ac:dyDescent="0.25">
      <c r="AL12" s="81" t="s">
        <v>70</v>
      </c>
      <c r="AM12" s="81" t="s">
        <v>20</v>
      </c>
      <c r="AN12" s="81">
        <v>11</v>
      </c>
    </row>
    <row r="13" spans="1:40" x14ac:dyDescent="0.25">
      <c r="AL13" s="92" t="s">
        <v>62</v>
      </c>
      <c r="AM13" s="81" t="s">
        <v>19</v>
      </c>
      <c r="AN13" s="81">
        <v>12</v>
      </c>
    </row>
    <row r="14" spans="1:40" x14ac:dyDescent="0.25">
      <c r="AL14" s="92" t="s">
        <v>78</v>
      </c>
      <c r="AM14" s="81" t="s">
        <v>19</v>
      </c>
      <c r="AN14" s="81">
        <v>13</v>
      </c>
    </row>
    <row r="15" spans="1:40" x14ac:dyDescent="0.25">
      <c r="AL15" s="81" t="s">
        <v>75</v>
      </c>
      <c r="AM15" s="81" t="s">
        <v>20</v>
      </c>
      <c r="AN15" s="81">
        <v>14</v>
      </c>
    </row>
    <row r="16" spans="1:40" x14ac:dyDescent="0.25">
      <c r="AL16" s="92" t="s">
        <v>61</v>
      </c>
      <c r="AM16" s="81" t="s">
        <v>21</v>
      </c>
      <c r="AN16" s="81">
        <v>15</v>
      </c>
    </row>
    <row r="17" spans="38:40" x14ac:dyDescent="0.25">
      <c r="AL17" s="81" t="s">
        <v>107</v>
      </c>
      <c r="AM17" s="81" t="s">
        <v>20</v>
      </c>
      <c r="AN17" s="81">
        <v>16</v>
      </c>
    </row>
    <row r="18" spans="38:40" x14ac:dyDescent="0.25">
      <c r="AL18" s="81" t="s">
        <v>51</v>
      </c>
      <c r="AM18" s="81" t="s">
        <v>19</v>
      </c>
      <c r="AN18" s="81">
        <v>17</v>
      </c>
    </row>
    <row r="19" spans="38:40" x14ac:dyDescent="0.25">
      <c r="AL19" s="92" t="s">
        <v>84</v>
      </c>
      <c r="AM19" s="81" t="s">
        <v>19</v>
      </c>
      <c r="AN19" s="81">
        <v>18</v>
      </c>
    </row>
    <row r="20" spans="38:40" x14ac:dyDescent="0.25">
      <c r="AL20" s="81" t="s">
        <v>66</v>
      </c>
      <c r="AM20" s="81" t="s">
        <v>21</v>
      </c>
      <c r="AN20" s="81">
        <v>19</v>
      </c>
    </row>
    <row r="21" spans="38:40" x14ac:dyDescent="0.25">
      <c r="AL21" s="92" t="s">
        <v>54</v>
      </c>
      <c r="AM21" s="81" t="s">
        <v>20</v>
      </c>
      <c r="AN21" s="81">
        <v>20</v>
      </c>
    </row>
    <row r="22" spans="38:40" x14ac:dyDescent="0.25">
      <c r="AL22" s="81" t="s">
        <v>57</v>
      </c>
      <c r="AM22" s="81" t="s">
        <v>20</v>
      </c>
      <c r="AN22" s="81">
        <v>21</v>
      </c>
    </row>
    <row r="23" spans="38:40" x14ac:dyDescent="0.25">
      <c r="AL23" s="92" t="s">
        <v>64</v>
      </c>
      <c r="AM23" s="81" t="s">
        <v>20</v>
      </c>
      <c r="AN23" s="81">
        <v>22</v>
      </c>
    </row>
    <row r="24" spans="38:40" x14ac:dyDescent="0.25">
      <c r="AL24" s="81" t="s">
        <v>52</v>
      </c>
      <c r="AM24" s="81" t="s">
        <v>21</v>
      </c>
      <c r="AN24" s="81">
        <v>23</v>
      </c>
    </row>
    <row r="25" spans="38:40" x14ac:dyDescent="0.25">
      <c r="AL25" s="92" t="s">
        <v>108</v>
      </c>
      <c r="AM25" s="81" t="s">
        <v>19</v>
      </c>
      <c r="AN25" s="81">
        <v>24</v>
      </c>
    </row>
    <row r="26" spans="38:40" x14ac:dyDescent="0.25">
      <c r="AL26" s="92" t="s">
        <v>58</v>
      </c>
      <c r="AM26" s="81" t="s">
        <v>20</v>
      </c>
      <c r="AN26" s="81">
        <v>25</v>
      </c>
    </row>
    <row r="27" spans="38:40" x14ac:dyDescent="0.25">
      <c r="AL27" s="81" t="s">
        <v>111</v>
      </c>
      <c r="AM27" s="81" t="s">
        <v>21</v>
      </c>
      <c r="AN27" s="81">
        <v>26</v>
      </c>
    </row>
    <row r="28" spans="38:40" x14ac:dyDescent="0.25">
      <c r="AL28" s="92" t="s">
        <v>83</v>
      </c>
      <c r="AM28" s="81" t="s">
        <v>19</v>
      </c>
      <c r="AN28" s="81">
        <v>27</v>
      </c>
    </row>
    <row r="29" spans="38:40" x14ac:dyDescent="0.25">
      <c r="AL29" s="92" t="s">
        <v>77</v>
      </c>
      <c r="AM29" s="81" t="s">
        <v>19</v>
      </c>
      <c r="AN29" s="81">
        <v>28</v>
      </c>
    </row>
    <row r="30" spans="38:40" x14ac:dyDescent="0.25">
      <c r="AL30" s="81" t="s">
        <v>68</v>
      </c>
      <c r="AM30" s="81" t="s">
        <v>20</v>
      </c>
      <c r="AN30" s="81">
        <v>29</v>
      </c>
    </row>
    <row r="31" spans="38:40" x14ac:dyDescent="0.25">
      <c r="AL31" s="92" t="s">
        <v>110</v>
      </c>
      <c r="AM31" s="81" t="s">
        <v>19</v>
      </c>
      <c r="AN31" s="81">
        <v>30</v>
      </c>
    </row>
    <row r="32" spans="38:40" x14ac:dyDescent="0.25">
      <c r="AL32" s="81" t="s">
        <v>53</v>
      </c>
      <c r="AM32" s="81" t="s">
        <v>21</v>
      </c>
      <c r="AN32" s="81">
        <v>31</v>
      </c>
    </row>
    <row r="33" spans="38:40" x14ac:dyDescent="0.25">
      <c r="AL33" s="92" t="s">
        <v>36</v>
      </c>
      <c r="AM33" s="81" t="s">
        <v>19</v>
      </c>
      <c r="AN33" s="81">
        <v>32</v>
      </c>
    </row>
    <row r="34" spans="38:40" x14ac:dyDescent="0.25">
      <c r="AL34" s="92" t="s">
        <v>109</v>
      </c>
      <c r="AM34" s="81" t="s">
        <v>19</v>
      </c>
      <c r="AN34" s="81">
        <v>33</v>
      </c>
    </row>
    <row r="35" spans="38:40" x14ac:dyDescent="0.25">
      <c r="AL35" s="92" t="s">
        <v>34</v>
      </c>
      <c r="AM35" s="81" t="s">
        <v>20</v>
      </c>
      <c r="AN35" s="81">
        <v>34</v>
      </c>
    </row>
    <row r="36" spans="38:40" x14ac:dyDescent="0.25">
      <c r="AL36" s="92" t="s">
        <v>76</v>
      </c>
      <c r="AM36" s="81" t="s">
        <v>21</v>
      </c>
      <c r="AN36" s="81">
        <v>35</v>
      </c>
    </row>
    <row r="37" spans="38:40" x14ac:dyDescent="0.25">
      <c r="AL37" s="81" t="s">
        <v>55</v>
      </c>
      <c r="AM37" s="81" t="s">
        <v>20</v>
      </c>
      <c r="AN37" s="81">
        <v>36</v>
      </c>
    </row>
    <row r="38" spans="38:40" x14ac:dyDescent="0.25">
      <c r="AL38" s="92" t="s">
        <v>74</v>
      </c>
      <c r="AM38" s="81" t="s">
        <v>20</v>
      </c>
      <c r="AN38" s="81">
        <v>37</v>
      </c>
    </row>
    <row r="39" spans="38:40" x14ac:dyDescent="0.25">
      <c r="AL39" s="81" t="s">
        <v>63</v>
      </c>
      <c r="AM39" s="81" t="s">
        <v>20</v>
      </c>
      <c r="AN39" s="81">
        <v>38</v>
      </c>
    </row>
    <row r="40" spans="38:40" x14ac:dyDescent="0.25">
      <c r="AL40" s="92" t="s">
        <v>80</v>
      </c>
      <c r="AM40" s="81" t="s">
        <v>20</v>
      </c>
      <c r="AN40" s="81">
        <v>39</v>
      </c>
    </row>
    <row r="41" spans="38:40" x14ac:dyDescent="0.25">
      <c r="AL41" s="81" t="s">
        <v>60</v>
      </c>
      <c r="AM41" s="81" t="s">
        <v>19</v>
      </c>
      <c r="AN41" s="81">
        <v>40</v>
      </c>
    </row>
    <row r="42" spans="38:40" x14ac:dyDescent="0.25">
      <c r="AL42" s="92" t="s">
        <v>59</v>
      </c>
      <c r="AM42" s="81" t="s">
        <v>19</v>
      </c>
      <c r="AN42" s="81">
        <v>41</v>
      </c>
    </row>
    <row r="43" spans="38:40" x14ac:dyDescent="0.25">
      <c r="AL43" s="81" t="s">
        <v>24</v>
      </c>
      <c r="AM43" s="81" t="s">
        <v>20</v>
      </c>
      <c r="AN43" s="81">
        <v>42</v>
      </c>
    </row>
    <row r="44" spans="38:40" x14ac:dyDescent="0.25">
      <c r="AL44" s="92" t="s">
        <v>81</v>
      </c>
      <c r="AM44" s="81" t="s">
        <v>20</v>
      </c>
      <c r="AN44" s="81">
        <v>43</v>
      </c>
    </row>
    <row r="45" spans="38:40" x14ac:dyDescent="0.25">
      <c r="AL45"/>
      <c r="AM45"/>
    </row>
  </sheetData>
  <sheetProtection algorithmName="SHA-512" hashValue="0XPQzzCXDxV2goWyf3aQxY5Ifu9th7lxGTGLT8lZqoCoZSD2rfcAkcwUm7XdgFWbOhD4tp0J3xV5ml7MUAdW9g==" saltValue="mlMHRN8Inq5AOPyG5UazXw==" spinCount="100000" sheet="1" objects="1" scenarios="1"/>
  <sortState ref="AL2:AM44">
    <sortCondition ref="AL2"/>
  </sortState>
  <conditionalFormatting sqref="AL2:AL4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D8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8" width="12" customWidth="1"/>
    <col min="9" max="11" width="6.7109375" customWidth="1"/>
    <col min="12" max="12" width="11.7109375" bestFit="1" customWidth="1"/>
    <col min="13" max="13" width="12" bestFit="1" customWidth="1"/>
    <col min="14" max="16" width="6.7109375" customWidth="1"/>
    <col min="17" max="17" width="11.85546875" bestFit="1" customWidth="1"/>
    <col min="18" max="18" width="11.7109375" bestFit="1" customWidth="1"/>
    <col min="19" max="21" width="6.85546875" customWidth="1"/>
    <col min="22" max="22" width="14" bestFit="1" customWidth="1"/>
    <col min="23" max="23" width="13.85546875" bestFit="1" customWidth="1"/>
    <col min="24" max="26" width="8.28515625" customWidth="1"/>
    <col min="27" max="27" width="14" bestFit="1" customWidth="1"/>
    <col min="28" max="28" width="13.85546875" bestFit="1" customWidth="1"/>
    <col min="29" max="31" width="8.85546875" bestFit="1" customWidth="1"/>
    <col min="32" max="32" width="14" bestFit="1" customWidth="1"/>
    <col min="33" max="33" width="13.85546875" bestFit="1" customWidth="1"/>
    <col min="34" max="36" width="7.85546875" customWidth="1"/>
    <col min="37" max="37" width="11.85546875" bestFit="1" customWidth="1"/>
    <col min="38" max="38" width="11.7109375" bestFit="1" customWidth="1"/>
    <col min="39" max="41" width="6.85546875" customWidth="1"/>
    <col min="42" max="42" width="10.85546875" bestFit="1" customWidth="1"/>
    <col min="43" max="43" width="10.7109375" bestFit="1" customWidth="1"/>
    <col min="44" max="46" width="5.85546875" customWidth="1"/>
    <col min="47" max="47" width="12" bestFit="1" customWidth="1"/>
    <col min="48" max="48" width="11.85546875" bestFit="1" customWidth="1"/>
    <col min="49" max="51" width="7" customWidth="1"/>
    <col min="52" max="52" width="10.42578125" bestFit="1" customWidth="1"/>
    <col min="53" max="53" width="10.28515625" bestFit="1" customWidth="1"/>
    <col min="54" max="56" width="5.42578125" customWidth="1"/>
    <col min="57" max="57" width="8.42578125" bestFit="1" customWidth="1"/>
    <col min="58" max="58" width="15.140625" customWidth="1"/>
    <col min="59" max="59" width="8.85546875" bestFit="1" customWidth="1"/>
    <col min="60" max="60" width="15.140625" customWidth="1"/>
    <col min="61" max="61" width="8.5703125" bestFit="1" customWidth="1"/>
    <col min="62" max="62" width="15.28515625" customWidth="1"/>
    <col min="63" max="63" width="10.5703125" bestFit="1" customWidth="1"/>
    <col min="64" max="64" width="17.42578125" bestFit="1" customWidth="1"/>
    <col min="65" max="65" width="10.5703125" bestFit="1" customWidth="1"/>
    <col min="66" max="66" width="16.28515625" bestFit="1" customWidth="1"/>
    <col min="67" max="67" width="10.5703125" bestFit="1" customWidth="1"/>
    <col min="68" max="68" width="17.42578125" bestFit="1" customWidth="1"/>
    <col min="69" max="69" width="8.5703125" bestFit="1" customWidth="1"/>
    <col min="70" max="70" width="15.7109375" bestFit="1" customWidth="1"/>
    <col min="71" max="71" width="7.5703125" bestFit="1" customWidth="1"/>
    <col min="72" max="72" width="14.28515625" bestFit="1" customWidth="1"/>
    <col min="73" max="73" width="8.7109375" bestFit="1" customWidth="1"/>
    <col min="74" max="74" width="15.42578125" bestFit="1" customWidth="1"/>
    <col min="75" max="75" width="9.85546875" bestFit="1" customWidth="1"/>
    <col min="76" max="76" width="16.5703125" bestFit="1" customWidth="1"/>
    <col min="77" max="77" width="16.5703125" customWidth="1"/>
    <col min="82" max="82" width="15.7109375" bestFit="1" customWidth="1"/>
  </cols>
  <sheetData>
    <row r="1" spans="1:82" s="281" customFormat="1" x14ac:dyDescent="0.25">
      <c r="A1" s="163" t="s">
        <v>48</v>
      </c>
      <c r="B1" s="163" t="s">
        <v>0</v>
      </c>
      <c r="C1" s="163" t="s">
        <v>1</v>
      </c>
      <c r="D1" s="163" t="s">
        <v>2</v>
      </c>
      <c r="E1" s="163" t="s">
        <v>4</v>
      </c>
      <c r="F1" s="163" t="s">
        <v>5</v>
      </c>
      <c r="G1" s="163" t="s">
        <v>192</v>
      </c>
      <c r="H1" s="163" t="s">
        <v>193</v>
      </c>
      <c r="I1" s="163" t="s">
        <v>122</v>
      </c>
      <c r="J1" s="163" t="s">
        <v>123</v>
      </c>
      <c r="K1" s="163" t="s">
        <v>124</v>
      </c>
      <c r="L1" s="163" t="s">
        <v>194</v>
      </c>
      <c r="M1" s="163" t="s">
        <v>195</v>
      </c>
      <c r="N1" s="163" t="s">
        <v>125</v>
      </c>
      <c r="O1" s="163" t="s">
        <v>126</v>
      </c>
      <c r="P1" s="163" t="s">
        <v>127</v>
      </c>
      <c r="Q1" s="163" t="s">
        <v>196</v>
      </c>
      <c r="R1" s="163" t="s">
        <v>197</v>
      </c>
      <c r="S1" s="163" t="s">
        <v>128</v>
      </c>
      <c r="T1" s="163" t="s">
        <v>129</v>
      </c>
      <c r="U1" s="163" t="s">
        <v>130</v>
      </c>
      <c r="V1" s="282" t="s">
        <v>198</v>
      </c>
      <c r="W1" s="282" t="s">
        <v>199</v>
      </c>
      <c r="X1" s="283" t="s">
        <v>183</v>
      </c>
      <c r="Y1" s="283" t="s">
        <v>184</v>
      </c>
      <c r="Z1" s="283" t="s">
        <v>185</v>
      </c>
      <c r="AA1" s="283" t="s">
        <v>200</v>
      </c>
      <c r="AB1" s="283" t="s">
        <v>201</v>
      </c>
      <c r="AC1" s="283" t="s">
        <v>186</v>
      </c>
      <c r="AD1" s="283" t="s">
        <v>187</v>
      </c>
      <c r="AE1" s="283" t="s">
        <v>188</v>
      </c>
      <c r="AF1" s="283" t="s">
        <v>202</v>
      </c>
      <c r="AG1" s="283" t="s">
        <v>203</v>
      </c>
      <c r="AH1" s="283" t="s">
        <v>189</v>
      </c>
      <c r="AI1" s="283" t="s">
        <v>190</v>
      </c>
      <c r="AJ1" s="283" t="s">
        <v>191</v>
      </c>
      <c r="AK1" s="283" t="s">
        <v>204</v>
      </c>
      <c r="AL1" s="283" t="s">
        <v>205</v>
      </c>
      <c r="AM1" s="163" t="s">
        <v>131</v>
      </c>
      <c r="AN1" s="163" t="s">
        <v>132</v>
      </c>
      <c r="AO1" s="163" t="s">
        <v>133</v>
      </c>
      <c r="AP1" s="163" t="s">
        <v>206</v>
      </c>
      <c r="AQ1" s="163" t="s">
        <v>207</v>
      </c>
      <c r="AR1" s="163" t="s">
        <v>134</v>
      </c>
      <c r="AS1" s="163" t="s">
        <v>135</v>
      </c>
      <c r="AT1" s="163" t="s">
        <v>136</v>
      </c>
      <c r="AU1" s="163" t="s">
        <v>208</v>
      </c>
      <c r="AV1" s="163" t="s">
        <v>209</v>
      </c>
      <c r="AW1" s="163" t="s">
        <v>137</v>
      </c>
      <c r="AX1" s="163" t="s">
        <v>138</v>
      </c>
      <c r="AY1" s="163" t="s">
        <v>139</v>
      </c>
      <c r="AZ1" s="163" t="s">
        <v>210</v>
      </c>
      <c r="BA1" s="163" t="s">
        <v>211</v>
      </c>
      <c r="BB1" s="163" t="s">
        <v>140</v>
      </c>
      <c r="BC1" s="163" t="s">
        <v>141</v>
      </c>
      <c r="BD1" s="163" t="s">
        <v>142</v>
      </c>
      <c r="BE1" s="284" t="s">
        <v>144</v>
      </c>
      <c r="BF1" s="163" t="s">
        <v>143</v>
      </c>
      <c r="BG1" s="163" t="s">
        <v>212</v>
      </c>
      <c r="BH1" s="163" t="s">
        <v>145</v>
      </c>
      <c r="BI1" s="163" t="s">
        <v>147</v>
      </c>
      <c r="BJ1" s="163" t="s">
        <v>146</v>
      </c>
      <c r="BK1" s="163" t="s">
        <v>213</v>
      </c>
      <c r="BL1" s="163" t="s">
        <v>214</v>
      </c>
      <c r="BM1" s="163" t="s">
        <v>215</v>
      </c>
      <c r="BN1" s="163" t="s">
        <v>216</v>
      </c>
      <c r="BO1" s="163" t="s">
        <v>217</v>
      </c>
      <c r="BP1" s="163" t="s">
        <v>218</v>
      </c>
      <c r="BQ1" s="163" t="s">
        <v>148</v>
      </c>
      <c r="BR1" s="163" t="s">
        <v>219</v>
      </c>
      <c r="BS1" s="163" t="s">
        <v>150</v>
      </c>
      <c r="BT1" s="163" t="s">
        <v>149</v>
      </c>
      <c r="BU1" s="163" t="s">
        <v>152</v>
      </c>
      <c r="BV1" s="163" t="s">
        <v>151</v>
      </c>
      <c r="BW1" s="163" t="s">
        <v>220</v>
      </c>
      <c r="BX1" s="163" t="s">
        <v>221</v>
      </c>
      <c r="BY1" s="282" t="s">
        <v>228</v>
      </c>
      <c r="BZ1" s="281" t="s">
        <v>223</v>
      </c>
      <c r="CA1" s="281" t="s">
        <v>224</v>
      </c>
      <c r="CB1" s="281" t="s">
        <v>225</v>
      </c>
      <c r="CC1" s="281" t="s">
        <v>227</v>
      </c>
      <c r="CD1" s="281" t="s">
        <v>226</v>
      </c>
    </row>
    <row r="2" spans="1:82" s="285" customFormat="1" x14ac:dyDescent="0.25">
      <c r="A2" s="81" t="str">
        <f>'Project Details'!B3</f>
        <v>Digital Media</v>
      </c>
      <c r="B2" s="81">
        <f>'Project Details'!B4</f>
        <v>0</v>
      </c>
      <c r="C2" s="81">
        <f>'Project Details'!B5</f>
        <v>0</v>
      </c>
      <c r="D2" s="81">
        <f>IF('Project Details'!B6="",0,IF(LEN('Project Details'!B6)=1,"Chapter0"&amp;'Project Details'!B6,"Chapter"&amp;'Project Details'!B6))</f>
        <v>0</v>
      </c>
      <c r="E2" s="81">
        <f>'Project Details'!B7</f>
        <v>0</v>
      </c>
      <c r="F2" s="81" t="str">
        <f>'Project Details'!B8</f>
        <v>IP</v>
      </c>
      <c r="G2" s="81">
        <f>'Scripts Review'!C4</f>
        <v>0</v>
      </c>
      <c r="H2" s="81">
        <f>'Scripts Review'!C5</f>
        <v>0</v>
      </c>
      <c r="I2" s="81">
        <f>'Project Details'!E3</f>
        <v>0</v>
      </c>
      <c r="J2" s="81">
        <f>'Project Details'!E4</f>
        <v>0</v>
      </c>
      <c r="K2" s="81">
        <f>'Project Details'!E5</f>
        <v>0</v>
      </c>
      <c r="L2" s="81">
        <f>Copyedit!C4</f>
        <v>0</v>
      </c>
      <c r="M2" s="81">
        <f>Copyedit!C5</f>
        <v>0</v>
      </c>
      <c r="N2" s="81">
        <f>'Project Details'!E6</f>
        <v>0</v>
      </c>
      <c r="O2" s="81">
        <f>'Project Details'!E7</f>
        <v>0</v>
      </c>
      <c r="P2" s="81">
        <f>'Project Details'!E8</f>
        <v>0</v>
      </c>
      <c r="Q2" s="81">
        <f>'Client Round'!C4</f>
        <v>0</v>
      </c>
      <c r="R2" s="81">
        <f>'Client Round'!C5</f>
        <v>0</v>
      </c>
      <c r="S2" s="81">
        <f>'Project Details'!E9</f>
        <v>0</v>
      </c>
      <c r="T2" s="81">
        <f>'Project Details'!E10</f>
        <v>0</v>
      </c>
      <c r="U2" s="81">
        <f>'Project Details'!E11</f>
        <v>0</v>
      </c>
      <c r="V2" s="81">
        <f>'Beta 1-Review 1'!C4</f>
        <v>0</v>
      </c>
      <c r="W2" s="81">
        <f>'Beta 1-Review 1'!C5</f>
        <v>0</v>
      </c>
      <c r="X2" s="81">
        <f>'Project Details'!E12</f>
        <v>0</v>
      </c>
      <c r="Y2" s="81">
        <f>'Project Details'!E13</f>
        <v>0</v>
      </c>
      <c r="Z2" s="81">
        <f>'Project Details'!E14</f>
        <v>0</v>
      </c>
      <c r="AA2" s="81">
        <f>'Beta 2-Review 2'!C4</f>
        <v>0</v>
      </c>
      <c r="AB2" s="81">
        <f>'Beta 2-Review 2'!C5</f>
        <v>0</v>
      </c>
      <c r="AC2" s="81">
        <f>'Project Details'!E15</f>
        <v>0</v>
      </c>
      <c r="AD2" s="81">
        <f>'Project Details'!E16</f>
        <v>0</v>
      </c>
      <c r="AE2" s="81">
        <f>'Project Details'!E17</f>
        <v>0</v>
      </c>
      <c r="AF2" s="81">
        <f>'Beta 3-Review 3'!C4</f>
        <v>0</v>
      </c>
      <c r="AG2" s="81">
        <f>'Beta 3-Review 3'!C5</f>
        <v>0</v>
      </c>
      <c r="AH2" s="81">
        <f>'Project Details'!E18</f>
        <v>0</v>
      </c>
      <c r="AI2" s="81">
        <f>'Project Details'!E19</f>
        <v>0</v>
      </c>
      <c r="AJ2" s="81">
        <f>'Project Details'!E20</f>
        <v>0</v>
      </c>
      <c r="AK2" s="81">
        <f>'Client Beta-Feedback'!C4</f>
        <v>0</v>
      </c>
      <c r="AL2" s="81">
        <f>'Client Beta-Feedback'!C5</f>
        <v>0</v>
      </c>
      <c r="AM2" s="81">
        <f>'Project Details'!E21</f>
        <v>0</v>
      </c>
      <c r="AN2" s="81">
        <f>'Project Details'!E22</f>
        <v>0</v>
      </c>
      <c r="AO2" s="81">
        <f>'Project Details'!E23</f>
        <v>0</v>
      </c>
      <c r="AP2" s="81">
        <f>'Gold-Review 4'!C4</f>
        <v>0</v>
      </c>
      <c r="AQ2" s="81">
        <f>'Gold-Review 4'!C5</f>
        <v>0</v>
      </c>
      <c r="AR2" s="81">
        <f>'Project Details'!E24</f>
        <v>0</v>
      </c>
      <c r="AS2" s="81">
        <f>'Project Details'!E25</f>
        <v>0</v>
      </c>
      <c r="AT2" s="81">
        <f>'Project Details'!E26</f>
        <v>0</v>
      </c>
      <c r="AU2" s="81">
        <f>'Client Gold'!C4</f>
        <v>0</v>
      </c>
      <c r="AV2" s="81">
        <f>'Client Gold'!C5</f>
        <v>0</v>
      </c>
      <c r="AW2" s="81">
        <f>'Project Details'!E27</f>
        <v>0</v>
      </c>
      <c r="AX2" s="81">
        <f>'Project Details'!E28</f>
        <v>0</v>
      </c>
      <c r="AY2" s="81">
        <f>'Project Details'!E29</f>
        <v>0</v>
      </c>
      <c r="AZ2" s="81">
        <f>Live!C4</f>
        <v>0</v>
      </c>
      <c r="BA2" s="81">
        <f>Live!C5</f>
        <v>0</v>
      </c>
      <c r="BB2" s="81">
        <f>'Project Details'!E30</f>
        <v>0</v>
      </c>
      <c r="BC2" s="81">
        <f>'Project Details'!E31</f>
        <v>0</v>
      </c>
      <c r="BD2" s="81">
        <f>'Project Details'!E32</f>
        <v>0</v>
      </c>
      <c r="BE2" s="285">
        <f>'Scripts Review'!E19</f>
        <v>0</v>
      </c>
      <c r="BF2" s="207">
        <f>'Scripts Review'!F19</f>
        <v>0</v>
      </c>
      <c r="BG2" s="285">
        <f>Copyedit!E19</f>
        <v>0</v>
      </c>
      <c r="BH2" s="207">
        <f>Copyedit!F19</f>
        <v>0</v>
      </c>
      <c r="BI2" s="285">
        <f>'Client Round'!E19</f>
        <v>0</v>
      </c>
      <c r="BJ2" s="207">
        <f>'Client Round'!F19</f>
        <v>0</v>
      </c>
      <c r="BK2" s="285">
        <f>'Beta 1-Review 1'!E19</f>
        <v>0</v>
      </c>
      <c r="BL2" s="207">
        <f>'Beta 1-Review 1'!F19</f>
        <v>0</v>
      </c>
      <c r="BM2" s="285">
        <f>'Beta 2-Review 2'!E19</f>
        <v>0</v>
      </c>
      <c r="BN2" s="207">
        <f>'Beta 2-Review 2'!F19</f>
        <v>0</v>
      </c>
      <c r="BO2" s="164">
        <f>'Beta 3-Review 3'!E19</f>
        <v>0</v>
      </c>
      <c r="BP2" s="207">
        <f>'Beta 3-Review 3'!F19</f>
        <v>0</v>
      </c>
      <c r="BQ2" s="285">
        <f>'Client Beta-Feedback'!E19</f>
        <v>0</v>
      </c>
      <c r="BR2" s="207">
        <f>'Client Beta-Feedback'!F19</f>
        <v>0</v>
      </c>
      <c r="BS2" s="285">
        <f>'Gold-Review 4'!E19</f>
        <v>0</v>
      </c>
      <c r="BT2" s="207">
        <f>'Gold-Review 4'!F19</f>
        <v>0</v>
      </c>
      <c r="BU2" s="285">
        <f>'Client Gold'!E19</f>
        <v>0</v>
      </c>
      <c r="BV2" s="207">
        <f>'Client Gold'!F19</f>
        <v>0</v>
      </c>
      <c r="BW2" s="285">
        <f>Live!E19</f>
        <v>0</v>
      </c>
      <c r="BX2" s="207">
        <f>Live!F19</f>
        <v>0</v>
      </c>
      <c r="BY2" s="285">
        <f>'QA Spot Check'!C5</f>
        <v>0</v>
      </c>
      <c r="BZ2" s="285">
        <f>'QA Spot Check'!D16</f>
        <v>0</v>
      </c>
      <c r="CA2" s="285">
        <f>'QA Spot Check'!D17</f>
        <v>0</v>
      </c>
      <c r="CB2" s="285">
        <f>'QA Spot Check'!D18</f>
        <v>0</v>
      </c>
      <c r="CC2" s="285">
        <f>'QA Spot Check'!E19</f>
        <v>0</v>
      </c>
      <c r="CD2" s="286">
        <f>'QA Spot Check'!F19</f>
        <v>0</v>
      </c>
    </row>
    <row r="8" spans="1:82" x14ac:dyDescent="0.25">
      <c r="I8" t="s">
        <v>46</v>
      </c>
    </row>
  </sheetData>
  <sheetProtection algorithmName="SHA-512" hashValue="wcwgKShQOKkY4TuJ7ZIoiEvojvoSFNTQIPIZj59sl8/u2UIHLXIb4iGDVJNNqGMOf5qdZpV6hvhCNAo9uSF0EA==" saltValue="uTYIOJCndEZZZvP672Dj1w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X16"/>
  <sheetViews>
    <sheetView showGridLines="0" topLeftCell="D1" zoomScale="85" zoomScaleNormal="85" workbookViewId="0">
      <selection activeCell="G21" sqref="G21"/>
    </sheetView>
  </sheetViews>
  <sheetFormatPr defaultColWidth="0" defaultRowHeight="15" x14ac:dyDescent="0.25"/>
  <cols>
    <col min="1" max="3" width="8.85546875" style="54" hidden="1" customWidth="1"/>
    <col min="4" max="5" width="2.5703125" style="54" customWidth="1"/>
    <col min="6" max="6" width="2.85546875" style="54" customWidth="1"/>
    <col min="7" max="7" width="15.5703125" style="54" customWidth="1"/>
    <col min="8" max="8" width="21.7109375" style="54" bestFit="1" customWidth="1"/>
    <col min="9" max="9" width="14" style="54" bestFit="1" customWidth="1"/>
    <col min="10" max="10" width="12.7109375" style="54" customWidth="1"/>
    <col min="11" max="11" width="14.85546875" style="54" bestFit="1" customWidth="1"/>
    <col min="12" max="12" width="12.5703125" style="54" customWidth="1"/>
    <col min="13" max="14" width="12.5703125" style="54" bestFit="1" customWidth="1"/>
    <col min="15" max="15" width="10.7109375" style="54" bestFit="1" customWidth="1"/>
    <col min="16" max="16" width="8.28515625" style="54" customWidth="1"/>
    <col min="17" max="17" width="11" style="54" bestFit="1" customWidth="1"/>
    <col min="18" max="19" width="7.5703125" style="54" customWidth="1"/>
    <col min="20" max="20" width="9.85546875" style="54" customWidth="1"/>
    <col min="21" max="21" width="1.42578125" style="54" customWidth="1"/>
    <col min="22" max="22" width="2.7109375" style="54" customWidth="1"/>
    <col min="23" max="24" width="0" style="54" hidden="1" customWidth="1"/>
    <col min="25" max="16384" width="8.85546875" style="54" hidden="1"/>
  </cols>
  <sheetData>
    <row r="1" spans="4:21" ht="15.75" thickBot="1" x14ac:dyDescent="0.3"/>
    <row r="2" spans="4:21" ht="15.75" thickBot="1" x14ac:dyDescent="0.3">
      <c r="D2" s="54" t="s">
        <v>46</v>
      </c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4:21" x14ac:dyDescent="0.25">
      <c r="F3" s="58"/>
      <c r="G3" s="243" t="s">
        <v>18</v>
      </c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5"/>
      <c r="U3" s="61"/>
    </row>
    <row r="4" spans="4:21" ht="45.75" customHeight="1" thickBot="1" x14ac:dyDescent="0.3">
      <c r="F4" s="59"/>
      <c r="G4" s="145" t="s">
        <v>37</v>
      </c>
      <c r="H4" s="146"/>
      <c r="I4" s="147" t="s">
        <v>99</v>
      </c>
      <c r="J4" s="147" t="s">
        <v>100</v>
      </c>
      <c r="K4" s="147" t="s">
        <v>101</v>
      </c>
      <c r="L4" s="147" t="s">
        <v>164</v>
      </c>
      <c r="M4" s="147" t="s">
        <v>165</v>
      </c>
      <c r="N4" s="147" t="s">
        <v>166</v>
      </c>
      <c r="O4" s="147" t="s">
        <v>112</v>
      </c>
      <c r="P4" s="148" t="s">
        <v>119</v>
      </c>
      <c r="Q4" s="148" t="s">
        <v>120</v>
      </c>
      <c r="R4" s="148" t="s">
        <v>121</v>
      </c>
      <c r="S4" s="147" t="s">
        <v>230</v>
      </c>
      <c r="T4" s="149" t="s">
        <v>38</v>
      </c>
      <c r="U4" s="62"/>
    </row>
    <row r="5" spans="4:21" ht="45" x14ac:dyDescent="0.25">
      <c r="F5" s="59"/>
      <c r="G5" s="246"/>
      <c r="H5" s="150" t="s">
        <v>180</v>
      </c>
      <c r="I5" s="151">
        <f>'Scripts Review'!$C$2</f>
        <v>0</v>
      </c>
      <c r="J5" s="151">
        <f>Copyedit!$C$2</f>
        <v>0</v>
      </c>
      <c r="K5" s="151">
        <f>'Client Round'!$C$2</f>
        <v>0</v>
      </c>
      <c r="L5" s="151">
        <f>'Beta 1-Review 1'!$C$2</f>
        <v>0</v>
      </c>
      <c r="M5" s="151">
        <f>'Beta 2-Review 2'!$C$2</f>
        <v>0</v>
      </c>
      <c r="N5" s="151">
        <f>'Beta 3-Review 3'!$C$2</f>
        <v>0</v>
      </c>
      <c r="O5" s="151">
        <f>'Client Beta-Feedback'!$C$2</f>
        <v>0</v>
      </c>
      <c r="P5" s="151">
        <f>'Gold-Review 4'!$C$2</f>
        <v>0</v>
      </c>
      <c r="Q5" s="151">
        <f>'Client Gold'!$C$2</f>
        <v>0</v>
      </c>
      <c r="R5" s="151">
        <f>Live!$C$2</f>
        <v>0</v>
      </c>
      <c r="S5" s="287">
        <f>'QA Spot Check'!C2</f>
        <v>0</v>
      </c>
      <c r="T5" s="241"/>
      <c r="U5" s="62"/>
    </row>
    <row r="6" spans="4:21" x14ac:dyDescent="0.25">
      <c r="F6" s="59"/>
      <c r="G6" s="247"/>
      <c r="H6" s="152" t="s">
        <v>43</v>
      </c>
      <c r="I6" s="152">
        <f>I10+I12+I14</f>
        <v>0</v>
      </c>
      <c r="J6" s="152">
        <f t="shared" ref="J6:Q6" si="0">J10+J12+J14</f>
        <v>0</v>
      </c>
      <c r="K6" s="152">
        <f>K10+K12+K14</f>
        <v>0</v>
      </c>
      <c r="L6" s="152">
        <f>L10+L12+L14</f>
        <v>0</v>
      </c>
      <c r="M6" s="152">
        <f t="shared" si="0"/>
        <v>0</v>
      </c>
      <c r="N6" s="152">
        <f t="shared" si="0"/>
        <v>0</v>
      </c>
      <c r="O6" s="152">
        <f>O10+O12+O14</f>
        <v>0</v>
      </c>
      <c r="P6" s="152">
        <f t="shared" si="0"/>
        <v>0</v>
      </c>
      <c r="Q6" s="152">
        <f t="shared" si="0"/>
        <v>0</v>
      </c>
      <c r="R6" s="152">
        <f t="shared" ref="R6" si="1">R10+R12+R14</f>
        <v>0</v>
      </c>
      <c r="S6" s="288">
        <f>SUM(S10,S12,S14)</f>
        <v>0</v>
      </c>
      <c r="T6" s="242"/>
      <c r="U6" s="62"/>
    </row>
    <row r="7" spans="4:21" x14ac:dyDescent="0.25">
      <c r="F7" s="59"/>
      <c r="G7" s="247"/>
      <c r="H7" s="152" t="s">
        <v>44</v>
      </c>
      <c r="I7" s="152">
        <f>'Scripts Review'!$E$19</f>
        <v>0</v>
      </c>
      <c r="J7" s="152">
        <f>Copyedit!$E$19</f>
        <v>0</v>
      </c>
      <c r="K7" s="152">
        <f>'Client Round'!$E$19</f>
        <v>0</v>
      </c>
      <c r="L7" s="152">
        <f>'Beta 1-Review 1'!$E$19</f>
        <v>0</v>
      </c>
      <c r="M7" s="152">
        <f>'Beta 2-Review 2'!$E$19</f>
        <v>0</v>
      </c>
      <c r="N7" s="152">
        <f>'Beta 3-Review 3'!$E$19</f>
        <v>0</v>
      </c>
      <c r="O7" s="152">
        <f>'Client Beta-Feedback'!$E$19</f>
        <v>0</v>
      </c>
      <c r="P7" s="152">
        <f>'Gold-Review 4'!$E$19</f>
        <v>0</v>
      </c>
      <c r="Q7" s="152">
        <f>'Client Gold'!$E$19</f>
        <v>0</v>
      </c>
      <c r="R7" s="152">
        <f>Live!$E$19</f>
        <v>0</v>
      </c>
      <c r="S7" s="288">
        <f>'QA Spot Check'!E19</f>
        <v>0</v>
      </c>
      <c r="T7" s="153"/>
      <c r="U7" s="62"/>
    </row>
    <row r="8" spans="4:21" ht="15.75" thickBot="1" x14ac:dyDescent="0.3">
      <c r="F8" s="59"/>
      <c r="G8" s="248"/>
      <c r="H8" s="154" t="s">
        <v>49</v>
      </c>
      <c r="I8" s="290">
        <f>'Scripts Review'!$F$19</f>
        <v>0</v>
      </c>
      <c r="J8" s="290">
        <f>Copyedit!$F$19</f>
        <v>0</v>
      </c>
      <c r="K8" s="290">
        <f>'Client Round'!$F$19</f>
        <v>0</v>
      </c>
      <c r="L8" s="290">
        <f>'Beta 1-Review 1'!$F$19</f>
        <v>0</v>
      </c>
      <c r="M8" s="290">
        <f>'Beta 2-Review 2'!$F$19</f>
        <v>0</v>
      </c>
      <c r="N8" s="290">
        <f>'Beta 3-Review 3'!$F$19</f>
        <v>0</v>
      </c>
      <c r="O8" s="290">
        <f>'Client Beta-Feedback'!$F$19</f>
        <v>0</v>
      </c>
      <c r="P8" s="290">
        <f>'Gold-Review 4'!$F$19</f>
        <v>0</v>
      </c>
      <c r="Q8" s="290">
        <f>'Client Gold'!$F$19</f>
        <v>0</v>
      </c>
      <c r="R8" s="290">
        <f>Live!$F$19</f>
        <v>0</v>
      </c>
      <c r="S8" s="291">
        <f>'QA Spot Check'!F19</f>
        <v>0</v>
      </c>
      <c r="T8" s="155"/>
      <c r="U8" s="62"/>
    </row>
    <row r="9" spans="4:21" ht="5.25" customHeight="1" thickBot="1" x14ac:dyDescent="0.3">
      <c r="F9" s="59"/>
      <c r="G9" s="156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62"/>
    </row>
    <row r="10" spans="4:21" x14ac:dyDescent="0.25">
      <c r="F10" s="58"/>
      <c r="G10" s="142" t="s">
        <v>39</v>
      </c>
      <c r="H10" s="158" t="s">
        <v>45</v>
      </c>
      <c r="I10" s="159">
        <f>'Scripts Review'!$D$16</f>
        <v>0</v>
      </c>
      <c r="J10" s="159">
        <f>Copyedit!$D$16</f>
        <v>0</v>
      </c>
      <c r="K10" s="159">
        <f>'Client Round'!$D$16</f>
        <v>0</v>
      </c>
      <c r="L10" s="159">
        <f>'Beta 1-Review 1'!$E$16</f>
        <v>0</v>
      </c>
      <c r="M10" s="159">
        <f>'Beta 2-Review 2'!$D$16</f>
        <v>0</v>
      </c>
      <c r="N10" s="159">
        <f>'Beta 3-Review 3'!$D$16</f>
        <v>0</v>
      </c>
      <c r="O10" s="159">
        <f>'Client Beta-Feedback'!$D$16</f>
        <v>0</v>
      </c>
      <c r="P10" s="159">
        <f>'Gold-Review 4'!$D$16</f>
        <v>0</v>
      </c>
      <c r="Q10" s="159">
        <f>'Client Gold'!$D$16</f>
        <v>0</v>
      </c>
      <c r="R10" s="159">
        <f>Live!$D$16</f>
        <v>0</v>
      </c>
      <c r="S10" s="289">
        <f>'QA Spot Check'!D16</f>
        <v>0</v>
      </c>
      <c r="T10" s="160">
        <f>SUM(I10:S10)</f>
        <v>0</v>
      </c>
      <c r="U10" s="61"/>
    </row>
    <row r="11" spans="4:21" ht="15.75" thickBot="1" x14ac:dyDescent="0.3">
      <c r="F11" s="58"/>
      <c r="G11" s="143"/>
      <c r="H11" s="161" t="s">
        <v>40</v>
      </c>
      <c r="I11" s="290">
        <f>'Scripts Review'!$F$16</f>
        <v>0</v>
      </c>
      <c r="J11" s="290">
        <f>Copyedit!$F$16</f>
        <v>0</v>
      </c>
      <c r="K11" s="290">
        <f>'Client Round'!$F$16</f>
        <v>0</v>
      </c>
      <c r="L11" s="290">
        <f>'Beta 1-Review 1'!$F$16</f>
        <v>0</v>
      </c>
      <c r="M11" s="290">
        <f>'Beta 2-Review 2'!$F$16</f>
        <v>0</v>
      </c>
      <c r="N11" s="290">
        <f>'Beta 3-Review 3'!$F$16</f>
        <v>0</v>
      </c>
      <c r="O11" s="290">
        <f>'Client Beta-Feedback'!$F$16</f>
        <v>0</v>
      </c>
      <c r="P11" s="290">
        <f>'Gold-Review 4'!$F$16</f>
        <v>0</v>
      </c>
      <c r="Q11" s="290">
        <f>'Client Gold'!$F$16</f>
        <v>0</v>
      </c>
      <c r="R11" s="290">
        <f>Live!$F$16</f>
        <v>0</v>
      </c>
      <c r="S11" s="291">
        <f>'QA Spot Check'!F16</f>
        <v>0</v>
      </c>
      <c r="T11" s="155"/>
      <c r="U11" s="61"/>
    </row>
    <row r="12" spans="4:21" x14ac:dyDescent="0.25">
      <c r="F12" s="58"/>
      <c r="G12" s="142" t="s">
        <v>41</v>
      </c>
      <c r="H12" s="158" t="s">
        <v>45</v>
      </c>
      <c r="I12" s="159">
        <f>'Scripts Review'!$D$17</f>
        <v>0</v>
      </c>
      <c r="J12" s="159">
        <f>Copyedit!$D$17</f>
        <v>0</v>
      </c>
      <c r="K12" s="159">
        <f>'Client Round'!$D$17</f>
        <v>0</v>
      </c>
      <c r="L12" s="159">
        <f>'Beta 1-Review 1'!$E$17</f>
        <v>0</v>
      </c>
      <c r="M12" s="159">
        <f>'Beta 2-Review 2'!$D$17</f>
        <v>0</v>
      </c>
      <c r="N12" s="159">
        <f>'Beta 3-Review 3'!$D$17</f>
        <v>0</v>
      </c>
      <c r="O12" s="159">
        <f>'Client Beta-Feedback'!$D$17</f>
        <v>0</v>
      </c>
      <c r="P12" s="159">
        <f>'Gold-Review 4'!$D$17</f>
        <v>0</v>
      </c>
      <c r="Q12" s="159">
        <f>'Client Gold'!$D$17</f>
        <v>0</v>
      </c>
      <c r="R12" s="159">
        <f>Live!$D$17</f>
        <v>0</v>
      </c>
      <c r="S12" s="289">
        <f>'QA Spot Check'!D17</f>
        <v>0</v>
      </c>
      <c r="T12" s="160">
        <f>SUM(I12:S12)</f>
        <v>0</v>
      </c>
      <c r="U12" s="61"/>
    </row>
    <row r="13" spans="4:21" ht="15.75" thickBot="1" x14ac:dyDescent="0.3">
      <c r="F13" s="58"/>
      <c r="G13" s="143"/>
      <c r="H13" s="162" t="s">
        <v>40</v>
      </c>
      <c r="I13" s="292">
        <f>'Scripts Review'!$F$17</f>
        <v>0</v>
      </c>
      <c r="J13" s="292">
        <f>Copyedit!$F$17</f>
        <v>0</v>
      </c>
      <c r="K13" s="292">
        <f>'Client Round'!$F$17</f>
        <v>0</v>
      </c>
      <c r="L13" s="292">
        <f>'Beta 1-Review 1'!$F$17</f>
        <v>0</v>
      </c>
      <c r="M13" s="292">
        <f>'Beta 2-Review 2'!$F$17</f>
        <v>0</v>
      </c>
      <c r="N13" s="292">
        <f>'Beta 3-Review 3'!$F$17</f>
        <v>0</v>
      </c>
      <c r="O13" s="292">
        <f>'Client Beta-Feedback'!$F$17</f>
        <v>0</v>
      </c>
      <c r="P13" s="292">
        <f>'Gold-Review 4'!$F$17</f>
        <v>0</v>
      </c>
      <c r="Q13" s="292">
        <f>'Client Gold'!$F$17</f>
        <v>0</v>
      </c>
      <c r="R13" s="292">
        <f>Live!$F$17</f>
        <v>0</v>
      </c>
      <c r="S13" s="293">
        <f>'QA Spot Check'!F17</f>
        <v>0</v>
      </c>
      <c r="T13" s="153"/>
      <c r="U13" s="61"/>
    </row>
    <row r="14" spans="4:21" x14ac:dyDescent="0.25">
      <c r="F14" s="58"/>
      <c r="G14" s="142" t="s">
        <v>42</v>
      </c>
      <c r="H14" s="158" t="s">
        <v>45</v>
      </c>
      <c r="I14" s="159">
        <f>'Scripts Review'!$D$18</f>
        <v>0</v>
      </c>
      <c r="J14" s="159">
        <f>Copyedit!$D$18</f>
        <v>0</v>
      </c>
      <c r="K14" s="159">
        <f>'Client Round'!$D$18</f>
        <v>0</v>
      </c>
      <c r="L14" s="159">
        <f>'Beta 1-Review 1'!$E$18</f>
        <v>0</v>
      </c>
      <c r="M14" s="159">
        <f>'Beta 2-Review 2'!$D$18</f>
        <v>0</v>
      </c>
      <c r="N14" s="159">
        <f>'Beta 3-Review 3'!$D$18</f>
        <v>0</v>
      </c>
      <c r="O14" s="159">
        <f>'Client Beta-Feedback'!$D$18</f>
        <v>0</v>
      </c>
      <c r="P14" s="159">
        <f>'Gold-Review 4'!$D$18</f>
        <v>0</v>
      </c>
      <c r="Q14" s="159">
        <f>'Client Gold'!$D$18</f>
        <v>0</v>
      </c>
      <c r="R14" s="159">
        <f>Live!$D$18</f>
        <v>0</v>
      </c>
      <c r="S14" s="289">
        <f>'QA Spot Check'!D18</f>
        <v>0</v>
      </c>
      <c r="T14" s="160">
        <f>SUM(I14:S14)</f>
        <v>0</v>
      </c>
      <c r="U14" s="61"/>
    </row>
    <row r="15" spans="4:21" ht="15.75" thickBot="1" x14ac:dyDescent="0.3">
      <c r="F15" s="58"/>
      <c r="G15" s="144"/>
      <c r="H15" s="161" t="s">
        <v>40</v>
      </c>
      <c r="I15" s="290">
        <f>'Scripts Review'!$F$18</f>
        <v>0</v>
      </c>
      <c r="J15" s="290">
        <f>Copyedit!$F$18</f>
        <v>0</v>
      </c>
      <c r="K15" s="290">
        <f>'Client Round'!$F$18</f>
        <v>0</v>
      </c>
      <c r="L15" s="290">
        <f>'Beta 1-Review 1'!$F$18</f>
        <v>0</v>
      </c>
      <c r="M15" s="290">
        <f>'Beta 2-Review 2'!$F$18</f>
        <v>0</v>
      </c>
      <c r="N15" s="290">
        <f>'Beta 3-Review 3'!$F$18</f>
        <v>0</v>
      </c>
      <c r="O15" s="290">
        <f>'Client Beta-Feedback'!$F$18</f>
        <v>0</v>
      </c>
      <c r="P15" s="290">
        <f>'Scripts Review'!$F$18</f>
        <v>0</v>
      </c>
      <c r="Q15" s="290">
        <f>'Client Gold'!$F$18</f>
        <v>0</v>
      </c>
      <c r="R15" s="290">
        <f>Live!$F$18</f>
        <v>0</v>
      </c>
      <c r="S15" s="291">
        <f>'QA Spot Check'!F18</f>
        <v>0</v>
      </c>
      <c r="T15" s="155"/>
      <c r="U15" s="61"/>
    </row>
    <row r="16" spans="4:21" ht="15.75" thickBot="1" x14ac:dyDescent="0.3">
      <c r="F16" s="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3"/>
    </row>
  </sheetData>
  <sheetProtection algorithmName="SHA-512" hashValue="1GomjMZzoBIW/2tJnSrSSd9B2QSMnFDw1GJcxRgqX38mKS/SBT6KldqvQTwsVu+qPZyPV6ypKfj6aVPQxIPbqA==" saltValue="cuo82P5QT9H5C0j/mdfNOQ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T5:T6"/>
    <mergeCell ref="G3:T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C19" sqref="C19"/>
    </sheetView>
  </sheetViews>
  <sheetFormatPr defaultRowHeight="15" x14ac:dyDescent="0.25"/>
  <cols>
    <col min="1" max="1" width="26" style="77" bestFit="1" customWidth="1"/>
    <col min="2" max="2" width="22.7109375" style="77" customWidth="1"/>
    <col min="3" max="3" width="26.28515625" style="77" customWidth="1"/>
    <col min="4" max="4" width="15.28515625" style="196" customWidth="1"/>
    <col min="5" max="5" width="20.7109375" style="196" bestFit="1" customWidth="1"/>
    <col min="6" max="6" width="17.28515625" style="196" bestFit="1" customWidth="1"/>
    <col min="7" max="7" width="25.28515625" style="78" bestFit="1" customWidth="1"/>
    <col min="8" max="8" width="5.140625" style="78" customWidth="1"/>
    <col min="9" max="16384" width="9.140625" style="78"/>
  </cols>
  <sheetData>
    <row r="1" spans="1:8" x14ac:dyDescent="0.25">
      <c r="A1" s="249" t="s">
        <v>47</v>
      </c>
      <c r="B1" s="250"/>
      <c r="D1" s="77"/>
    </row>
    <row r="2" spans="1:8" ht="15.75" thickBot="1" x14ac:dyDescent="0.3">
      <c r="A2" s="251"/>
      <c r="B2" s="252"/>
      <c r="D2" s="77"/>
      <c r="E2" s="77"/>
      <c r="F2" s="77"/>
      <c r="G2" s="205"/>
      <c r="H2" s="77"/>
    </row>
    <row r="3" spans="1:8" x14ac:dyDescent="0.25">
      <c r="A3" s="139" t="s">
        <v>48</v>
      </c>
      <c r="B3" s="183" t="s">
        <v>156</v>
      </c>
      <c r="C3" s="209"/>
      <c r="D3" s="208" t="s">
        <v>122</v>
      </c>
      <c r="E3" s="208">
        <f>'Scripts Review'!D16</f>
        <v>0</v>
      </c>
      <c r="F3" s="77"/>
      <c r="G3" s="79"/>
      <c r="H3" s="198"/>
    </row>
    <row r="4" spans="1:8" x14ac:dyDescent="0.25">
      <c r="A4" s="140" t="s">
        <v>0</v>
      </c>
      <c r="B4" s="168"/>
      <c r="C4" s="210"/>
      <c r="D4" s="208" t="s">
        <v>123</v>
      </c>
      <c r="E4" s="208">
        <f>'Scripts Review'!D17</f>
        <v>0</v>
      </c>
      <c r="F4" s="77"/>
      <c r="G4" s="206"/>
    </row>
    <row r="5" spans="1:8" x14ac:dyDescent="0.25">
      <c r="A5" s="141" t="s">
        <v>1</v>
      </c>
      <c r="B5" s="168"/>
      <c r="C5" s="210"/>
      <c r="D5" s="208" t="s">
        <v>124</v>
      </c>
      <c r="E5" s="208">
        <f>'Scripts Review'!D18</f>
        <v>0</v>
      </c>
      <c r="F5" s="77"/>
      <c r="G5" s="79"/>
      <c r="H5" s="198"/>
    </row>
    <row r="6" spans="1:8" x14ac:dyDescent="0.25">
      <c r="A6" s="141" t="s">
        <v>2</v>
      </c>
      <c r="B6" s="168"/>
      <c r="C6" s="210"/>
      <c r="D6" s="208" t="s">
        <v>125</v>
      </c>
      <c r="E6" s="208">
        <f>Copyedit!D16</f>
        <v>0</v>
      </c>
      <c r="F6" s="77"/>
    </row>
    <row r="7" spans="1:8" x14ac:dyDescent="0.25">
      <c r="A7" s="141" t="s">
        <v>4</v>
      </c>
      <c r="B7" s="168"/>
      <c r="C7" s="210"/>
      <c r="D7" s="208" t="s">
        <v>126</v>
      </c>
      <c r="E7" s="208">
        <f>Copyedit!D17</f>
        <v>0</v>
      </c>
      <c r="F7" s="77"/>
    </row>
    <row r="8" spans="1:8" ht="15.75" thickBot="1" x14ac:dyDescent="0.3">
      <c r="A8" s="203" t="s">
        <v>5</v>
      </c>
      <c r="B8" s="204" t="s">
        <v>157</v>
      </c>
      <c r="C8" s="210"/>
      <c r="D8" s="208" t="s">
        <v>127</v>
      </c>
      <c r="E8" s="208">
        <f>Copyedit!D18</f>
        <v>0</v>
      </c>
      <c r="F8" s="77"/>
    </row>
    <row r="9" spans="1:8" x14ac:dyDescent="0.25">
      <c r="A9" s="196"/>
      <c r="B9" s="196"/>
      <c r="C9" s="210"/>
      <c r="D9" s="208" t="s">
        <v>128</v>
      </c>
      <c r="E9" s="208">
        <f>'Client Round'!D16</f>
        <v>0</v>
      </c>
      <c r="F9" s="77"/>
    </row>
    <row r="10" spans="1:8" x14ac:dyDescent="0.25">
      <c r="A10" s="199"/>
      <c r="B10" s="200"/>
      <c r="C10" s="210"/>
      <c r="D10" s="208" t="s">
        <v>129</v>
      </c>
      <c r="E10" s="208">
        <f>'Client Round'!D17</f>
        <v>0</v>
      </c>
      <c r="F10" s="77"/>
      <c r="G10" s="79"/>
      <c r="H10" s="198"/>
    </row>
    <row r="11" spans="1:8" x14ac:dyDescent="0.25">
      <c r="A11" s="197"/>
      <c r="B11" s="197"/>
      <c r="C11" s="210"/>
      <c r="D11" s="208" t="s">
        <v>130</v>
      </c>
      <c r="E11" s="208">
        <f>'Client Round'!D18</f>
        <v>0</v>
      </c>
      <c r="F11" s="77"/>
      <c r="G11" s="79"/>
      <c r="H11" s="198"/>
    </row>
    <row r="12" spans="1:8" x14ac:dyDescent="0.25">
      <c r="A12" s="197"/>
      <c r="B12" s="197"/>
      <c r="C12" s="210"/>
      <c r="D12" s="208" t="s">
        <v>183</v>
      </c>
      <c r="E12" s="208">
        <f>'Beta 1-Review 1'!D16</f>
        <v>0</v>
      </c>
      <c r="F12" s="77"/>
      <c r="G12" s="79"/>
      <c r="H12" s="79"/>
    </row>
    <row r="13" spans="1:8" x14ac:dyDescent="0.25">
      <c r="A13" s="197"/>
      <c r="B13" s="197"/>
      <c r="C13" s="210"/>
      <c r="D13" s="208" t="s">
        <v>184</v>
      </c>
      <c r="E13" s="208">
        <f>'Beta 1-Review 1'!D17</f>
        <v>0</v>
      </c>
      <c r="F13" s="77"/>
      <c r="G13" s="79"/>
      <c r="H13" s="79"/>
    </row>
    <row r="14" spans="1:8" x14ac:dyDescent="0.25">
      <c r="A14" s="197"/>
      <c r="B14" s="197"/>
      <c r="C14" s="210"/>
      <c r="D14" s="208" t="s">
        <v>185</v>
      </c>
      <c r="E14" s="208">
        <f>'Beta 1-Review 1'!D18</f>
        <v>0</v>
      </c>
      <c r="F14" s="77"/>
      <c r="G14" s="79"/>
      <c r="H14" s="198"/>
    </row>
    <row r="15" spans="1:8" x14ac:dyDescent="0.25">
      <c r="A15" s="197"/>
      <c r="B15" s="197" t="s">
        <v>46</v>
      </c>
      <c r="C15" s="210"/>
      <c r="D15" s="208" t="s">
        <v>186</v>
      </c>
      <c r="E15" s="208">
        <f>'Beta 2-Review 2'!D16</f>
        <v>0</v>
      </c>
      <c r="F15" s="77"/>
      <c r="G15" s="79"/>
      <c r="H15" s="198"/>
    </row>
    <row r="16" spans="1:8" x14ac:dyDescent="0.25">
      <c r="A16" s="197"/>
      <c r="B16" s="197"/>
      <c r="C16" s="210"/>
      <c r="D16" s="208" t="s">
        <v>187</v>
      </c>
      <c r="E16" s="208">
        <f>'Beta 2-Review 2'!D17</f>
        <v>0</v>
      </c>
      <c r="F16" s="79"/>
      <c r="G16" s="79"/>
      <c r="H16" s="198"/>
    </row>
    <row r="17" spans="1:8" x14ac:dyDescent="0.25">
      <c r="A17" s="197"/>
      <c r="B17" s="197"/>
      <c r="C17" s="210"/>
      <c r="D17" s="208" t="s">
        <v>188</v>
      </c>
      <c r="E17" s="208">
        <f>'Beta 2-Review 2'!D18</f>
        <v>0</v>
      </c>
      <c r="F17" s="79"/>
      <c r="G17" s="79"/>
      <c r="H17" s="198"/>
    </row>
    <row r="18" spans="1:8" x14ac:dyDescent="0.25">
      <c r="A18" s="197"/>
      <c r="B18" s="197"/>
      <c r="C18" s="210"/>
      <c r="D18" s="208" t="s">
        <v>189</v>
      </c>
      <c r="E18" s="208">
        <f>'Beta 3-Review 3'!D16</f>
        <v>0</v>
      </c>
      <c r="F18" s="79"/>
      <c r="G18" s="79"/>
      <c r="H18" s="79"/>
    </row>
    <row r="19" spans="1:8" x14ac:dyDescent="0.25">
      <c r="A19" s="197"/>
      <c r="B19" s="197"/>
      <c r="C19" s="210"/>
      <c r="D19" s="208" t="s">
        <v>190</v>
      </c>
      <c r="E19" s="208">
        <f>'Beta 3-Review 3'!D17</f>
        <v>0</v>
      </c>
      <c r="F19" s="77"/>
      <c r="G19" s="79"/>
      <c r="H19" s="79"/>
    </row>
    <row r="20" spans="1:8" x14ac:dyDescent="0.25">
      <c r="A20" s="79"/>
      <c r="B20" s="79"/>
      <c r="C20" s="210"/>
      <c r="D20" s="208" t="s">
        <v>191</v>
      </c>
      <c r="E20" s="208">
        <f>'Beta 3-Review 3'!D18</f>
        <v>0</v>
      </c>
      <c r="F20" s="77"/>
      <c r="G20" s="79"/>
      <c r="H20" s="198"/>
    </row>
    <row r="21" spans="1:8" x14ac:dyDescent="0.25">
      <c r="A21" s="79"/>
      <c r="B21" s="79"/>
      <c r="C21" s="210"/>
      <c r="D21" s="208" t="s">
        <v>131</v>
      </c>
      <c r="E21" s="208">
        <f>'Client Beta-Feedback'!D16</f>
        <v>0</v>
      </c>
      <c r="F21" s="77"/>
      <c r="G21" s="79"/>
      <c r="H21" s="79"/>
    </row>
    <row r="22" spans="1:8" x14ac:dyDescent="0.25">
      <c r="A22" s="79"/>
      <c r="B22" s="79"/>
      <c r="C22" s="210"/>
      <c r="D22" s="208" t="s">
        <v>132</v>
      </c>
      <c r="E22" s="208">
        <f>'Client Beta-Feedback'!D17</f>
        <v>0</v>
      </c>
      <c r="F22" s="77"/>
      <c r="G22" s="79"/>
      <c r="H22" s="198"/>
    </row>
    <row r="23" spans="1:8" x14ac:dyDescent="0.25">
      <c r="A23" s="79"/>
      <c r="B23" s="79"/>
      <c r="C23" s="210"/>
      <c r="D23" s="208" t="s">
        <v>133</v>
      </c>
      <c r="E23" s="208">
        <f>'Client Beta-Feedback'!D18</f>
        <v>0</v>
      </c>
      <c r="F23" s="77"/>
      <c r="G23" s="79"/>
      <c r="H23" s="79"/>
    </row>
    <row r="24" spans="1:8" x14ac:dyDescent="0.25">
      <c r="A24" s="79"/>
      <c r="B24" s="79"/>
      <c r="C24" s="210"/>
      <c r="D24" s="208" t="s">
        <v>134</v>
      </c>
      <c r="E24" s="208">
        <f>'Gold-Review 4'!D16</f>
        <v>0</v>
      </c>
      <c r="F24" s="77"/>
      <c r="G24" s="79"/>
      <c r="H24" s="198"/>
    </row>
    <row r="25" spans="1:8" x14ac:dyDescent="0.25">
      <c r="A25" s="79"/>
      <c r="B25" s="79"/>
      <c r="C25" s="210"/>
      <c r="D25" s="208" t="s">
        <v>135</v>
      </c>
      <c r="E25" s="208">
        <f>'Gold-Review 4'!D17</f>
        <v>0</v>
      </c>
      <c r="F25" s="77"/>
      <c r="G25" s="79"/>
      <c r="H25" s="79"/>
    </row>
    <row r="26" spans="1:8" x14ac:dyDescent="0.25">
      <c r="A26" s="79"/>
      <c r="B26" s="79"/>
      <c r="C26" s="210"/>
      <c r="D26" s="208" t="s">
        <v>136</v>
      </c>
      <c r="E26" s="208">
        <f>'Gold-Review 4'!D18</f>
        <v>0</v>
      </c>
      <c r="F26" s="77"/>
      <c r="G26" s="79"/>
      <c r="H26" s="198"/>
    </row>
    <row r="27" spans="1:8" x14ac:dyDescent="0.25">
      <c r="A27" s="79"/>
      <c r="B27" s="79"/>
      <c r="C27" s="210"/>
      <c r="D27" s="208" t="s">
        <v>137</v>
      </c>
      <c r="E27" s="208">
        <f>'Client Gold'!D16</f>
        <v>0</v>
      </c>
      <c r="F27" s="77"/>
      <c r="G27" s="79"/>
      <c r="H27" s="79"/>
    </row>
    <row r="28" spans="1:8" x14ac:dyDescent="0.25">
      <c r="A28" s="79"/>
      <c r="B28" s="79"/>
      <c r="C28" s="210"/>
      <c r="D28" s="208" t="s">
        <v>138</v>
      </c>
      <c r="E28" s="208">
        <f>'Client Gold'!D17</f>
        <v>0</v>
      </c>
      <c r="F28" s="77"/>
      <c r="G28" s="77"/>
      <c r="H28" s="77"/>
    </row>
    <row r="29" spans="1:8" x14ac:dyDescent="0.25">
      <c r="A29" s="79"/>
      <c r="B29" s="79"/>
      <c r="C29" s="210"/>
      <c r="D29" s="208" t="s">
        <v>139</v>
      </c>
      <c r="E29" s="208">
        <f>'Client Gold'!D18</f>
        <v>0</v>
      </c>
      <c r="F29" s="77"/>
      <c r="G29" s="77"/>
      <c r="H29" s="77"/>
    </row>
    <row r="30" spans="1:8" x14ac:dyDescent="0.25">
      <c r="A30" s="79"/>
      <c r="B30" s="79"/>
      <c r="C30" s="210"/>
      <c r="D30" s="208" t="s">
        <v>140</v>
      </c>
      <c r="E30" s="208">
        <f>Live!D16</f>
        <v>0</v>
      </c>
    </row>
    <row r="31" spans="1:8" x14ac:dyDescent="0.25">
      <c r="B31" s="79"/>
      <c r="C31" s="209"/>
      <c r="D31" s="208" t="s">
        <v>141</v>
      </c>
      <c r="E31" s="208">
        <f>Live!D17</f>
        <v>0</v>
      </c>
    </row>
    <row r="32" spans="1:8" x14ac:dyDescent="0.25">
      <c r="B32" s="79"/>
      <c r="C32" s="209"/>
      <c r="D32" s="208" t="s">
        <v>142</v>
      </c>
      <c r="E32" s="208">
        <f>Live!D18</f>
        <v>0</v>
      </c>
    </row>
    <row r="33" spans="1:2" x14ac:dyDescent="0.25">
      <c r="B33" s="79"/>
    </row>
    <row r="34" spans="1:2" x14ac:dyDescent="0.25">
      <c r="B34" s="79"/>
    </row>
    <row r="35" spans="1:2" x14ac:dyDescent="0.25">
      <c r="B35" s="79"/>
    </row>
    <row r="36" spans="1:2" x14ac:dyDescent="0.25">
      <c r="B36" s="79"/>
    </row>
    <row r="37" spans="1:2" x14ac:dyDescent="0.25">
      <c r="B37" s="79"/>
    </row>
    <row r="38" spans="1:2" x14ac:dyDescent="0.25">
      <c r="B38" s="79"/>
    </row>
    <row r="39" spans="1:2" x14ac:dyDescent="0.25">
      <c r="B39" s="79"/>
    </row>
    <row r="40" spans="1:2" x14ac:dyDescent="0.25">
      <c r="B40" s="79"/>
    </row>
    <row r="41" spans="1:2" x14ac:dyDescent="0.25">
      <c r="B41" s="79"/>
    </row>
    <row r="42" spans="1:2" x14ac:dyDescent="0.25">
      <c r="B42" s="79"/>
    </row>
    <row r="43" spans="1:2" x14ac:dyDescent="0.25">
      <c r="B43" s="79"/>
    </row>
    <row r="44" spans="1:2" x14ac:dyDescent="0.25">
      <c r="B44" s="79"/>
    </row>
    <row r="45" spans="1:2" x14ac:dyDescent="0.25">
      <c r="B45" s="79"/>
    </row>
    <row r="46" spans="1:2" x14ac:dyDescent="0.25">
      <c r="B46" s="79"/>
    </row>
    <row r="47" spans="1:2" x14ac:dyDescent="0.25">
      <c r="A47" s="79"/>
      <c r="B47" s="79"/>
    </row>
    <row r="48" spans="1:2" x14ac:dyDescent="0.25">
      <c r="A48" s="79"/>
      <c r="B48" s="79"/>
    </row>
    <row r="49" spans="1:2" x14ac:dyDescent="0.25">
      <c r="A49" s="79"/>
      <c r="B49" s="79"/>
    </row>
    <row r="50" spans="1:2" x14ac:dyDescent="0.25">
      <c r="A50" s="79"/>
      <c r="B50" s="79"/>
    </row>
    <row r="51" spans="1:2" x14ac:dyDescent="0.25">
      <c r="A51" s="79"/>
      <c r="B51" s="79"/>
    </row>
    <row r="52" spans="1:2" x14ac:dyDescent="0.25">
      <c r="A52" s="79"/>
      <c r="B52" s="79"/>
    </row>
    <row r="53" spans="1:2" x14ac:dyDescent="0.25">
      <c r="A53" s="79"/>
      <c r="B53" s="79"/>
    </row>
    <row r="54" spans="1:2" x14ac:dyDescent="0.25">
      <c r="A54" s="79"/>
      <c r="B54" s="79"/>
    </row>
    <row r="55" spans="1:2" x14ac:dyDescent="0.25">
      <c r="A55" s="79"/>
      <c r="B55" s="79"/>
    </row>
    <row r="56" spans="1:2" x14ac:dyDescent="0.25">
      <c r="A56" s="79"/>
      <c r="B56" s="79"/>
    </row>
    <row r="57" spans="1:2" x14ac:dyDescent="0.25">
      <c r="A57" s="79"/>
      <c r="B57" s="79"/>
    </row>
    <row r="58" spans="1:2" x14ac:dyDescent="0.25">
      <c r="A58" s="79"/>
      <c r="B58" s="79"/>
    </row>
    <row r="59" spans="1:2" x14ac:dyDescent="0.25">
      <c r="A59" s="79"/>
      <c r="B59" s="79"/>
    </row>
    <row r="60" spans="1:2" x14ac:dyDescent="0.25">
      <c r="A60" s="79"/>
      <c r="B60" s="79"/>
    </row>
    <row r="61" spans="1:2" x14ac:dyDescent="0.25">
      <c r="A61" s="79"/>
      <c r="B61" s="79"/>
    </row>
    <row r="62" spans="1:2" x14ac:dyDescent="0.25">
      <c r="A62" s="79"/>
      <c r="B62" s="79"/>
    </row>
    <row r="63" spans="1:2" x14ac:dyDescent="0.25">
      <c r="A63" s="79"/>
      <c r="B63" s="79"/>
    </row>
  </sheetData>
  <sheetProtection algorithmName="SHA-512" hashValue="G4JOFn3/tGrf9nqqOY+tA+4eG1PNZC6yohm4IS3E85ixBeQx8CaxBwgezds9PWADgBUq+z3FOPhJ57rvhMVdVQ==" saltValue="hh8hYdmEEoCA0Ok4KPmHsg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K522"/>
  <sheetViews>
    <sheetView showGridLines="0" topLeftCell="A7" zoomScale="85" zoomScaleNormal="85" workbookViewId="0">
      <selection activeCell="E5" sqref="E5"/>
    </sheetView>
  </sheetViews>
  <sheetFormatPr defaultColWidth="9.140625" defaultRowHeight="15" x14ac:dyDescent="0.25"/>
  <cols>
    <col min="1" max="1" width="3.7109375" style="94" customWidth="1"/>
    <col min="2" max="2" width="28.140625" style="94" bestFit="1" customWidth="1"/>
    <col min="3" max="3" width="28.7109375" style="94" customWidth="1"/>
    <col min="4" max="4" width="51" style="96" customWidth="1"/>
    <col min="5" max="5" width="38" style="94" bestFit="1" customWidth="1"/>
    <col min="6" max="6" width="35.42578125" style="94" customWidth="1"/>
    <col min="7" max="7" width="40.5703125" style="94" bestFit="1" customWidth="1"/>
    <col min="8" max="8" width="35.7109375" style="94" bestFit="1" customWidth="1"/>
    <col min="9" max="9" width="27.140625" style="96" customWidth="1"/>
    <col min="10" max="10" width="60.7109375" style="96" customWidth="1"/>
    <col min="11" max="36" width="9.140625" style="94"/>
    <col min="37" max="37" width="22.5703125" style="94" bestFit="1" customWidth="1"/>
    <col min="38" max="16384" width="9.140625" style="94"/>
  </cols>
  <sheetData>
    <row r="1" spans="1:37" ht="15.75" thickBot="1" x14ac:dyDescent="0.3">
      <c r="B1" s="95"/>
      <c r="C1" s="95"/>
      <c r="D1" s="95"/>
      <c r="H1" s="93"/>
      <c r="AK1" s="94" t="s">
        <v>9</v>
      </c>
    </row>
    <row r="2" spans="1:37" ht="30" customHeight="1" x14ac:dyDescent="0.25">
      <c r="A2" s="93"/>
      <c r="B2" s="264" t="s">
        <v>153</v>
      </c>
      <c r="C2" s="266"/>
      <c r="D2" s="167"/>
      <c r="H2" s="93"/>
    </row>
    <row r="3" spans="1:37" ht="0.75" customHeight="1" thickBot="1" x14ac:dyDescent="0.3">
      <c r="B3" s="265"/>
      <c r="C3" s="267"/>
      <c r="D3" s="95"/>
      <c r="H3" s="93"/>
    </row>
    <row r="4" spans="1:37" ht="15.75" thickBot="1" x14ac:dyDescent="0.3">
      <c r="B4" s="173" t="s">
        <v>162</v>
      </c>
      <c r="C4" s="174"/>
      <c r="D4" s="95"/>
      <c r="H4" s="93"/>
      <c r="AK4" s="94" t="s">
        <v>10</v>
      </c>
    </row>
    <row r="5" spans="1:37" ht="15.75" thickBot="1" x14ac:dyDescent="0.3">
      <c r="A5" s="93"/>
      <c r="B5" s="165" t="s">
        <v>97</v>
      </c>
      <c r="C5" s="99"/>
      <c r="D5" s="100"/>
      <c r="H5" s="93"/>
    </row>
    <row r="6" spans="1:37" ht="15.75" thickBot="1" x14ac:dyDescent="0.3">
      <c r="B6" s="98" t="s">
        <v>3</v>
      </c>
      <c r="C6" s="101"/>
      <c r="D6" s="95"/>
      <c r="H6" s="93"/>
    </row>
    <row r="7" spans="1:37" ht="15.75" thickBot="1" x14ac:dyDescent="0.3">
      <c r="B7" s="102"/>
      <c r="C7" s="103"/>
      <c r="D7" s="95"/>
      <c r="H7" s="93"/>
    </row>
    <row r="8" spans="1:37" x14ac:dyDescent="0.25">
      <c r="A8" s="93"/>
      <c r="B8" s="255" t="s">
        <v>6</v>
      </c>
      <c r="C8" s="258"/>
      <c r="D8" s="259"/>
      <c r="F8" s="94" t="s">
        <v>46</v>
      </c>
      <c r="H8" s="93"/>
    </row>
    <row r="9" spans="1:37" x14ac:dyDescent="0.25">
      <c r="B9" s="256"/>
      <c r="C9" s="260"/>
      <c r="D9" s="261"/>
      <c r="E9" s="93"/>
      <c r="F9" s="93"/>
      <c r="H9" s="93"/>
    </row>
    <row r="10" spans="1:37" x14ac:dyDescent="0.25">
      <c r="B10" s="256"/>
      <c r="C10" s="260"/>
      <c r="D10" s="261"/>
      <c r="H10" s="93"/>
    </row>
    <row r="11" spans="1:37" ht="15.75" thickBot="1" x14ac:dyDescent="0.3">
      <c r="B11" s="257"/>
      <c r="C11" s="262"/>
      <c r="D11" s="263"/>
      <c r="H11" s="93"/>
    </row>
    <row r="12" spans="1:37" ht="15.75" thickBot="1" x14ac:dyDescent="0.3">
      <c r="B12" s="97"/>
      <c r="C12" s="93"/>
      <c r="H12" s="93"/>
    </row>
    <row r="13" spans="1:37" ht="15.75" thickBot="1" x14ac:dyDescent="0.3">
      <c r="B13" s="104" t="s">
        <v>13</v>
      </c>
      <c r="C13" s="253"/>
      <c r="D13" s="254"/>
      <c r="E13" s="93"/>
      <c r="F13" s="105"/>
      <c r="H13" s="93"/>
    </row>
    <row r="14" spans="1:37" ht="15.75" thickBot="1" x14ac:dyDescent="0.3">
      <c r="B14" s="106"/>
      <c r="C14" s="93"/>
      <c r="D14" s="107" t="s">
        <v>46</v>
      </c>
      <c r="G14" s="93"/>
      <c r="H14" s="93"/>
    </row>
    <row r="15" spans="1:37" x14ac:dyDescent="0.25">
      <c r="B15" s="108" t="s">
        <v>18</v>
      </c>
      <c r="C15" s="109" t="s">
        <v>12</v>
      </c>
      <c r="D15" s="110" t="s">
        <v>22</v>
      </c>
      <c r="E15" s="111" t="s">
        <v>27</v>
      </c>
      <c r="F15" s="112" t="s">
        <v>40</v>
      </c>
      <c r="H15" s="93"/>
    </row>
    <row r="16" spans="1:37" x14ac:dyDescent="0.25">
      <c r="B16" s="113"/>
      <c r="C16" s="114" t="s">
        <v>19</v>
      </c>
      <c r="D16" s="115">
        <f>COUNTIF($H$23:$H$522,"S1")</f>
        <v>0</v>
      </c>
      <c r="E16" s="116">
        <f>IF(SUM(100-D16*50%)=100,0,100-D16*50%)</f>
        <v>0</v>
      </c>
      <c r="F16" s="169">
        <f>IF(ISERROR(D16*0.5/$C$2),0%,D16*0.5/$C$2)</f>
        <v>0</v>
      </c>
      <c r="H16" s="93"/>
    </row>
    <row r="17" spans="2:11" x14ac:dyDescent="0.25">
      <c r="B17" s="113"/>
      <c r="C17" s="114" t="s">
        <v>20</v>
      </c>
      <c r="D17" s="115">
        <f>COUNTIF($H$23:$H$522,"S2")</f>
        <v>0</v>
      </c>
      <c r="E17" s="116">
        <f>IF(SUM(100-D17*30%)=100,0,100-D17*30%)</f>
        <v>0</v>
      </c>
      <c r="F17" s="169">
        <f>IF(ISERROR(D17*0.3/$C$2),0%,D17*0.3/$C$2)</f>
        <v>0</v>
      </c>
      <c r="H17" s="93"/>
    </row>
    <row r="18" spans="2:11" x14ac:dyDescent="0.25">
      <c r="B18" s="113"/>
      <c r="C18" s="114" t="s">
        <v>21</v>
      </c>
      <c r="D18" s="115">
        <f>COUNTIF($H$23:$H$522,"S3")</f>
        <v>0</v>
      </c>
      <c r="E18" s="116">
        <f>IF(SUM(100-D18*20%)=100,0,100-D18*20%)</f>
        <v>0</v>
      </c>
      <c r="F18" s="169">
        <f>IF(ISERROR(D18*0.2/$C$2),0%,D18*0.2/$C$2)</f>
        <v>0</v>
      </c>
      <c r="H18" s="93"/>
    </row>
    <row r="19" spans="2:11" ht="15.75" thickBot="1" x14ac:dyDescent="0.3">
      <c r="B19" s="117" t="s">
        <v>23</v>
      </c>
      <c r="C19" s="118"/>
      <c r="D19" s="119">
        <f>SUM($D$16:$D$18)</f>
        <v>0</v>
      </c>
      <c r="E19" s="120">
        <f>IF(SUM(100-(D16*50%+D17*30%+D18*20%))=100,0,100-(D16*50%+D17*30%+D18*20%))</f>
        <v>0</v>
      </c>
      <c r="F19" s="170">
        <f>IF(SUM(F16:F18)=100%,0%,SUM(F16:F18))</f>
        <v>0</v>
      </c>
      <c r="H19" s="93"/>
    </row>
    <row r="20" spans="2:11" ht="15.75" thickBot="1" x14ac:dyDescent="0.3">
      <c r="B20" s="121"/>
      <c r="C20" s="122"/>
      <c r="D20" s="123"/>
      <c r="E20" s="124"/>
      <c r="F20" s="124"/>
      <c r="G20" s="125"/>
      <c r="H20" s="93"/>
    </row>
    <row r="21" spans="2:11" ht="15.75" thickBot="1" x14ac:dyDescent="0.3">
      <c r="B21" s="126" t="s">
        <v>8</v>
      </c>
      <c r="C21" s="127" t="s">
        <v>11</v>
      </c>
      <c r="D21" s="128" t="s">
        <v>160</v>
      </c>
      <c r="E21" s="127" t="s">
        <v>163</v>
      </c>
      <c r="F21" s="127" t="s">
        <v>7</v>
      </c>
      <c r="G21" s="166" t="s">
        <v>95</v>
      </c>
      <c r="H21" s="127" t="s">
        <v>12</v>
      </c>
      <c r="I21" s="127" t="s">
        <v>25</v>
      </c>
      <c r="J21" s="129" t="s">
        <v>26</v>
      </c>
      <c r="K21" s="130" t="s">
        <v>35</v>
      </c>
    </row>
    <row r="22" spans="2:11" x14ac:dyDescent="0.25">
      <c r="B22" s="131" t="s">
        <v>8</v>
      </c>
      <c r="C22" s="132" t="s">
        <v>15</v>
      </c>
      <c r="D22" s="133" t="s">
        <v>17</v>
      </c>
      <c r="E22" s="195" t="s">
        <v>182</v>
      </c>
      <c r="F22" s="132" t="s">
        <v>16</v>
      </c>
      <c r="G22" s="132" t="s">
        <v>16</v>
      </c>
      <c r="H22" s="134" t="s">
        <v>14</v>
      </c>
      <c r="I22" s="132" t="s">
        <v>25</v>
      </c>
      <c r="J22" s="132" t="s">
        <v>26</v>
      </c>
      <c r="K22" s="132" t="s">
        <v>35</v>
      </c>
    </row>
    <row r="23" spans="2:11" x14ac:dyDescent="0.25">
      <c r="B23" s="135">
        <v>1</v>
      </c>
      <c r="C23" s="136"/>
      <c r="D23" s="137"/>
      <c r="E23" s="10"/>
      <c r="F23" s="136"/>
      <c r="G23" s="136"/>
      <c r="H23" s="114" t="str">
        <f t="shared" ref="H23:H86" si="0">IF($G23 &lt;&gt; "",VLOOKUP($G23,Defect_severity,2,FALSE),"")</f>
        <v/>
      </c>
      <c r="I23" s="136"/>
      <c r="J23" s="137"/>
      <c r="K23" s="138"/>
    </row>
    <row r="24" spans="2:11" x14ac:dyDescent="0.25">
      <c r="B24" s="135">
        <f>B23+1</f>
        <v>2</v>
      </c>
      <c r="C24" s="136"/>
      <c r="D24" s="137"/>
      <c r="E24" s="10"/>
      <c r="F24" s="136"/>
      <c r="G24" s="136"/>
      <c r="H24" s="114" t="str">
        <f t="shared" si="0"/>
        <v/>
      </c>
      <c r="I24" s="136"/>
      <c r="J24" s="137"/>
      <c r="K24" s="138"/>
    </row>
    <row r="25" spans="2:11" x14ac:dyDescent="0.25">
      <c r="B25" s="135">
        <f t="shared" ref="B25:B88" si="1">B24+1</f>
        <v>3</v>
      </c>
      <c r="C25" s="136"/>
      <c r="D25" s="137"/>
      <c r="E25" s="10"/>
      <c r="F25" s="136"/>
      <c r="G25" s="136"/>
      <c r="H25" s="114" t="str">
        <f t="shared" si="0"/>
        <v/>
      </c>
      <c r="I25" s="136"/>
      <c r="J25" s="137"/>
      <c r="K25" s="138"/>
    </row>
    <row r="26" spans="2:11" x14ac:dyDescent="0.25">
      <c r="B26" s="135">
        <f t="shared" si="1"/>
        <v>4</v>
      </c>
      <c r="C26" s="136"/>
      <c r="D26" s="137"/>
      <c r="E26" s="10"/>
      <c r="F26" s="136"/>
      <c r="G26" s="136"/>
      <c r="H26" s="114" t="str">
        <f t="shared" si="0"/>
        <v/>
      </c>
      <c r="I26" s="136"/>
      <c r="J26" s="137"/>
      <c r="K26" s="138"/>
    </row>
    <row r="27" spans="2:11" x14ac:dyDescent="0.25">
      <c r="B27" s="135">
        <f t="shared" si="1"/>
        <v>5</v>
      </c>
      <c r="C27" s="136"/>
      <c r="D27" s="137"/>
      <c r="E27" s="10"/>
      <c r="F27" s="136"/>
      <c r="G27" s="136"/>
      <c r="H27" s="114" t="str">
        <f t="shared" si="0"/>
        <v/>
      </c>
      <c r="I27" s="136"/>
      <c r="J27" s="137"/>
      <c r="K27" s="138"/>
    </row>
    <row r="28" spans="2:11" x14ac:dyDescent="0.25">
      <c r="B28" s="135">
        <f t="shared" si="1"/>
        <v>6</v>
      </c>
      <c r="C28" s="136"/>
      <c r="D28" s="137"/>
      <c r="E28" s="10"/>
      <c r="F28" s="136"/>
      <c r="G28" s="136"/>
      <c r="H28" s="114" t="str">
        <f t="shared" si="0"/>
        <v/>
      </c>
      <c r="I28" s="136"/>
      <c r="J28" s="137"/>
      <c r="K28" s="138"/>
    </row>
    <row r="29" spans="2:11" x14ac:dyDescent="0.25">
      <c r="B29" s="135">
        <f t="shared" si="1"/>
        <v>7</v>
      </c>
      <c r="C29" s="136"/>
      <c r="D29" s="137"/>
      <c r="E29" s="10"/>
      <c r="F29" s="136"/>
      <c r="G29" s="136"/>
      <c r="H29" s="114" t="str">
        <f t="shared" si="0"/>
        <v/>
      </c>
      <c r="I29" s="136"/>
      <c r="J29" s="137"/>
      <c r="K29" s="138"/>
    </row>
    <row r="30" spans="2:11" x14ac:dyDescent="0.25">
      <c r="B30" s="135">
        <f t="shared" si="1"/>
        <v>8</v>
      </c>
      <c r="C30" s="136"/>
      <c r="D30" s="137"/>
      <c r="E30" s="10"/>
      <c r="F30" s="136"/>
      <c r="G30" s="136"/>
      <c r="H30" s="114" t="str">
        <f t="shared" si="0"/>
        <v/>
      </c>
      <c r="I30" s="136"/>
      <c r="J30" s="137"/>
      <c r="K30" s="138"/>
    </row>
    <row r="31" spans="2:11" x14ac:dyDescent="0.25">
      <c r="B31" s="135">
        <f t="shared" si="1"/>
        <v>9</v>
      </c>
      <c r="C31" s="136"/>
      <c r="D31" s="137"/>
      <c r="E31" s="10"/>
      <c r="F31" s="136"/>
      <c r="G31" s="136"/>
      <c r="H31" s="114" t="str">
        <f t="shared" si="0"/>
        <v/>
      </c>
      <c r="I31" s="136"/>
      <c r="J31" s="137"/>
      <c r="K31" s="138"/>
    </row>
    <row r="32" spans="2:11" x14ac:dyDescent="0.25">
      <c r="B32" s="135">
        <f t="shared" si="1"/>
        <v>10</v>
      </c>
      <c r="C32" s="136"/>
      <c r="D32" s="137"/>
      <c r="E32" s="10"/>
      <c r="F32" s="136"/>
      <c r="G32" s="136"/>
      <c r="H32" s="114" t="str">
        <f t="shared" si="0"/>
        <v/>
      </c>
      <c r="I32" s="136"/>
      <c r="J32" s="137"/>
      <c r="K32" s="138"/>
    </row>
    <row r="33" spans="2:11" x14ac:dyDescent="0.25">
      <c r="B33" s="135">
        <f t="shared" si="1"/>
        <v>11</v>
      </c>
      <c r="C33" s="136"/>
      <c r="D33" s="137"/>
      <c r="E33" s="10"/>
      <c r="F33" s="136"/>
      <c r="G33" s="136"/>
      <c r="H33" s="114" t="str">
        <f t="shared" si="0"/>
        <v/>
      </c>
      <c r="I33" s="136"/>
      <c r="J33" s="137"/>
      <c r="K33" s="138"/>
    </row>
    <row r="34" spans="2:11" x14ac:dyDescent="0.25">
      <c r="B34" s="135">
        <f t="shared" si="1"/>
        <v>12</v>
      </c>
      <c r="C34" s="136"/>
      <c r="D34" s="137"/>
      <c r="E34" s="10"/>
      <c r="F34" s="136"/>
      <c r="G34" s="136"/>
      <c r="H34" s="114" t="str">
        <f t="shared" si="0"/>
        <v/>
      </c>
      <c r="I34" s="136"/>
      <c r="J34" s="137"/>
      <c r="K34" s="138"/>
    </row>
    <row r="35" spans="2:11" x14ac:dyDescent="0.25">
      <c r="B35" s="135">
        <f t="shared" si="1"/>
        <v>13</v>
      </c>
      <c r="C35" s="136"/>
      <c r="D35" s="137"/>
      <c r="E35" s="10"/>
      <c r="F35" s="136"/>
      <c r="G35" s="136"/>
      <c r="H35" s="114" t="str">
        <f t="shared" si="0"/>
        <v/>
      </c>
      <c r="I35" s="136"/>
      <c r="J35" s="137"/>
      <c r="K35" s="138"/>
    </row>
    <row r="36" spans="2:11" x14ac:dyDescent="0.25">
      <c r="B36" s="135">
        <f t="shared" si="1"/>
        <v>14</v>
      </c>
      <c r="C36" s="136"/>
      <c r="D36" s="137"/>
      <c r="E36" s="10"/>
      <c r="F36" s="136"/>
      <c r="G36" s="136"/>
      <c r="H36" s="114" t="str">
        <f t="shared" si="0"/>
        <v/>
      </c>
      <c r="I36" s="136"/>
      <c r="J36" s="137"/>
      <c r="K36" s="138"/>
    </row>
    <row r="37" spans="2:11" x14ac:dyDescent="0.25">
      <c r="B37" s="135">
        <f t="shared" si="1"/>
        <v>15</v>
      </c>
      <c r="C37" s="136"/>
      <c r="D37" s="137"/>
      <c r="E37" s="10"/>
      <c r="F37" s="136"/>
      <c r="G37" s="136"/>
      <c r="H37" s="114" t="str">
        <f t="shared" si="0"/>
        <v/>
      </c>
      <c r="I37" s="136"/>
      <c r="J37" s="137"/>
      <c r="K37" s="138"/>
    </row>
    <row r="38" spans="2:11" x14ac:dyDescent="0.25">
      <c r="B38" s="135">
        <f t="shared" si="1"/>
        <v>16</v>
      </c>
      <c r="C38" s="136"/>
      <c r="D38" s="137"/>
      <c r="E38" s="10"/>
      <c r="F38" s="136"/>
      <c r="G38" s="136"/>
      <c r="H38" s="114" t="str">
        <f t="shared" si="0"/>
        <v/>
      </c>
      <c r="I38" s="136"/>
      <c r="J38" s="137"/>
      <c r="K38" s="138"/>
    </row>
    <row r="39" spans="2:11" x14ac:dyDescent="0.25">
      <c r="B39" s="135">
        <f t="shared" si="1"/>
        <v>17</v>
      </c>
      <c r="C39" s="136"/>
      <c r="D39" s="137"/>
      <c r="E39" s="10"/>
      <c r="F39" s="136"/>
      <c r="G39" s="136"/>
      <c r="H39" s="114" t="str">
        <f t="shared" si="0"/>
        <v/>
      </c>
      <c r="I39" s="136"/>
      <c r="J39" s="137"/>
      <c r="K39" s="138"/>
    </row>
    <row r="40" spans="2:11" x14ac:dyDescent="0.25">
      <c r="B40" s="135">
        <f t="shared" si="1"/>
        <v>18</v>
      </c>
      <c r="C40" s="136"/>
      <c r="D40" s="137"/>
      <c r="E40" s="10"/>
      <c r="F40" s="136"/>
      <c r="G40" s="136"/>
      <c r="H40" s="114" t="str">
        <f t="shared" si="0"/>
        <v/>
      </c>
      <c r="I40" s="136"/>
      <c r="J40" s="137"/>
      <c r="K40" s="138"/>
    </row>
    <row r="41" spans="2:11" x14ac:dyDescent="0.25">
      <c r="B41" s="135">
        <f t="shared" si="1"/>
        <v>19</v>
      </c>
      <c r="C41" s="136"/>
      <c r="D41" s="137"/>
      <c r="E41" s="10"/>
      <c r="F41" s="136"/>
      <c r="G41" s="136"/>
      <c r="H41" s="114" t="str">
        <f t="shared" si="0"/>
        <v/>
      </c>
      <c r="I41" s="136"/>
      <c r="J41" s="137"/>
      <c r="K41" s="138"/>
    </row>
    <row r="42" spans="2:11" x14ac:dyDescent="0.25">
      <c r="B42" s="135">
        <f t="shared" si="1"/>
        <v>20</v>
      </c>
      <c r="C42" s="136"/>
      <c r="D42" s="137"/>
      <c r="E42" s="10"/>
      <c r="F42" s="136"/>
      <c r="G42" s="136"/>
      <c r="H42" s="114" t="str">
        <f t="shared" si="0"/>
        <v/>
      </c>
      <c r="I42" s="136"/>
      <c r="J42" s="137"/>
      <c r="K42" s="138"/>
    </row>
    <row r="43" spans="2:11" x14ac:dyDescent="0.25">
      <c r="B43" s="135">
        <f t="shared" si="1"/>
        <v>21</v>
      </c>
      <c r="C43" s="136"/>
      <c r="D43" s="137"/>
      <c r="E43" s="10"/>
      <c r="F43" s="136"/>
      <c r="G43" s="136"/>
      <c r="H43" s="114" t="str">
        <f t="shared" si="0"/>
        <v/>
      </c>
      <c r="I43" s="136"/>
      <c r="J43" s="137"/>
      <c r="K43" s="138"/>
    </row>
    <row r="44" spans="2:11" x14ac:dyDescent="0.25">
      <c r="B44" s="135">
        <f t="shared" si="1"/>
        <v>22</v>
      </c>
      <c r="C44" s="136"/>
      <c r="D44" s="137"/>
      <c r="E44" s="10"/>
      <c r="F44" s="136"/>
      <c r="G44" s="136"/>
      <c r="H44" s="114" t="str">
        <f t="shared" si="0"/>
        <v/>
      </c>
      <c r="I44" s="136"/>
      <c r="J44" s="137"/>
      <c r="K44" s="138"/>
    </row>
    <row r="45" spans="2:11" x14ac:dyDescent="0.25">
      <c r="B45" s="135">
        <f t="shared" si="1"/>
        <v>23</v>
      </c>
      <c r="C45" s="136"/>
      <c r="D45" s="137"/>
      <c r="E45" s="10"/>
      <c r="F45" s="136"/>
      <c r="G45" s="136"/>
      <c r="H45" s="114" t="str">
        <f t="shared" si="0"/>
        <v/>
      </c>
      <c r="I45" s="136"/>
      <c r="J45" s="137"/>
      <c r="K45" s="138"/>
    </row>
    <row r="46" spans="2:11" x14ac:dyDescent="0.25">
      <c r="B46" s="135">
        <f t="shared" si="1"/>
        <v>24</v>
      </c>
      <c r="C46" s="136"/>
      <c r="D46" s="137"/>
      <c r="E46" s="10"/>
      <c r="F46" s="136"/>
      <c r="G46" s="136"/>
      <c r="H46" s="114" t="str">
        <f t="shared" si="0"/>
        <v/>
      </c>
      <c r="I46" s="136"/>
      <c r="J46" s="137"/>
      <c r="K46" s="138"/>
    </row>
    <row r="47" spans="2:11" x14ac:dyDescent="0.25">
      <c r="B47" s="135">
        <f t="shared" si="1"/>
        <v>25</v>
      </c>
      <c r="C47" s="136"/>
      <c r="D47" s="137"/>
      <c r="E47" s="10"/>
      <c r="F47" s="136"/>
      <c r="G47" s="136"/>
      <c r="H47" s="114" t="str">
        <f t="shared" si="0"/>
        <v/>
      </c>
      <c r="I47" s="136"/>
      <c r="J47" s="137"/>
      <c r="K47" s="138"/>
    </row>
    <row r="48" spans="2:11" x14ac:dyDescent="0.25">
      <c r="B48" s="135">
        <f t="shared" si="1"/>
        <v>26</v>
      </c>
      <c r="C48" s="136"/>
      <c r="D48" s="137"/>
      <c r="E48" s="10"/>
      <c r="F48" s="136"/>
      <c r="G48" s="136"/>
      <c r="H48" s="114" t="str">
        <f t="shared" si="0"/>
        <v/>
      </c>
      <c r="I48" s="136"/>
      <c r="J48" s="137"/>
      <c r="K48" s="138"/>
    </row>
    <row r="49" spans="2:11" x14ac:dyDescent="0.25">
      <c r="B49" s="135">
        <f t="shared" si="1"/>
        <v>27</v>
      </c>
      <c r="C49" s="136"/>
      <c r="D49" s="137"/>
      <c r="E49" s="10"/>
      <c r="F49" s="136"/>
      <c r="G49" s="136"/>
      <c r="H49" s="114" t="str">
        <f t="shared" si="0"/>
        <v/>
      </c>
      <c r="I49" s="136"/>
      <c r="J49" s="137"/>
      <c r="K49" s="138"/>
    </row>
    <row r="50" spans="2:11" x14ac:dyDescent="0.25">
      <c r="B50" s="135">
        <f t="shared" si="1"/>
        <v>28</v>
      </c>
      <c r="C50" s="136"/>
      <c r="D50" s="137"/>
      <c r="E50" s="10"/>
      <c r="F50" s="136"/>
      <c r="G50" s="136"/>
      <c r="H50" s="114" t="str">
        <f t="shared" si="0"/>
        <v/>
      </c>
      <c r="I50" s="136"/>
      <c r="J50" s="137"/>
      <c r="K50" s="138"/>
    </row>
    <row r="51" spans="2:11" x14ac:dyDescent="0.25">
      <c r="B51" s="135">
        <f t="shared" si="1"/>
        <v>29</v>
      </c>
      <c r="C51" s="136"/>
      <c r="D51" s="137"/>
      <c r="E51" s="10"/>
      <c r="F51" s="136"/>
      <c r="G51" s="136"/>
      <c r="H51" s="114" t="str">
        <f t="shared" si="0"/>
        <v/>
      </c>
      <c r="I51" s="136"/>
      <c r="J51" s="137"/>
      <c r="K51" s="138"/>
    </row>
    <row r="52" spans="2:11" x14ac:dyDescent="0.25">
      <c r="B52" s="135">
        <f t="shared" si="1"/>
        <v>30</v>
      </c>
      <c r="C52" s="136"/>
      <c r="D52" s="137"/>
      <c r="E52" s="10"/>
      <c r="F52" s="136"/>
      <c r="G52" s="136"/>
      <c r="H52" s="114" t="str">
        <f t="shared" si="0"/>
        <v/>
      </c>
      <c r="I52" s="136"/>
      <c r="J52" s="137"/>
      <c r="K52" s="138"/>
    </row>
    <row r="53" spans="2:11" x14ac:dyDescent="0.25">
      <c r="B53" s="135">
        <f t="shared" si="1"/>
        <v>31</v>
      </c>
      <c r="C53" s="136"/>
      <c r="D53" s="137"/>
      <c r="E53" s="10"/>
      <c r="F53" s="136"/>
      <c r="G53" s="136"/>
      <c r="H53" s="114" t="str">
        <f t="shared" si="0"/>
        <v/>
      </c>
      <c r="I53" s="136"/>
      <c r="J53" s="137"/>
      <c r="K53" s="138"/>
    </row>
    <row r="54" spans="2:11" x14ac:dyDescent="0.25">
      <c r="B54" s="135">
        <f t="shared" si="1"/>
        <v>32</v>
      </c>
      <c r="C54" s="136"/>
      <c r="D54" s="137"/>
      <c r="E54" s="10"/>
      <c r="F54" s="136"/>
      <c r="G54" s="136"/>
      <c r="H54" s="114" t="str">
        <f t="shared" si="0"/>
        <v/>
      </c>
      <c r="I54" s="136"/>
      <c r="J54" s="137"/>
      <c r="K54" s="138"/>
    </row>
    <row r="55" spans="2:11" x14ac:dyDescent="0.25">
      <c r="B55" s="135">
        <f t="shared" si="1"/>
        <v>33</v>
      </c>
      <c r="C55" s="136"/>
      <c r="D55" s="137"/>
      <c r="E55" s="10"/>
      <c r="F55" s="136"/>
      <c r="G55" s="136"/>
      <c r="H55" s="114" t="str">
        <f t="shared" si="0"/>
        <v/>
      </c>
      <c r="I55" s="136"/>
      <c r="J55" s="137"/>
      <c r="K55" s="138"/>
    </row>
    <row r="56" spans="2:11" x14ac:dyDescent="0.25">
      <c r="B56" s="135">
        <f t="shared" si="1"/>
        <v>34</v>
      </c>
      <c r="C56" s="136"/>
      <c r="D56" s="137"/>
      <c r="E56" s="10"/>
      <c r="F56" s="136"/>
      <c r="G56" s="136"/>
      <c r="H56" s="114" t="str">
        <f t="shared" si="0"/>
        <v/>
      </c>
      <c r="I56" s="136"/>
      <c r="J56" s="137"/>
      <c r="K56" s="138"/>
    </row>
    <row r="57" spans="2:11" x14ac:dyDescent="0.25">
      <c r="B57" s="135">
        <f t="shared" si="1"/>
        <v>35</v>
      </c>
      <c r="C57" s="136"/>
      <c r="D57" s="137"/>
      <c r="E57" s="10"/>
      <c r="F57" s="136"/>
      <c r="G57" s="136"/>
      <c r="H57" s="114" t="str">
        <f t="shared" si="0"/>
        <v/>
      </c>
      <c r="I57" s="136"/>
      <c r="J57" s="137"/>
      <c r="K57" s="138"/>
    </row>
    <row r="58" spans="2:11" x14ac:dyDescent="0.25">
      <c r="B58" s="135">
        <f t="shared" si="1"/>
        <v>36</v>
      </c>
      <c r="C58" s="136"/>
      <c r="D58" s="137"/>
      <c r="E58" s="10"/>
      <c r="F58" s="136"/>
      <c r="G58" s="136"/>
      <c r="H58" s="114" t="str">
        <f t="shared" si="0"/>
        <v/>
      </c>
      <c r="I58" s="136"/>
      <c r="J58" s="137"/>
      <c r="K58" s="138"/>
    </row>
    <row r="59" spans="2:11" x14ac:dyDescent="0.25">
      <c r="B59" s="135">
        <f t="shared" si="1"/>
        <v>37</v>
      </c>
      <c r="C59" s="136"/>
      <c r="D59" s="137"/>
      <c r="E59" s="10"/>
      <c r="F59" s="136"/>
      <c r="G59" s="136"/>
      <c r="H59" s="114" t="str">
        <f t="shared" si="0"/>
        <v/>
      </c>
      <c r="I59" s="136"/>
      <c r="J59" s="137"/>
      <c r="K59" s="138"/>
    </row>
    <row r="60" spans="2:11" x14ac:dyDescent="0.25">
      <c r="B60" s="135">
        <f t="shared" si="1"/>
        <v>38</v>
      </c>
      <c r="C60" s="136"/>
      <c r="D60" s="137"/>
      <c r="E60" s="10"/>
      <c r="F60" s="136"/>
      <c r="G60" s="136"/>
      <c r="H60" s="114" t="str">
        <f t="shared" si="0"/>
        <v/>
      </c>
      <c r="I60" s="136"/>
      <c r="J60" s="137"/>
      <c r="K60" s="138"/>
    </row>
    <row r="61" spans="2:11" x14ac:dyDescent="0.25">
      <c r="B61" s="135">
        <f t="shared" si="1"/>
        <v>39</v>
      </c>
      <c r="C61" s="136"/>
      <c r="D61" s="137"/>
      <c r="E61" s="10"/>
      <c r="F61" s="136"/>
      <c r="G61" s="136"/>
      <c r="H61" s="114" t="str">
        <f t="shared" si="0"/>
        <v/>
      </c>
      <c r="I61" s="136"/>
      <c r="J61" s="137"/>
      <c r="K61" s="138"/>
    </row>
    <row r="62" spans="2:11" x14ac:dyDescent="0.25">
      <c r="B62" s="135">
        <f t="shared" si="1"/>
        <v>40</v>
      </c>
      <c r="C62" s="136"/>
      <c r="D62" s="137"/>
      <c r="E62" s="10"/>
      <c r="F62" s="136"/>
      <c r="G62" s="136"/>
      <c r="H62" s="114" t="str">
        <f t="shared" si="0"/>
        <v/>
      </c>
      <c r="I62" s="136"/>
      <c r="J62" s="137"/>
      <c r="K62" s="138"/>
    </row>
    <row r="63" spans="2:11" x14ac:dyDescent="0.25">
      <c r="B63" s="135">
        <f t="shared" si="1"/>
        <v>41</v>
      </c>
      <c r="C63" s="136"/>
      <c r="D63" s="137"/>
      <c r="E63" s="10"/>
      <c r="F63" s="136"/>
      <c r="G63" s="136"/>
      <c r="H63" s="114" t="str">
        <f t="shared" si="0"/>
        <v/>
      </c>
      <c r="I63" s="136"/>
      <c r="J63" s="137"/>
      <c r="K63" s="138"/>
    </row>
    <row r="64" spans="2:11" x14ac:dyDescent="0.25">
      <c r="B64" s="135">
        <f t="shared" si="1"/>
        <v>42</v>
      </c>
      <c r="C64" s="136"/>
      <c r="D64" s="137"/>
      <c r="E64" s="10"/>
      <c r="F64" s="136"/>
      <c r="G64" s="136"/>
      <c r="H64" s="114" t="str">
        <f t="shared" si="0"/>
        <v/>
      </c>
      <c r="I64" s="136"/>
      <c r="J64" s="137"/>
      <c r="K64" s="138"/>
    </row>
    <row r="65" spans="2:11" x14ac:dyDescent="0.25">
      <c r="B65" s="135">
        <f t="shared" si="1"/>
        <v>43</v>
      </c>
      <c r="C65" s="136"/>
      <c r="D65" s="137"/>
      <c r="E65" s="10"/>
      <c r="F65" s="136"/>
      <c r="G65" s="136"/>
      <c r="H65" s="114" t="str">
        <f t="shared" si="0"/>
        <v/>
      </c>
      <c r="I65" s="136"/>
      <c r="J65" s="137"/>
      <c r="K65" s="138"/>
    </row>
    <row r="66" spans="2:11" x14ac:dyDescent="0.25">
      <c r="B66" s="135">
        <f t="shared" si="1"/>
        <v>44</v>
      </c>
      <c r="C66" s="136"/>
      <c r="D66" s="137"/>
      <c r="E66" s="10"/>
      <c r="F66" s="136"/>
      <c r="G66" s="136"/>
      <c r="H66" s="114" t="str">
        <f t="shared" si="0"/>
        <v/>
      </c>
      <c r="I66" s="136"/>
      <c r="J66" s="137"/>
      <c r="K66" s="138"/>
    </row>
    <row r="67" spans="2:11" x14ac:dyDescent="0.25">
      <c r="B67" s="135">
        <f t="shared" si="1"/>
        <v>45</v>
      </c>
      <c r="C67" s="136"/>
      <c r="D67" s="137"/>
      <c r="E67" s="10"/>
      <c r="F67" s="136"/>
      <c r="G67" s="136"/>
      <c r="H67" s="114" t="str">
        <f t="shared" si="0"/>
        <v/>
      </c>
      <c r="I67" s="136"/>
      <c r="J67" s="137"/>
      <c r="K67" s="138"/>
    </row>
    <row r="68" spans="2:11" x14ac:dyDescent="0.25">
      <c r="B68" s="135">
        <f t="shared" si="1"/>
        <v>46</v>
      </c>
      <c r="C68" s="136"/>
      <c r="D68" s="137"/>
      <c r="E68" s="10"/>
      <c r="F68" s="136"/>
      <c r="G68" s="136"/>
      <c r="H68" s="114" t="str">
        <f t="shared" si="0"/>
        <v/>
      </c>
      <c r="I68" s="136"/>
      <c r="J68" s="137"/>
      <c r="K68" s="138"/>
    </row>
    <row r="69" spans="2:11" x14ac:dyDescent="0.25">
      <c r="B69" s="135">
        <f t="shared" si="1"/>
        <v>47</v>
      </c>
      <c r="C69" s="136"/>
      <c r="D69" s="137"/>
      <c r="E69" s="10"/>
      <c r="F69" s="136"/>
      <c r="G69" s="136"/>
      <c r="H69" s="114" t="str">
        <f t="shared" si="0"/>
        <v/>
      </c>
      <c r="I69" s="136"/>
      <c r="J69" s="137"/>
      <c r="K69" s="138"/>
    </row>
    <row r="70" spans="2:11" x14ac:dyDescent="0.25">
      <c r="B70" s="135">
        <f t="shared" si="1"/>
        <v>48</v>
      </c>
      <c r="C70" s="136"/>
      <c r="D70" s="137"/>
      <c r="E70" s="10"/>
      <c r="F70" s="136"/>
      <c r="G70" s="136"/>
      <c r="H70" s="114" t="str">
        <f t="shared" si="0"/>
        <v/>
      </c>
      <c r="I70" s="136"/>
      <c r="J70" s="137"/>
      <c r="K70" s="138"/>
    </row>
    <row r="71" spans="2:11" x14ac:dyDescent="0.25">
      <c r="B71" s="135">
        <f t="shared" si="1"/>
        <v>49</v>
      </c>
      <c r="C71" s="136"/>
      <c r="D71" s="137"/>
      <c r="E71" s="10"/>
      <c r="F71" s="136"/>
      <c r="G71" s="136"/>
      <c r="H71" s="114" t="str">
        <f t="shared" si="0"/>
        <v/>
      </c>
      <c r="I71" s="136"/>
      <c r="J71" s="137"/>
      <c r="K71" s="138"/>
    </row>
    <row r="72" spans="2:11" x14ac:dyDescent="0.25">
      <c r="B72" s="135">
        <f t="shared" si="1"/>
        <v>50</v>
      </c>
      <c r="C72" s="136"/>
      <c r="D72" s="137"/>
      <c r="E72" s="10"/>
      <c r="F72" s="136"/>
      <c r="G72" s="136"/>
      <c r="H72" s="114" t="str">
        <f t="shared" si="0"/>
        <v/>
      </c>
      <c r="I72" s="136"/>
      <c r="J72" s="137"/>
      <c r="K72" s="138"/>
    </row>
    <row r="73" spans="2:11" x14ac:dyDescent="0.25">
      <c r="B73" s="135">
        <f t="shared" si="1"/>
        <v>51</v>
      </c>
      <c r="C73" s="136"/>
      <c r="D73" s="137"/>
      <c r="E73" s="10"/>
      <c r="F73" s="136"/>
      <c r="G73" s="136"/>
      <c r="H73" s="114" t="str">
        <f t="shared" si="0"/>
        <v/>
      </c>
      <c r="I73" s="136"/>
      <c r="J73" s="137"/>
      <c r="K73" s="138"/>
    </row>
    <row r="74" spans="2:11" x14ac:dyDescent="0.25">
      <c r="B74" s="135">
        <f t="shared" si="1"/>
        <v>52</v>
      </c>
      <c r="C74" s="136"/>
      <c r="D74" s="137"/>
      <c r="E74" s="10"/>
      <c r="F74" s="136"/>
      <c r="G74" s="136"/>
      <c r="H74" s="114" t="str">
        <f t="shared" si="0"/>
        <v/>
      </c>
      <c r="I74" s="136"/>
      <c r="J74" s="137"/>
      <c r="K74" s="138"/>
    </row>
    <row r="75" spans="2:11" x14ac:dyDescent="0.25">
      <c r="B75" s="135">
        <f t="shared" si="1"/>
        <v>53</v>
      </c>
      <c r="C75" s="136"/>
      <c r="D75" s="137"/>
      <c r="E75" s="10"/>
      <c r="F75" s="136"/>
      <c r="G75" s="136"/>
      <c r="H75" s="114" t="str">
        <f t="shared" si="0"/>
        <v/>
      </c>
      <c r="I75" s="136"/>
      <c r="J75" s="137"/>
      <c r="K75" s="138"/>
    </row>
    <row r="76" spans="2:11" x14ac:dyDescent="0.25">
      <c r="B76" s="135">
        <f t="shared" si="1"/>
        <v>54</v>
      </c>
      <c r="C76" s="136"/>
      <c r="D76" s="137"/>
      <c r="E76" s="10"/>
      <c r="F76" s="136"/>
      <c r="G76" s="136"/>
      <c r="H76" s="114" t="str">
        <f t="shared" si="0"/>
        <v/>
      </c>
      <c r="I76" s="136"/>
      <c r="J76" s="137"/>
      <c r="K76" s="138"/>
    </row>
    <row r="77" spans="2:11" x14ac:dyDescent="0.25">
      <c r="B77" s="135">
        <f t="shared" si="1"/>
        <v>55</v>
      </c>
      <c r="C77" s="136"/>
      <c r="D77" s="137"/>
      <c r="E77" s="10"/>
      <c r="F77" s="136"/>
      <c r="G77" s="136"/>
      <c r="H77" s="114" t="str">
        <f t="shared" si="0"/>
        <v/>
      </c>
      <c r="I77" s="136"/>
      <c r="J77" s="137"/>
      <c r="K77" s="138"/>
    </row>
    <row r="78" spans="2:11" x14ac:dyDescent="0.25">
      <c r="B78" s="135">
        <f t="shared" si="1"/>
        <v>56</v>
      </c>
      <c r="C78" s="136"/>
      <c r="D78" s="137"/>
      <c r="E78" s="10"/>
      <c r="F78" s="136"/>
      <c r="G78" s="136"/>
      <c r="H78" s="114" t="str">
        <f t="shared" si="0"/>
        <v/>
      </c>
      <c r="I78" s="136"/>
      <c r="J78" s="137"/>
      <c r="K78" s="138"/>
    </row>
    <row r="79" spans="2:11" x14ac:dyDescent="0.25">
      <c r="B79" s="135">
        <f t="shared" si="1"/>
        <v>57</v>
      </c>
      <c r="C79" s="136"/>
      <c r="D79" s="137"/>
      <c r="E79" s="10"/>
      <c r="F79" s="136"/>
      <c r="G79" s="136"/>
      <c r="H79" s="114" t="str">
        <f t="shared" si="0"/>
        <v/>
      </c>
      <c r="I79" s="136"/>
      <c r="J79" s="137"/>
      <c r="K79" s="138"/>
    </row>
    <row r="80" spans="2:11" x14ac:dyDescent="0.25">
      <c r="B80" s="135">
        <f t="shared" si="1"/>
        <v>58</v>
      </c>
      <c r="C80" s="136"/>
      <c r="D80" s="137"/>
      <c r="E80" s="10"/>
      <c r="F80" s="136"/>
      <c r="G80" s="136"/>
      <c r="H80" s="114" t="str">
        <f t="shared" si="0"/>
        <v/>
      </c>
      <c r="I80" s="136"/>
      <c r="J80" s="137"/>
      <c r="K80" s="138"/>
    </row>
    <row r="81" spans="2:11" x14ac:dyDescent="0.25">
      <c r="B81" s="135">
        <f t="shared" si="1"/>
        <v>59</v>
      </c>
      <c r="C81" s="136"/>
      <c r="D81" s="137"/>
      <c r="E81" s="10"/>
      <c r="F81" s="136"/>
      <c r="G81" s="136"/>
      <c r="H81" s="114" t="str">
        <f t="shared" si="0"/>
        <v/>
      </c>
      <c r="I81" s="136"/>
      <c r="J81" s="137"/>
      <c r="K81" s="138"/>
    </row>
    <row r="82" spans="2:11" x14ac:dyDescent="0.25">
      <c r="B82" s="135">
        <f t="shared" si="1"/>
        <v>60</v>
      </c>
      <c r="C82" s="136"/>
      <c r="D82" s="137"/>
      <c r="E82" s="10"/>
      <c r="F82" s="136"/>
      <c r="G82" s="136"/>
      <c r="H82" s="114" t="str">
        <f t="shared" si="0"/>
        <v/>
      </c>
      <c r="I82" s="136"/>
      <c r="J82" s="137"/>
      <c r="K82" s="138"/>
    </row>
    <row r="83" spans="2:11" x14ac:dyDescent="0.25">
      <c r="B83" s="135">
        <f t="shared" si="1"/>
        <v>61</v>
      </c>
      <c r="C83" s="136"/>
      <c r="D83" s="137"/>
      <c r="E83" s="10"/>
      <c r="F83" s="136"/>
      <c r="G83" s="136"/>
      <c r="H83" s="114" t="str">
        <f t="shared" si="0"/>
        <v/>
      </c>
      <c r="I83" s="136"/>
      <c r="J83" s="137"/>
      <c r="K83" s="138"/>
    </row>
    <row r="84" spans="2:11" x14ac:dyDescent="0.25">
      <c r="B84" s="135">
        <f t="shared" si="1"/>
        <v>62</v>
      </c>
      <c r="C84" s="136"/>
      <c r="D84" s="137"/>
      <c r="E84" s="10"/>
      <c r="F84" s="136"/>
      <c r="G84" s="136"/>
      <c r="H84" s="114" t="str">
        <f t="shared" si="0"/>
        <v/>
      </c>
      <c r="I84" s="136"/>
      <c r="J84" s="137"/>
      <c r="K84" s="138"/>
    </row>
    <row r="85" spans="2:11" x14ac:dyDescent="0.25">
      <c r="B85" s="135">
        <f t="shared" si="1"/>
        <v>63</v>
      </c>
      <c r="C85" s="136"/>
      <c r="D85" s="137"/>
      <c r="E85" s="10"/>
      <c r="F85" s="136"/>
      <c r="G85" s="136"/>
      <c r="H85" s="114" t="str">
        <f t="shared" si="0"/>
        <v/>
      </c>
      <c r="I85" s="136"/>
      <c r="J85" s="137"/>
      <c r="K85" s="138"/>
    </row>
    <row r="86" spans="2:11" x14ac:dyDescent="0.25">
      <c r="B86" s="135">
        <f t="shared" si="1"/>
        <v>64</v>
      </c>
      <c r="C86" s="136"/>
      <c r="D86" s="137"/>
      <c r="E86" s="10"/>
      <c r="F86" s="136"/>
      <c r="G86" s="136"/>
      <c r="H86" s="114" t="str">
        <f t="shared" si="0"/>
        <v/>
      </c>
      <c r="I86" s="136"/>
      <c r="J86" s="137"/>
      <c r="K86" s="138"/>
    </row>
    <row r="87" spans="2:11" x14ac:dyDescent="0.25">
      <c r="B87" s="135">
        <f t="shared" si="1"/>
        <v>65</v>
      </c>
      <c r="C87" s="136"/>
      <c r="D87" s="137"/>
      <c r="E87" s="10"/>
      <c r="F87" s="136"/>
      <c r="G87" s="136"/>
      <c r="H87" s="114" t="str">
        <f t="shared" ref="H87:H150" si="2">IF($G87 &lt;&gt; "",VLOOKUP($G87,Defect_severity,2,FALSE),"")</f>
        <v/>
      </c>
      <c r="I87" s="136"/>
      <c r="J87" s="137"/>
      <c r="K87" s="138"/>
    </row>
    <row r="88" spans="2:11" x14ac:dyDescent="0.25">
      <c r="B88" s="135">
        <f t="shared" si="1"/>
        <v>66</v>
      </c>
      <c r="C88" s="136"/>
      <c r="D88" s="137"/>
      <c r="E88" s="10"/>
      <c r="F88" s="136"/>
      <c r="G88" s="136"/>
      <c r="H88" s="114" t="str">
        <f t="shared" si="2"/>
        <v/>
      </c>
      <c r="I88" s="136"/>
      <c r="J88" s="137"/>
      <c r="K88" s="138"/>
    </row>
    <row r="89" spans="2:11" x14ac:dyDescent="0.25">
      <c r="B89" s="135">
        <f t="shared" ref="B89:B152" si="3">B88+1</f>
        <v>67</v>
      </c>
      <c r="C89" s="136"/>
      <c r="D89" s="137"/>
      <c r="E89" s="10"/>
      <c r="F89" s="136"/>
      <c r="G89" s="136"/>
      <c r="H89" s="114" t="str">
        <f t="shared" si="2"/>
        <v/>
      </c>
      <c r="I89" s="136"/>
      <c r="J89" s="137"/>
      <c r="K89" s="138"/>
    </row>
    <row r="90" spans="2:11" x14ac:dyDescent="0.25">
      <c r="B90" s="135">
        <f t="shared" si="3"/>
        <v>68</v>
      </c>
      <c r="C90" s="136"/>
      <c r="D90" s="137"/>
      <c r="E90" s="10"/>
      <c r="F90" s="136"/>
      <c r="G90" s="136"/>
      <c r="H90" s="114" t="str">
        <f t="shared" si="2"/>
        <v/>
      </c>
      <c r="I90" s="136"/>
      <c r="J90" s="137"/>
      <c r="K90" s="138"/>
    </row>
    <row r="91" spans="2:11" x14ac:dyDescent="0.25">
      <c r="B91" s="135">
        <f t="shared" si="3"/>
        <v>69</v>
      </c>
      <c r="C91" s="136"/>
      <c r="D91" s="137"/>
      <c r="E91" s="10"/>
      <c r="F91" s="136"/>
      <c r="G91" s="136"/>
      <c r="H91" s="114" t="str">
        <f t="shared" si="2"/>
        <v/>
      </c>
      <c r="I91" s="136"/>
      <c r="J91" s="137"/>
      <c r="K91" s="138"/>
    </row>
    <row r="92" spans="2:11" x14ac:dyDescent="0.25">
      <c r="B92" s="135">
        <f t="shared" si="3"/>
        <v>70</v>
      </c>
      <c r="C92" s="136"/>
      <c r="D92" s="137"/>
      <c r="E92" s="10"/>
      <c r="F92" s="136"/>
      <c r="G92" s="136"/>
      <c r="H92" s="114" t="str">
        <f t="shared" si="2"/>
        <v/>
      </c>
      <c r="I92" s="136"/>
      <c r="J92" s="137"/>
      <c r="K92" s="138"/>
    </row>
    <row r="93" spans="2:11" x14ac:dyDescent="0.25">
      <c r="B93" s="135">
        <f t="shared" si="3"/>
        <v>71</v>
      </c>
      <c r="C93" s="136"/>
      <c r="D93" s="137"/>
      <c r="E93" s="10"/>
      <c r="F93" s="136"/>
      <c r="G93" s="136"/>
      <c r="H93" s="114" t="str">
        <f t="shared" si="2"/>
        <v/>
      </c>
      <c r="I93" s="136"/>
      <c r="J93" s="137"/>
      <c r="K93" s="138"/>
    </row>
    <row r="94" spans="2:11" x14ac:dyDescent="0.25">
      <c r="B94" s="135">
        <f t="shared" si="3"/>
        <v>72</v>
      </c>
      <c r="C94" s="136"/>
      <c r="D94" s="137"/>
      <c r="E94" s="10"/>
      <c r="F94" s="136"/>
      <c r="G94" s="136"/>
      <c r="H94" s="114" t="str">
        <f t="shared" si="2"/>
        <v/>
      </c>
      <c r="I94" s="136"/>
      <c r="J94" s="137"/>
      <c r="K94" s="138"/>
    </row>
    <row r="95" spans="2:11" x14ac:dyDescent="0.25">
      <c r="B95" s="135">
        <f t="shared" si="3"/>
        <v>73</v>
      </c>
      <c r="C95" s="136"/>
      <c r="D95" s="137"/>
      <c r="E95" s="10"/>
      <c r="F95" s="136"/>
      <c r="G95" s="136"/>
      <c r="H95" s="114" t="str">
        <f t="shared" si="2"/>
        <v/>
      </c>
      <c r="I95" s="136"/>
      <c r="J95" s="137"/>
      <c r="K95" s="138"/>
    </row>
    <row r="96" spans="2:11" x14ac:dyDescent="0.25">
      <c r="B96" s="135">
        <f t="shared" si="3"/>
        <v>74</v>
      </c>
      <c r="C96" s="136"/>
      <c r="D96" s="137"/>
      <c r="E96" s="10"/>
      <c r="F96" s="136"/>
      <c r="G96" s="136"/>
      <c r="H96" s="114" t="str">
        <f t="shared" si="2"/>
        <v/>
      </c>
      <c r="I96" s="136"/>
      <c r="J96" s="137"/>
      <c r="K96" s="138"/>
    </row>
    <row r="97" spans="2:11" x14ac:dyDescent="0.25">
      <c r="B97" s="135">
        <f t="shared" si="3"/>
        <v>75</v>
      </c>
      <c r="C97" s="136"/>
      <c r="D97" s="137"/>
      <c r="E97" s="10"/>
      <c r="F97" s="136"/>
      <c r="G97" s="136"/>
      <c r="H97" s="114" t="str">
        <f t="shared" si="2"/>
        <v/>
      </c>
      <c r="I97" s="136"/>
      <c r="J97" s="137"/>
      <c r="K97" s="138"/>
    </row>
    <row r="98" spans="2:11" x14ac:dyDescent="0.25">
      <c r="B98" s="135">
        <f t="shared" si="3"/>
        <v>76</v>
      </c>
      <c r="C98" s="136"/>
      <c r="D98" s="137"/>
      <c r="E98" s="10"/>
      <c r="F98" s="136"/>
      <c r="G98" s="136"/>
      <c r="H98" s="114" t="str">
        <f t="shared" si="2"/>
        <v/>
      </c>
      <c r="I98" s="136"/>
      <c r="J98" s="137"/>
      <c r="K98" s="138"/>
    </row>
    <row r="99" spans="2:11" x14ac:dyDescent="0.25">
      <c r="B99" s="135">
        <f t="shared" si="3"/>
        <v>77</v>
      </c>
      <c r="C99" s="136"/>
      <c r="D99" s="137"/>
      <c r="E99" s="10"/>
      <c r="F99" s="136"/>
      <c r="G99" s="136"/>
      <c r="H99" s="114" t="str">
        <f t="shared" si="2"/>
        <v/>
      </c>
      <c r="I99" s="136"/>
      <c r="J99" s="137"/>
      <c r="K99" s="138"/>
    </row>
    <row r="100" spans="2:11" x14ac:dyDescent="0.25">
      <c r="B100" s="135">
        <f t="shared" si="3"/>
        <v>78</v>
      </c>
      <c r="C100" s="136"/>
      <c r="D100" s="137"/>
      <c r="E100" s="10"/>
      <c r="F100" s="136"/>
      <c r="G100" s="136"/>
      <c r="H100" s="114" t="str">
        <f t="shared" si="2"/>
        <v/>
      </c>
      <c r="I100" s="136"/>
      <c r="J100" s="137"/>
      <c r="K100" s="138"/>
    </row>
    <row r="101" spans="2:11" x14ac:dyDescent="0.25">
      <c r="B101" s="135">
        <f t="shared" si="3"/>
        <v>79</v>
      </c>
      <c r="C101" s="136"/>
      <c r="D101" s="137"/>
      <c r="E101" s="10"/>
      <c r="F101" s="136"/>
      <c r="G101" s="136"/>
      <c r="H101" s="114" t="str">
        <f t="shared" si="2"/>
        <v/>
      </c>
      <c r="I101" s="136"/>
      <c r="J101" s="137"/>
      <c r="K101" s="138"/>
    </row>
    <row r="102" spans="2:11" x14ac:dyDescent="0.25">
      <c r="B102" s="135">
        <f t="shared" si="3"/>
        <v>80</v>
      </c>
      <c r="C102" s="136"/>
      <c r="D102" s="137"/>
      <c r="E102" s="10"/>
      <c r="F102" s="136"/>
      <c r="G102" s="136"/>
      <c r="H102" s="114" t="str">
        <f t="shared" si="2"/>
        <v/>
      </c>
      <c r="I102" s="136"/>
      <c r="J102" s="137"/>
      <c r="K102" s="138"/>
    </row>
    <row r="103" spans="2:11" x14ac:dyDescent="0.25">
      <c r="B103" s="135">
        <f t="shared" si="3"/>
        <v>81</v>
      </c>
      <c r="C103" s="136"/>
      <c r="D103" s="137"/>
      <c r="E103" s="10"/>
      <c r="F103" s="136"/>
      <c r="G103" s="136"/>
      <c r="H103" s="114" t="str">
        <f t="shared" si="2"/>
        <v/>
      </c>
      <c r="I103" s="136"/>
      <c r="J103" s="137"/>
      <c r="K103" s="138"/>
    </row>
    <row r="104" spans="2:11" x14ac:dyDescent="0.25">
      <c r="B104" s="135">
        <f t="shared" si="3"/>
        <v>82</v>
      </c>
      <c r="C104" s="136"/>
      <c r="D104" s="137"/>
      <c r="E104" s="10"/>
      <c r="F104" s="136"/>
      <c r="G104" s="136"/>
      <c r="H104" s="114" t="str">
        <f t="shared" si="2"/>
        <v/>
      </c>
      <c r="I104" s="136"/>
      <c r="J104" s="137"/>
      <c r="K104" s="138"/>
    </row>
    <row r="105" spans="2:11" x14ac:dyDescent="0.25">
      <c r="B105" s="135">
        <f t="shared" si="3"/>
        <v>83</v>
      </c>
      <c r="C105" s="136"/>
      <c r="D105" s="137"/>
      <c r="E105" s="10"/>
      <c r="F105" s="136"/>
      <c r="G105" s="136"/>
      <c r="H105" s="114" t="str">
        <f t="shared" si="2"/>
        <v/>
      </c>
      <c r="I105" s="136"/>
      <c r="J105" s="137"/>
      <c r="K105" s="138"/>
    </row>
    <row r="106" spans="2:11" x14ac:dyDescent="0.25">
      <c r="B106" s="135">
        <f t="shared" si="3"/>
        <v>84</v>
      </c>
      <c r="C106" s="136"/>
      <c r="D106" s="137"/>
      <c r="E106" s="10"/>
      <c r="F106" s="136"/>
      <c r="G106" s="136"/>
      <c r="H106" s="114" t="str">
        <f t="shared" si="2"/>
        <v/>
      </c>
      <c r="I106" s="136"/>
      <c r="J106" s="137"/>
      <c r="K106" s="138"/>
    </row>
    <row r="107" spans="2:11" x14ac:dyDescent="0.25">
      <c r="B107" s="135">
        <f t="shared" si="3"/>
        <v>85</v>
      </c>
      <c r="C107" s="136"/>
      <c r="D107" s="137"/>
      <c r="E107" s="10"/>
      <c r="F107" s="136"/>
      <c r="G107" s="136"/>
      <c r="H107" s="114" t="str">
        <f t="shared" si="2"/>
        <v/>
      </c>
      <c r="I107" s="136"/>
      <c r="J107" s="137"/>
      <c r="K107" s="138"/>
    </row>
    <row r="108" spans="2:11" x14ac:dyDescent="0.25">
      <c r="B108" s="135">
        <f t="shared" si="3"/>
        <v>86</v>
      </c>
      <c r="C108" s="136"/>
      <c r="D108" s="137"/>
      <c r="E108" s="10"/>
      <c r="F108" s="136"/>
      <c r="G108" s="136"/>
      <c r="H108" s="114" t="str">
        <f t="shared" si="2"/>
        <v/>
      </c>
      <c r="I108" s="136"/>
      <c r="J108" s="137"/>
      <c r="K108" s="138"/>
    </row>
    <row r="109" spans="2:11" x14ac:dyDescent="0.25">
      <c r="B109" s="135">
        <f t="shared" si="3"/>
        <v>87</v>
      </c>
      <c r="C109" s="136"/>
      <c r="D109" s="137"/>
      <c r="E109" s="10"/>
      <c r="F109" s="136"/>
      <c r="G109" s="136"/>
      <c r="H109" s="114" t="str">
        <f t="shared" si="2"/>
        <v/>
      </c>
      <c r="I109" s="136"/>
      <c r="J109" s="137"/>
      <c r="K109" s="138"/>
    </row>
    <row r="110" spans="2:11" x14ac:dyDescent="0.25">
      <c r="B110" s="135">
        <f t="shared" si="3"/>
        <v>88</v>
      </c>
      <c r="C110" s="136"/>
      <c r="D110" s="137"/>
      <c r="E110" s="10"/>
      <c r="F110" s="136"/>
      <c r="G110" s="136"/>
      <c r="H110" s="114" t="str">
        <f t="shared" si="2"/>
        <v/>
      </c>
      <c r="I110" s="136"/>
      <c r="J110" s="137"/>
      <c r="K110" s="138"/>
    </row>
    <row r="111" spans="2:11" x14ac:dyDescent="0.25">
      <c r="B111" s="135">
        <f t="shared" si="3"/>
        <v>89</v>
      </c>
      <c r="C111" s="136"/>
      <c r="D111" s="137"/>
      <c r="E111" s="10"/>
      <c r="F111" s="136"/>
      <c r="G111" s="136"/>
      <c r="H111" s="114" t="str">
        <f t="shared" si="2"/>
        <v/>
      </c>
      <c r="I111" s="136"/>
      <c r="J111" s="137"/>
      <c r="K111" s="138"/>
    </row>
    <row r="112" spans="2:11" x14ac:dyDescent="0.25">
      <c r="B112" s="135">
        <f t="shared" si="3"/>
        <v>90</v>
      </c>
      <c r="C112" s="136"/>
      <c r="D112" s="137"/>
      <c r="E112" s="10"/>
      <c r="F112" s="136"/>
      <c r="G112" s="136"/>
      <c r="H112" s="114" t="str">
        <f t="shared" si="2"/>
        <v/>
      </c>
      <c r="I112" s="136"/>
      <c r="J112" s="137"/>
      <c r="K112" s="138"/>
    </row>
    <row r="113" spans="2:11" x14ac:dyDescent="0.25">
      <c r="B113" s="135">
        <f t="shared" si="3"/>
        <v>91</v>
      </c>
      <c r="C113" s="136"/>
      <c r="D113" s="137"/>
      <c r="E113" s="10"/>
      <c r="F113" s="136"/>
      <c r="G113" s="136"/>
      <c r="H113" s="114" t="str">
        <f t="shared" si="2"/>
        <v/>
      </c>
      <c r="I113" s="136"/>
      <c r="J113" s="137"/>
      <c r="K113" s="138"/>
    </row>
    <row r="114" spans="2:11" x14ac:dyDescent="0.25">
      <c r="B114" s="135">
        <f t="shared" si="3"/>
        <v>92</v>
      </c>
      <c r="C114" s="136"/>
      <c r="D114" s="137"/>
      <c r="E114" s="10"/>
      <c r="F114" s="136"/>
      <c r="G114" s="136"/>
      <c r="H114" s="114" t="str">
        <f t="shared" si="2"/>
        <v/>
      </c>
      <c r="I114" s="136"/>
      <c r="J114" s="137"/>
      <c r="K114" s="138"/>
    </row>
    <row r="115" spans="2:11" x14ac:dyDescent="0.25">
      <c r="B115" s="135">
        <f t="shared" si="3"/>
        <v>93</v>
      </c>
      <c r="C115" s="136"/>
      <c r="D115" s="137"/>
      <c r="E115" s="10"/>
      <c r="F115" s="136"/>
      <c r="G115" s="136"/>
      <c r="H115" s="114" t="str">
        <f t="shared" si="2"/>
        <v/>
      </c>
      <c r="I115" s="136"/>
      <c r="J115" s="137"/>
      <c r="K115" s="138"/>
    </row>
    <row r="116" spans="2:11" x14ac:dyDescent="0.25">
      <c r="B116" s="135">
        <f t="shared" si="3"/>
        <v>94</v>
      </c>
      <c r="C116" s="136"/>
      <c r="D116" s="137"/>
      <c r="E116" s="10"/>
      <c r="F116" s="136"/>
      <c r="G116" s="136"/>
      <c r="H116" s="114" t="str">
        <f t="shared" si="2"/>
        <v/>
      </c>
      <c r="I116" s="136"/>
      <c r="J116" s="137"/>
      <c r="K116" s="138"/>
    </row>
    <row r="117" spans="2:11" x14ac:dyDescent="0.25">
      <c r="B117" s="135">
        <f t="shared" si="3"/>
        <v>95</v>
      </c>
      <c r="C117" s="136"/>
      <c r="D117" s="137"/>
      <c r="E117" s="10"/>
      <c r="F117" s="136"/>
      <c r="G117" s="136"/>
      <c r="H117" s="114" t="str">
        <f t="shared" si="2"/>
        <v/>
      </c>
      <c r="I117" s="136"/>
      <c r="J117" s="137"/>
      <c r="K117" s="138"/>
    </row>
    <row r="118" spans="2:11" x14ac:dyDescent="0.25">
      <c r="B118" s="135">
        <f t="shared" si="3"/>
        <v>96</v>
      </c>
      <c r="C118" s="136"/>
      <c r="D118" s="137"/>
      <c r="E118" s="10"/>
      <c r="F118" s="136"/>
      <c r="G118" s="136"/>
      <c r="H118" s="114" t="str">
        <f t="shared" si="2"/>
        <v/>
      </c>
      <c r="I118" s="136"/>
      <c r="J118" s="137"/>
      <c r="K118" s="138"/>
    </row>
    <row r="119" spans="2:11" x14ac:dyDescent="0.25">
      <c r="B119" s="135">
        <f t="shared" si="3"/>
        <v>97</v>
      </c>
      <c r="C119" s="136"/>
      <c r="D119" s="137"/>
      <c r="E119" s="10"/>
      <c r="F119" s="136"/>
      <c r="G119" s="136"/>
      <c r="H119" s="114" t="str">
        <f t="shared" si="2"/>
        <v/>
      </c>
      <c r="I119" s="136"/>
      <c r="J119" s="137"/>
      <c r="K119" s="138"/>
    </row>
    <row r="120" spans="2:11" x14ac:dyDescent="0.25">
      <c r="B120" s="135">
        <f t="shared" si="3"/>
        <v>98</v>
      </c>
      <c r="C120" s="136"/>
      <c r="D120" s="137"/>
      <c r="E120" s="10"/>
      <c r="F120" s="136"/>
      <c r="G120" s="136"/>
      <c r="H120" s="114" t="str">
        <f t="shared" si="2"/>
        <v/>
      </c>
      <c r="I120" s="136"/>
      <c r="J120" s="137"/>
      <c r="K120" s="138"/>
    </row>
    <row r="121" spans="2:11" x14ac:dyDescent="0.25">
      <c r="B121" s="135">
        <f t="shared" si="3"/>
        <v>99</v>
      </c>
      <c r="C121" s="136"/>
      <c r="D121" s="137"/>
      <c r="E121" s="10"/>
      <c r="F121" s="136"/>
      <c r="G121" s="136"/>
      <c r="H121" s="114" t="str">
        <f t="shared" si="2"/>
        <v/>
      </c>
      <c r="I121" s="136"/>
      <c r="J121" s="137"/>
      <c r="K121" s="138"/>
    </row>
    <row r="122" spans="2:11" x14ac:dyDescent="0.25">
      <c r="B122" s="135">
        <f t="shared" si="3"/>
        <v>100</v>
      </c>
      <c r="C122" s="136"/>
      <c r="D122" s="137"/>
      <c r="E122" s="10"/>
      <c r="F122" s="136"/>
      <c r="G122" s="136"/>
      <c r="H122" s="114" t="str">
        <f t="shared" si="2"/>
        <v/>
      </c>
      <c r="I122" s="136"/>
      <c r="J122" s="137"/>
      <c r="K122" s="138"/>
    </row>
    <row r="123" spans="2:11" x14ac:dyDescent="0.25">
      <c r="B123" s="135">
        <f t="shared" si="3"/>
        <v>101</v>
      </c>
      <c r="C123" s="136"/>
      <c r="D123" s="137"/>
      <c r="E123" s="10"/>
      <c r="F123" s="136"/>
      <c r="G123" s="136"/>
      <c r="H123" s="114" t="str">
        <f t="shared" si="2"/>
        <v/>
      </c>
      <c r="I123" s="136"/>
      <c r="J123" s="137"/>
      <c r="K123" s="138"/>
    </row>
    <row r="124" spans="2:11" x14ac:dyDescent="0.25">
      <c r="B124" s="135">
        <f t="shared" si="3"/>
        <v>102</v>
      </c>
      <c r="C124" s="136"/>
      <c r="D124" s="137"/>
      <c r="E124" s="10"/>
      <c r="F124" s="136"/>
      <c r="G124" s="136"/>
      <c r="H124" s="114" t="str">
        <f t="shared" si="2"/>
        <v/>
      </c>
      <c r="I124" s="136"/>
      <c r="J124" s="137"/>
      <c r="K124" s="138"/>
    </row>
    <row r="125" spans="2:11" x14ac:dyDescent="0.25">
      <c r="B125" s="135">
        <f t="shared" si="3"/>
        <v>103</v>
      </c>
      <c r="C125" s="136"/>
      <c r="D125" s="137"/>
      <c r="E125" s="10"/>
      <c r="F125" s="136"/>
      <c r="G125" s="136"/>
      <c r="H125" s="114" t="str">
        <f t="shared" si="2"/>
        <v/>
      </c>
      <c r="I125" s="136"/>
      <c r="J125" s="137"/>
      <c r="K125" s="138"/>
    </row>
    <row r="126" spans="2:11" x14ac:dyDescent="0.25">
      <c r="B126" s="135">
        <f t="shared" si="3"/>
        <v>104</v>
      </c>
      <c r="C126" s="136"/>
      <c r="D126" s="137"/>
      <c r="E126" s="10"/>
      <c r="F126" s="136"/>
      <c r="G126" s="136"/>
      <c r="H126" s="114" t="str">
        <f t="shared" si="2"/>
        <v/>
      </c>
      <c r="I126" s="136"/>
      <c r="J126" s="137"/>
      <c r="K126" s="138"/>
    </row>
    <row r="127" spans="2:11" x14ac:dyDescent="0.25">
      <c r="B127" s="135">
        <f t="shared" si="3"/>
        <v>105</v>
      </c>
      <c r="C127" s="136"/>
      <c r="D127" s="137"/>
      <c r="E127" s="10"/>
      <c r="F127" s="136"/>
      <c r="G127" s="136"/>
      <c r="H127" s="114" t="str">
        <f t="shared" si="2"/>
        <v/>
      </c>
      <c r="I127" s="136"/>
      <c r="J127" s="137"/>
      <c r="K127" s="138"/>
    </row>
    <row r="128" spans="2:11" x14ac:dyDescent="0.25">
      <c r="B128" s="135">
        <f t="shared" si="3"/>
        <v>106</v>
      </c>
      <c r="C128" s="136"/>
      <c r="D128" s="137"/>
      <c r="E128" s="10"/>
      <c r="F128" s="136"/>
      <c r="G128" s="136"/>
      <c r="H128" s="114" t="str">
        <f t="shared" si="2"/>
        <v/>
      </c>
      <c r="I128" s="136"/>
      <c r="J128" s="137"/>
      <c r="K128" s="138"/>
    </row>
    <row r="129" spans="2:11" x14ac:dyDescent="0.25">
      <c r="B129" s="135">
        <f t="shared" si="3"/>
        <v>107</v>
      </c>
      <c r="C129" s="136"/>
      <c r="D129" s="137"/>
      <c r="E129" s="10"/>
      <c r="F129" s="136"/>
      <c r="G129" s="136"/>
      <c r="H129" s="114" t="str">
        <f t="shared" si="2"/>
        <v/>
      </c>
      <c r="I129" s="136"/>
      <c r="J129" s="137"/>
      <c r="K129" s="138"/>
    </row>
    <row r="130" spans="2:11" x14ac:dyDescent="0.25">
      <c r="B130" s="135">
        <f t="shared" si="3"/>
        <v>108</v>
      </c>
      <c r="C130" s="136"/>
      <c r="D130" s="137"/>
      <c r="E130" s="10"/>
      <c r="F130" s="136"/>
      <c r="G130" s="136"/>
      <c r="H130" s="114" t="str">
        <f t="shared" si="2"/>
        <v/>
      </c>
      <c r="I130" s="136"/>
      <c r="J130" s="137"/>
      <c r="K130" s="138"/>
    </row>
    <row r="131" spans="2:11" x14ac:dyDescent="0.25">
      <c r="B131" s="135">
        <f t="shared" si="3"/>
        <v>109</v>
      </c>
      <c r="C131" s="136"/>
      <c r="D131" s="137"/>
      <c r="E131" s="10"/>
      <c r="F131" s="136"/>
      <c r="G131" s="136"/>
      <c r="H131" s="114" t="str">
        <f t="shared" si="2"/>
        <v/>
      </c>
      <c r="I131" s="136"/>
      <c r="J131" s="137"/>
      <c r="K131" s="138"/>
    </row>
    <row r="132" spans="2:11" x14ac:dyDescent="0.25">
      <c r="B132" s="135">
        <f t="shared" si="3"/>
        <v>110</v>
      </c>
      <c r="C132" s="136"/>
      <c r="D132" s="137"/>
      <c r="E132" s="10"/>
      <c r="F132" s="136"/>
      <c r="G132" s="136"/>
      <c r="H132" s="114" t="str">
        <f t="shared" si="2"/>
        <v/>
      </c>
      <c r="I132" s="136"/>
      <c r="J132" s="137"/>
      <c r="K132" s="138"/>
    </row>
    <row r="133" spans="2:11" x14ac:dyDescent="0.25">
      <c r="B133" s="135">
        <f t="shared" si="3"/>
        <v>111</v>
      </c>
      <c r="C133" s="136"/>
      <c r="D133" s="137"/>
      <c r="E133" s="10"/>
      <c r="F133" s="136"/>
      <c r="G133" s="136"/>
      <c r="H133" s="114" t="str">
        <f t="shared" si="2"/>
        <v/>
      </c>
      <c r="I133" s="136"/>
      <c r="J133" s="137"/>
      <c r="K133" s="138"/>
    </row>
    <row r="134" spans="2:11" x14ac:dyDescent="0.25">
      <c r="B134" s="135">
        <f t="shared" si="3"/>
        <v>112</v>
      </c>
      <c r="C134" s="136"/>
      <c r="D134" s="137"/>
      <c r="E134" s="10"/>
      <c r="F134" s="136"/>
      <c r="G134" s="136"/>
      <c r="H134" s="114" t="str">
        <f t="shared" si="2"/>
        <v/>
      </c>
      <c r="I134" s="136"/>
      <c r="J134" s="137"/>
      <c r="K134" s="138"/>
    </row>
    <row r="135" spans="2:11" x14ac:dyDescent="0.25">
      <c r="B135" s="135">
        <f t="shared" si="3"/>
        <v>113</v>
      </c>
      <c r="C135" s="136"/>
      <c r="D135" s="137"/>
      <c r="E135" s="10"/>
      <c r="F135" s="136"/>
      <c r="G135" s="136"/>
      <c r="H135" s="114" t="str">
        <f t="shared" si="2"/>
        <v/>
      </c>
      <c r="I135" s="136"/>
      <c r="J135" s="137"/>
      <c r="K135" s="138"/>
    </row>
    <row r="136" spans="2:11" x14ac:dyDescent="0.25">
      <c r="B136" s="135">
        <f t="shared" si="3"/>
        <v>114</v>
      </c>
      <c r="C136" s="136"/>
      <c r="D136" s="137"/>
      <c r="E136" s="10"/>
      <c r="F136" s="136"/>
      <c r="G136" s="136"/>
      <c r="H136" s="114" t="str">
        <f t="shared" si="2"/>
        <v/>
      </c>
      <c r="I136" s="136"/>
      <c r="J136" s="137"/>
      <c r="K136" s="138"/>
    </row>
    <row r="137" spans="2:11" x14ac:dyDescent="0.25">
      <c r="B137" s="135">
        <f t="shared" si="3"/>
        <v>115</v>
      </c>
      <c r="C137" s="136"/>
      <c r="D137" s="137"/>
      <c r="E137" s="10"/>
      <c r="F137" s="136"/>
      <c r="G137" s="136"/>
      <c r="H137" s="114" t="str">
        <f t="shared" si="2"/>
        <v/>
      </c>
      <c r="I137" s="136"/>
      <c r="J137" s="137"/>
      <c r="K137" s="138"/>
    </row>
    <row r="138" spans="2:11" x14ac:dyDescent="0.25">
      <c r="B138" s="135">
        <f t="shared" si="3"/>
        <v>116</v>
      </c>
      <c r="C138" s="136"/>
      <c r="D138" s="137"/>
      <c r="E138" s="10"/>
      <c r="F138" s="136"/>
      <c r="G138" s="136"/>
      <c r="H138" s="114" t="str">
        <f t="shared" si="2"/>
        <v/>
      </c>
      <c r="I138" s="136"/>
      <c r="J138" s="137"/>
      <c r="K138" s="138"/>
    </row>
    <row r="139" spans="2:11" x14ac:dyDescent="0.25">
      <c r="B139" s="135">
        <f t="shared" si="3"/>
        <v>117</v>
      </c>
      <c r="C139" s="136"/>
      <c r="D139" s="137"/>
      <c r="E139" s="10"/>
      <c r="F139" s="136"/>
      <c r="G139" s="136"/>
      <c r="H139" s="114" t="str">
        <f t="shared" si="2"/>
        <v/>
      </c>
      <c r="I139" s="136"/>
      <c r="J139" s="137"/>
      <c r="K139" s="138"/>
    </row>
    <row r="140" spans="2:11" x14ac:dyDescent="0.25">
      <c r="B140" s="135">
        <f t="shared" si="3"/>
        <v>118</v>
      </c>
      <c r="C140" s="136"/>
      <c r="D140" s="137"/>
      <c r="E140" s="10"/>
      <c r="F140" s="136"/>
      <c r="G140" s="136"/>
      <c r="H140" s="114" t="str">
        <f t="shared" si="2"/>
        <v/>
      </c>
      <c r="I140" s="136"/>
      <c r="J140" s="137"/>
      <c r="K140" s="138"/>
    </row>
    <row r="141" spans="2:11" x14ac:dyDescent="0.25">
      <c r="B141" s="135">
        <f t="shared" si="3"/>
        <v>119</v>
      </c>
      <c r="C141" s="136"/>
      <c r="D141" s="137"/>
      <c r="E141" s="10"/>
      <c r="F141" s="136"/>
      <c r="G141" s="136"/>
      <c r="H141" s="114" t="str">
        <f t="shared" si="2"/>
        <v/>
      </c>
      <c r="I141" s="136"/>
      <c r="J141" s="137"/>
      <c r="K141" s="138"/>
    </row>
    <row r="142" spans="2:11" x14ac:dyDescent="0.25">
      <c r="B142" s="135">
        <f t="shared" si="3"/>
        <v>120</v>
      </c>
      <c r="C142" s="136"/>
      <c r="D142" s="137"/>
      <c r="E142" s="10"/>
      <c r="F142" s="136"/>
      <c r="G142" s="136"/>
      <c r="H142" s="114" t="str">
        <f t="shared" si="2"/>
        <v/>
      </c>
      <c r="I142" s="136"/>
      <c r="J142" s="137"/>
      <c r="K142" s="138"/>
    </row>
    <row r="143" spans="2:11" x14ac:dyDescent="0.25">
      <c r="B143" s="135">
        <f t="shared" si="3"/>
        <v>121</v>
      </c>
      <c r="C143" s="136"/>
      <c r="D143" s="137"/>
      <c r="E143" s="10"/>
      <c r="F143" s="136"/>
      <c r="G143" s="136"/>
      <c r="H143" s="114" t="str">
        <f t="shared" si="2"/>
        <v/>
      </c>
      <c r="I143" s="136"/>
      <c r="J143" s="137"/>
      <c r="K143" s="138"/>
    </row>
    <row r="144" spans="2:11" x14ac:dyDescent="0.25">
      <c r="B144" s="135">
        <f t="shared" si="3"/>
        <v>122</v>
      </c>
      <c r="C144" s="136"/>
      <c r="D144" s="137"/>
      <c r="E144" s="10"/>
      <c r="F144" s="136"/>
      <c r="G144" s="136"/>
      <c r="H144" s="114" t="str">
        <f t="shared" si="2"/>
        <v/>
      </c>
      <c r="I144" s="136"/>
      <c r="J144" s="137"/>
      <c r="K144" s="138"/>
    </row>
    <row r="145" spans="2:11" x14ac:dyDescent="0.25">
      <c r="B145" s="135">
        <f t="shared" si="3"/>
        <v>123</v>
      </c>
      <c r="C145" s="136"/>
      <c r="D145" s="137"/>
      <c r="E145" s="10"/>
      <c r="F145" s="136"/>
      <c r="G145" s="136"/>
      <c r="H145" s="114" t="str">
        <f t="shared" si="2"/>
        <v/>
      </c>
      <c r="I145" s="136"/>
      <c r="J145" s="137"/>
      <c r="K145" s="138"/>
    </row>
    <row r="146" spans="2:11" x14ac:dyDescent="0.25">
      <c r="B146" s="135">
        <f t="shared" si="3"/>
        <v>124</v>
      </c>
      <c r="C146" s="136"/>
      <c r="D146" s="137"/>
      <c r="E146" s="10"/>
      <c r="F146" s="136"/>
      <c r="G146" s="136"/>
      <c r="H146" s="114" t="str">
        <f t="shared" si="2"/>
        <v/>
      </c>
      <c r="I146" s="136"/>
      <c r="J146" s="137"/>
      <c r="K146" s="138"/>
    </row>
    <row r="147" spans="2:11" x14ac:dyDescent="0.25">
      <c r="B147" s="135">
        <f t="shared" si="3"/>
        <v>125</v>
      </c>
      <c r="C147" s="136"/>
      <c r="D147" s="137"/>
      <c r="E147" s="10"/>
      <c r="F147" s="136"/>
      <c r="G147" s="136"/>
      <c r="H147" s="114" t="str">
        <f t="shared" si="2"/>
        <v/>
      </c>
      <c r="I147" s="136"/>
      <c r="J147" s="137"/>
      <c r="K147" s="138"/>
    </row>
    <row r="148" spans="2:11" x14ac:dyDescent="0.25">
      <c r="B148" s="135">
        <f t="shared" si="3"/>
        <v>126</v>
      </c>
      <c r="C148" s="136"/>
      <c r="D148" s="137"/>
      <c r="E148" s="10"/>
      <c r="F148" s="136"/>
      <c r="G148" s="136"/>
      <c r="H148" s="114" t="str">
        <f t="shared" si="2"/>
        <v/>
      </c>
      <c r="I148" s="136"/>
      <c r="J148" s="137"/>
      <c r="K148" s="138"/>
    </row>
    <row r="149" spans="2:11" x14ac:dyDescent="0.25">
      <c r="B149" s="135">
        <f t="shared" si="3"/>
        <v>127</v>
      </c>
      <c r="C149" s="136"/>
      <c r="D149" s="137"/>
      <c r="E149" s="10"/>
      <c r="F149" s="136"/>
      <c r="G149" s="136"/>
      <c r="H149" s="114" t="str">
        <f t="shared" si="2"/>
        <v/>
      </c>
      <c r="I149" s="136"/>
      <c r="J149" s="137"/>
      <c r="K149" s="138"/>
    </row>
    <row r="150" spans="2:11" x14ac:dyDescent="0.25">
      <c r="B150" s="135">
        <f t="shared" si="3"/>
        <v>128</v>
      </c>
      <c r="C150" s="136"/>
      <c r="D150" s="137"/>
      <c r="E150" s="10"/>
      <c r="F150" s="136"/>
      <c r="G150" s="136"/>
      <c r="H150" s="114" t="str">
        <f t="shared" si="2"/>
        <v/>
      </c>
      <c r="I150" s="136"/>
      <c r="J150" s="137"/>
      <c r="K150" s="138"/>
    </row>
    <row r="151" spans="2:11" x14ac:dyDescent="0.25">
      <c r="B151" s="135">
        <f t="shared" si="3"/>
        <v>129</v>
      </c>
      <c r="C151" s="136"/>
      <c r="D151" s="137"/>
      <c r="E151" s="10"/>
      <c r="F151" s="136"/>
      <c r="G151" s="136"/>
      <c r="H151" s="114" t="str">
        <f t="shared" ref="H151:H214" si="4">IF($G151 &lt;&gt; "",VLOOKUP($G151,Defect_severity,2,FALSE),"")</f>
        <v/>
      </c>
      <c r="I151" s="136"/>
      <c r="J151" s="137"/>
      <c r="K151" s="138"/>
    </row>
    <row r="152" spans="2:11" x14ac:dyDescent="0.25">
      <c r="B152" s="135">
        <f t="shared" si="3"/>
        <v>130</v>
      </c>
      <c r="C152" s="136"/>
      <c r="D152" s="137"/>
      <c r="E152" s="10"/>
      <c r="F152" s="136"/>
      <c r="G152" s="136"/>
      <c r="H152" s="114" t="str">
        <f t="shared" si="4"/>
        <v/>
      </c>
      <c r="I152" s="136"/>
      <c r="J152" s="137"/>
      <c r="K152" s="138"/>
    </row>
    <row r="153" spans="2:11" x14ac:dyDescent="0.25">
      <c r="B153" s="135">
        <f t="shared" ref="B153:B216" si="5">B152+1</f>
        <v>131</v>
      </c>
      <c r="C153" s="136"/>
      <c r="D153" s="137"/>
      <c r="E153" s="10"/>
      <c r="F153" s="136"/>
      <c r="G153" s="136"/>
      <c r="H153" s="114" t="str">
        <f t="shared" si="4"/>
        <v/>
      </c>
      <c r="I153" s="136"/>
      <c r="J153" s="137"/>
      <c r="K153" s="138"/>
    </row>
    <row r="154" spans="2:11" x14ac:dyDescent="0.25">
      <c r="B154" s="135">
        <f t="shared" si="5"/>
        <v>132</v>
      </c>
      <c r="C154" s="136"/>
      <c r="D154" s="137"/>
      <c r="E154" s="10"/>
      <c r="F154" s="136"/>
      <c r="G154" s="136"/>
      <c r="H154" s="114" t="str">
        <f t="shared" si="4"/>
        <v/>
      </c>
      <c r="I154" s="136"/>
      <c r="J154" s="137"/>
      <c r="K154" s="138"/>
    </row>
    <row r="155" spans="2:11" x14ac:dyDescent="0.25">
      <c r="B155" s="135">
        <f t="shared" si="5"/>
        <v>133</v>
      </c>
      <c r="C155" s="136"/>
      <c r="D155" s="137"/>
      <c r="E155" s="10"/>
      <c r="F155" s="136"/>
      <c r="G155" s="136"/>
      <c r="H155" s="114" t="str">
        <f t="shared" si="4"/>
        <v/>
      </c>
      <c r="I155" s="136"/>
      <c r="J155" s="137"/>
      <c r="K155" s="138"/>
    </row>
    <row r="156" spans="2:11" x14ac:dyDescent="0.25">
      <c r="B156" s="135">
        <f t="shared" si="5"/>
        <v>134</v>
      </c>
      <c r="C156" s="136"/>
      <c r="D156" s="137"/>
      <c r="E156" s="10"/>
      <c r="F156" s="136"/>
      <c r="G156" s="136"/>
      <c r="H156" s="114" t="str">
        <f t="shared" si="4"/>
        <v/>
      </c>
      <c r="I156" s="136"/>
      <c r="J156" s="137"/>
      <c r="K156" s="138"/>
    </row>
    <row r="157" spans="2:11" x14ac:dyDescent="0.25">
      <c r="B157" s="135">
        <f t="shared" si="5"/>
        <v>135</v>
      </c>
      <c r="C157" s="136"/>
      <c r="D157" s="137"/>
      <c r="E157" s="10"/>
      <c r="F157" s="136"/>
      <c r="G157" s="136"/>
      <c r="H157" s="114" t="str">
        <f t="shared" si="4"/>
        <v/>
      </c>
      <c r="I157" s="136"/>
      <c r="J157" s="137"/>
      <c r="K157" s="138"/>
    </row>
    <row r="158" spans="2:11" x14ac:dyDescent="0.25">
      <c r="B158" s="135">
        <f t="shared" si="5"/>
        <v>136</v>
      </c>
      <c r="C158" s="136"/>
      <c r="D158" s="137"/>
      <c r="E158" s="10"/>
      <c r="F158" s="136"/>
      <c r="G158" s="136"/>
      <c r="H158" s="114" t="str">
        <f t="shared" si="4"/>
        <v/>
      </c>
      <c r="I158" s="136"/>
      <c r="J158" s="137"/>
      <c r="K158" s="138"/>
    </row>
    <row r="159" spans="2:11" x14ac:dyDescent="0.25">
      <c r="B159" s="135">
        <f t="shared" si="5"/>
        <v>137</v>
      </c>
      <c r="C159" s="136"/>
      <c r="D159" s="137"/>
      <c r="E159" s="10"/>
      <c r="F159" s="136"/>
      <c r="G159" s="136"/>
      <c r="H159" s="114" t="str">
        <f t="shared" si="4"/>
        <v/>
      </c>
      <c r="I159" s="136"/>
      <c r="J159" s="137"/>
      <c r="K159" s="138"/>
    </row>
    <row r="160" spans="2:11" x14ac:dyDescent="0.25">
      <c r="B160" s="135">
        <f t="shared" si="5"/>
        <v>138</v>
      </c>
      <c r="C160" s="136"/>
      <c r="D160" s="137"/>
      <c r="E160" s="10"/>
      <c r="F160" s="136"/>
      <c r="G160" s="136"/>
      <c r="H160" s="114" t="str">
        <f t="shared" si="4"/>
        <v/>
      </c>
      <c r="I160" s="136"/>
      <c r="J160" s="137"/>
      <c r="K160" s="138"/>
    </row>
    <row r="161" spans="2:11" x14ac:dyDescent="0.25">
      <c r="B161" s="135">
        <f t="shared" si="5"/>
        <v>139</v>
      </c>
      <c r="C161" s="136"/>
      <c r="D161" s="137"/>
      <c r="E161" s="10"/>
      <c r="F161" s="136"/>
      <c r="G161" s="136"/>
      <c r="H161" s="114" t="str">
        <f t="shared" si="4"/>
        <v/>
      </c>
      <c r="I161" s="136"/>
      <c r="J161" s="137"/>
      <c r="K161" s="138"/>
    </row>
    <row r="162" spans="2:11" x14ac:dyDescent="0.25">
      <c r="B162" s="135">
        <f t="shared" si="5"/>
        <v>140</v>
      </c>
      <c r="C162" s="136"/>
      <c r="D162" s="137"/>
      <c r="E162" s="10"/>
      <c r="F162" s="136"/>
      <c r="G162" s="136"/>
      <c r="H162" s="114" t="str">
        <f t="shared" si="4"/>
        <v/>
      </c>
      <c r="I162" s="136"/>
      <c r="J162" s="137"/>
      <c r="K162" s="138"/>
    </row>
    <row r="163" spans="2:11" x14ac:dyDescent="0.25">
      <c r="B163" s="135">
        <f t="shared" si="5"/>
        <v>141</v>
      </c>
      <c r="C163" s="136"/>
      <c r="D163" s="137"/>
      <c r="E163" s="10"/>
      <c r="F163" s="136"/>
      <c r="G163" s="136"/>
      <c r="H163" s="114" t="str">
        <f t="shared" si="4"/>
        <v/>
      </c>
      <c r="I163" s="136"/>
      <c r="J163" s="137"/>
      <c r="K163" s="138"/>
    </row>
    <row r="164" spans="2:11" x14ac:dyDescent="0.25">
      <c r="B164" s="135">
        <f t="shared" si="5"/>
        <v>142</v>
      </c>
      <c r="C164" s="136"/>
      <c r="D164" s="137"/>
      <c r="E164" s="10"/>
      <c r="F164" s="136"/>
      <c r="G164" s="136"/>
      <c r="H164" s="114" t="str">
        <f t="shared" si="4"/>
        <v/>
      </c>
      <c r="I164" s="136"/>
      <c r="J164" s="137"/>
      <c r="K164" s="138"/>
    </row>
    <row r="165" spans="2:11" x14ac:dyDescent="0.25">
      <c r="B165" s="135">
        <f t="shared" si="5"/>
        <v>143</v>
      </c>
      <c r="C165" s="136"/>
      <c r="D165" s="137"/>
      <c r="E165" s="10"/>
      <c r="F165" s="136"/>
      <c r="G165" s="136"/>
      <c r="H165" s="114" t="str">
        <f t="shared" si="4"/>
        <v/>
      </c>
      <c r="I165" s="136"/>
      <c r="J165" s="137"/>
      <c r="K165" s="138"/>
    </row>
    <row r="166" spans="2:11" x14ac:dyDescent="0.25">
      <c r="B166" s="135">
        <f t="shared" si="5"/>
        <v>144</v>
      </c>
      <c r="C166" s="136"/>
      <c r="D166" s="137"/>
      <c r="E166" s="10"/>
      <c r="F166" s="136"/>
      <c r="G166" s="136"/>
      <c r="H166" s="114" t="str">
        <f t="shared" si="4"/>
        <v/>
      </c>
      <c r="I166" s="136"/>
      <c r="J166" s="137"/>
      <c r="K166" s="138"/>
    </row>
    <row r="167" spans="2:11" x14ac:dyDescent="0.25">
      <c r="B167" s="135">
        <f t="shared" si="5"/>
        <v>145</v>
      </c>
      <c r="C167" s="136"/>
      <c r="D167" s="137"/>
      <c r="E167" s="10"/>
      <c r="F167" s="136"/>
      <c r="G167" s="136"/>
      <c r="H167" s="114" t="str">
        <f t="shared" si="4"/>
        <v/>
      </c>
      <c r="I167" s="136"/>
      <c r="J167" s="137"/>
      <c r="K167" s="138"/>
    </row>
    <row r="168" spans="2:11" x14ac:dyDescent="0.25">
      <c r="B168" s="135">
        <f t="shared" si="5"/>
        <v>146</v>
      </c>
      <c r="C168" s="136"/>
      <c r="D168" s="137"/>
      <c r="E168" s="10"/>
      <c r="F168" s="136"/>
      <c r="G168" s="136"/>
      <c r="H168" s="114" t="str">
        <f t="shared" si="4"/>
        <v/>
      </c>
      <c r="I168" s="136"/>
      <c r="J168" s="137"/>
      <c r="K168" s="138"/>
    </row>
    <row r="169" spans="2:11" x14ac:dyDescent="0.25">
      <c r="B169" s="135">
        <f t="shared" si="5"/>
        <v>147</v>
      </c>
      <c r="C169" s="136"/>
      <c r="D169" s="137"/>
      <c r="E169" s="10"/>
      <c r="F169" s="136"/>
      <c r="G169" s="136"/>
      <c r="H169" s="114" t="str">
        <f t="shared" si="4"/>
        <v/>
      </c>
      <c r="I169" s="136"/>
      <c r="J169" s="137"/>
      <c r="K169" s="138"/>
    </row>
    <row r="170" spans="2:11" x14ac:dyDescent="0.25">
      <c r="B170" s="135">
        <f t="shared" si="5"/>
        <v>148</v>
      </c>
      <c r="C170" s="136"/>
      <c r="D170" s="137"/>
      <c r="E170" s="10"/>
      <c r="F170" s="136"/>
      <c r="G170" s="136"/>
      <c r="H170" s="114" t="str">
        <f t="shared" si="4"/>
        <v/>
      </c>
      <c r="I170" s="136"/>
      <c r="J170" s="137"/>
      <c r="K170" s="138"/>
    </row>
    <row r="171" spans="2:11" x14ac:dyDescent="0.25">
      <c r="B171" s="135">
        <f t="shared" si="5"/>
        <v>149</v>
      </c>
      <c r="C171" s="136"/>
      <c r="D171" s="137"/>
      <c r="E171" s="10"/>
      <c r="F171" s="136"/>
      <c r="G171" s="136"/>
      <c r="H171" s="114" t="str">
        <f t="shared" si="4"/>
        <v/>
      </c>
      <c r="I171" s="136"/>
      <c r="J171" s="137"/>
      <c r="K171" s="138"/>
    </row>
    <row r="172" spans="2:11" x14ac:dyDescent="0.25">
      <c r="B172" s="135">
        <f t="shared" si="5"/>
        <v>150</v>
      </c>
      <c r="C172" s="136"/>
      <c r="D172" s="137"/>
      <c r="E172" s="10"/>
      <c r="F172" s="136"/>
      <c r="G172" s="136"/>
      <c r="H172" s="114" t="str">
        <f t="shared" si="4"/>
        <v/>
      </c>
      <c r="I172" s="136"/>
      <c r="J172" s="137"/>
      <c r="K172" s="138"/>
    </row>
    <row r="173" spans="2:11" x14ac:dyDescent="0.25">
      <c r="B173" s="135">
        <f t="shared" si="5"/>
        <v>151</v>
      </c>
      <c r="C173" s="136"/>
      <c r="D173" s="137"/>
      <c r="E173" s="10"/>
      <c r="F173" s="136"/>
      <c r="G173" s="136"/>
      <c r="H173" s="114" t="str">
        <f t="shared" si="4"/>
        <v/>
      </c>
      <c r="I173" s="136"/>
      <c r="J173" s="137"/>
      <c r="K173" s="138"/>
    </row>
    <row r="174" spans="2:11" x14ac:dyDescent="0.25">
      <c r="B174" s="135">
        <f t="shared" si="5"/>
        <v>152</v>
      </c>
      <c r="C174" s="136"/>
      <c r="D174" s="137"/>
      <c r="E174" s="10"/>
      <c r="F174" s="136"/>
      <c r="G174" s="136"/>
      <c r="H174" s="114" t="str">
        <f t="shared" si="4"/>
        <v/>
      </c>
      <c r="I174" s="136"/>
      <c r="J174" s="137"/>
      <c r="K174" s="138"/>
    </row>
    <row r="175" spans="2:11" x14ac:dyDescent="0.25">
      <c r="B175" s="135">
        <f t="shared" si="5"/>
        <v>153</v>
      </c>
      <c r="C175" s="136"/>
      <c r="D175" s="137"/>
      <c r="E175" s="10"/>
      <c r="F175" s="136"/>
      <c r="G175" s="136"/>
      <c r="H175" s="114" t="str">
        <f t="shared" si="4"/>
        <v/>
      </c>
      <c r="I175" s="136"/>
      <c r="J175" s="137"/>
      <c r="K175" s="138"/>
    </row>
    <row r="176" spans="2:11" x14ac:dyDescent="0.25">
      <c r="B176" s="135">
        <f t="shared" si="5"/>
        <v>154</v>
      </c>
      <c r="C176" s="136"/>
      <c r="D176" s="137"/>
      <c r="E176" s="10"/>
      <c r="F176" s="136"/>
      <c r="G176" s="136"/>
      <c r="H176" s="114" t="str">
        <f t="shared" si="4"/>
        <v/>
      </c>
      <c r="I176" s="136"/>
      <c r="J176" s="137"/>
      <c r="K176" s="138"/>
    </row>
    <row r="177" spans="2:11" x14ac:dyDescent="0.25">
      <c r="B177" s="135">
        <f t="shared" si="5"/>
        <v>155</v>
      </c>
      <c r="C177" s="136"/>
      <c r="D177" s="137"/>
      <c r="E177" s="10"/>
      <c r="F177" s="136"/>
      <c r="G177" s="136"/>
      <c r="H177" s="114" t="str">
        <f t="shared" si="4"/>
        <v/>
      </c>
      <c r="I177" s="136"/>
      <c r="J177" s="137"/>
      <c r="K177" s="138"/>
    </row>
    <row r="178" spans="2:11" x14ac:dyDescent="0.25">
      <c r="B178" s="135">
        <f t="shared" si="5"/>
        <v>156</v>
      </c>
      <c r="C178" s="136"/>
      <c r="D178" s="137"/>
      <c r="E178" s="10"/>
      <c r="F178" s="136"/>
      <c r="G178" s="136"/>
      <c r="H178" s="114" t="str">
        <f t="shared" si="4"/>
        <v/>
      </c>
      <c r="I178" s="136"/>
      <c r="J178" s="137"/>
      <c r="K178" s="138"/>
    </row>
    <row r="179" spans="2:11" x14ac:dyDescent="0.25">
      <c r="B179" s="135">
        <f t="shared" si="5"/>
        <v>157</v>
      </c>
      <c r="C179" s="136"/>
      <c r="D179" s="137"/>
      <c r="E179" s="10"/>
      <c r="F179" s="136"/>
      <c r="G179" s="136"/>
      <c r="H179" s="114" t="str">
        <f t="shared" si="4"/>
        <v/>
      </c>
      <c r="I179" s="136"/>
      <c r="J179" s="137"/>
      <c r="K179" s="138"/>
    </row>
    <row r="180" spans="2:11" x14ac:dyDescent="0.25">
      <c r="B180" s="135">
        <f t="shared" si="5"/>
        <v>158</v>
      </c>
      <c r="C180" s="136"/>
      <c r="D180" s="137"/>
      <c r="E180" s="10"/>
      <c r="F180" s="136"/>
      <c r="G180" s="136"/>
      <c r="H180" s="114" t="str">
        <f t="shared" si="4"/>
        <v/>
      </c>
      <c r="I180" s="136"/>
      <c r="J180" s="137"/>
      <c r="K180" s="138"/>
    </row>
    <row r="181" spans="2:11" x14ac:dyDescent="0.25">
      <c r="B181" s="135">
        <f t="shared" si="5"/>
        <v>159</v>
      </c>
      <c r="C181" s="136"/>
      <c r="D181" s="137"/>
      <c r="E181" s="10"/>
      <c r="F181" s="136"/>
      <c r="G181" s="136"/>
      <c r="H181" s="114" t="str">
        <f t="shared" si="4"/>
        <v/>
      </c>
      <c r="I181" s="136"/>
      <c r="J181" s="137"/>
      <c r="K181" s="138"/>
    </row>
    <row r="182" spans="2:11" x14ac:dyDescent="0.25">
      <c r="B182" s="135">
        <f t="shared" si="5"/>
        <v>160</v>
      </c>
      <c r="C182" s="136"/>
      <c r="D182" s="137"/>
      <c r="E182" s="10"/>
      <c r="F182" s="136"/>
      <c r="G182" s="136"/>
      <c r="H182" s="114" t="str">
        <f t="shared" si="4"/>
        <v/>
      </c>
      <c r="I182" s="136"/>
      <c r="J182" s="137"/>
      <c r="K182" s="138"/>
    </row>
    <row r="183" spans="2:11" x14ac:dyDescent="0.25">
      <c r="B183" s="135">
        <f t="shared" si="5"/>
        <v>161</v>
      </c>
      <c r="C183" s="136"/>
      <c r="D183" s="137"/>
      <c r="E183" s="10"/>
      <c r="F183" s="136"/>
      <c r="G183" s="136"/>
      <c r="H183" s="114" t="str">
        <f t="shared" si="4"/>
        <v/>
      </c>
      <c r="I183" s="136"/>
      <c r="J183" s="137"/>
      <c r="K183" s="138"/>
    </row>
    <row r="184" spans="2:11" x14ac:dyDescent="0.25">
      <c r="B184" s="135">
        <f t="shared" si="5"/>
        <v>162</v>
      </c>
      <c r="C184" s="136"/>
      <c r="D184" s="137"/>
      <c r="E184" s="10"/>
      <c r="F184" s="136"/>
      <c r="G184" s="136"/>
      <c r="H184" s="114" t="str">
        <f t="shared" si="4"/>
        <v/>
      </c>
      <c r="I184" s="136"/>
      <c r="J184" s="137"/>
      <c r="K184" s="138"/>
    </row>
    <row r="185" spans="2:11" x14ac:dyDescent="0.25">
      <c r="B185" s="135">
        <f t="shared" si="5"/>
        <v>163</v>
      </c>
      <c r="C185" s="136"/>
      <c r="D185" s="137"/>
      <c r="E185" s="10"/>
      <c r="F185" s="136"/>
      <c r="G185" s="136"/>
      <c r="H185" s="114" t="str">
        <f t="shared" si="4"/>
        <v/>
      </c>
      <c r="I185" s="136"/>
      <c r="J185" s="137"/>
      <c r="K185" s="138"/>
    </row>
    <row r="186" spans="2:11" x14ac:dyDescent="0.25">
      <c r="B186" s="135">
        <f t="shared" si="5"/>
        <v>164</v>
      </c>
      <c r="C186" s="136"/>
      <c r="D186" s="137"/>
      <c r="E186" s="10"/>
      <c r="F186" s="136"/>
      <c r="G186" s="136"/>
      <c r="H186" s="114" t="str">
        <f t="shared" si="4"/>
        <v/>
      </c>
      <c r="I186" s="136"/>
      <c r="J186" s="137"/>
      <c r="K186" s="138"/>
    </row>
    <row r="187" spans="2:11" x14ac:dyDescent="0.25">
      <c r="B187" s="135">
        <f t="shared" si="5"/>
        <v>165</v>
      </c>
      <c r="C187" s="136"/>
      <c r="D187" s="137"/>
      <c r="E187" s="10"/>
      <c r="F187" s="136"/>
      <c r="G187" s="136"/>
      <c r="H187" s="114" t="str">
        <f t="shared" si="4"/>
        <v/>
      </c>
      <c r="I187" s="136"/>
      <c r="J187" s="137"/>
      <c r="K187" s="138"/>
    </row>
    <row r="188" spans="2:11" x14ac:dyDescent="0.25">
      <c r="B188" s="135">
        <f t="shared" si="5"/>
        <v>166</v>
      </c>
      <c r="C188" s="136"/>
      <c r="D188" s="137"/>
      <c r="E188" s="10"/>
      <c r="F188" s="136"/>
      <c r="G188" s="136"/>
      <c r="H188" s="114" t="str">
        <f t="shared" si="4"/>
        <v/>
      </c>
      <c r="I188" s="136"/>
      <c r="J188" s="137"/>
      <c r="K188" s="138"/>
    </row>
    <row r="189" spans="2:11" x14ac:dyDescent="0.25">
      <c r="B189" s="135">
        <f t="shared" si="5"/>
        <v>167</v>
      </c>
      <c r="C189" s="136"/>
      <c r="D189" s="137"/>
      <c r="E189" s="10"/>
      <c r="F189" s="136"/>
      <c r="G189" s="136"/>
      <c r="H189" s="114" t="str">
        <f t="shared" si="4"/>
        <v/>
      </c>
      <c r="I189" s="136"/>
      <c r="J189" s="137"/>
      <c r="K189" s="138"/>
    </row>
    <row r="190" spans="2:11" x14ac:dyDescent="0.25">
      <c r="B190" s="135">
        <f t="shared" si="5"/>
        <v>168</v>
      </c>
      <c r="C190" s="136"/>
      <c r="D190" s="137"/>
      <c r="E190" s="10"/>
      <c r="F190" s="136"/>
      <c r="G190" s="136"/>
      <c r="H190" s="114" t="str">
        <f t="shared" si="4"/>
        <v/>
      </c>
      <c r="I190" s="136"/>
      <c r="J190" s="137"/>
      <c r="K190" s="138"/>
    </row>
    <row r="191" spans="2:11" x14ac:dyDescent="0.25">
      <c r="B191" s="135">
        <f t="shared" si="5"/>
        <v>169</v>
      </c>
      <c r="C191" s="136"/>
      <c r="D191" s="137"/>
      <c r="E191" s="10"/>
      <c r="F191" s="136"/>
      <c r="G191" s="136"/>
      <c r="H191" s="114" t="str">
        <f t="shared" si="4"/>
        <v/>
      </c>
      <c r="I191" s="136"/>
      <c r="J191" s="137"/>
      <c r="K191" s="138"/>
    </row>
    <row r="192" spans="2:11" x14ac:dyDescent="0.25">
      <c r="B192" s="135">
        <f t="shared" si="5"/>
        <v>170</v>
      </c>
      <c r="C192" s="136"/>
      <c r="D192" s="137"/>
      <c r="E192" s="10"/>
      <c r="F192" s="136"/>
      <c r="G192" s="136"/>
      <c r="H192" s="114" t="str">
        <f t="shared" si="4"/>
        <v/>
      </c>
      <c r="I192" s="136"/>
      <c r="J192" s="137"/>
      <c r="K192" s="138"/>
    </row>
    <row r="193" spans="2:11" x14ac:dyDescent="0.25">
      <c r="B193" s="135">
        <f t="shared" si="5"/>
        <v>171</v>
      </c>
      <c r="C193" s="136"/>
      <c r="D193" s="137"/>
      <c r="E193" s="10"/>
      <c r="F193" s="136"/>
      <c r="G193" s="136"/>
      <c r="H193" s="114" t="str">
        <f t="shared" si="4"/>
        <v/>
      </c>
      <c r="I193" s="136"/>
      <c r="J193" s="137"/>
      <c r="K193" s="138"/>
    </row>
    <row r="194" spans="2:11" x14ac:dyDescent="0.25">
      <c r="B194" s="135">
        <f t="shared" si="5"/>
        <v>172</v>
      </c>
      <c r="C194" s="136"/>
      <c r="D194" s="137"/>
      <c r="E194" s="10"/>
      <c r="F194" s="136"/>
      <c r="G194" s="136"/>
      <c r="H194" s="114" t="str">
        <f t="shared" si="4"/>
        <v/>
      </c>
      <c r="I194" s="136"/>
      <c r="J194" s="137"/>
      <c r="K194" s="138"/>
    </row>
    <row r="195" spans="2:11" x14ac:dyDescent="0.25">
      <c r="B195" s="135">
        <f t="shared" si="5"/>
        <v>173</v>
      </c>
      <c r="C195" s="136"/>
      <c r="D195" s="137"/>
      <c r="E195" s="10"/>
      <c r="F195" s="136"/>
      <c r="G195" s="136"/>
      <c r="H195" s="114" t="str">
        <f t="shared" si="4"/>
        <v/>
      </c>
      <c r="I195" s="136"/>
      <c r="J195" s="137"/>
      <c r="K195" s="138"/>
    </row>
    <row r="196" spans="2:11" x14ac:dyDescent="0.25">
      <c r="B196" s="135">
        <f t="shared" si="5"/>
        <v>174</v>
      </c>
      <c r="C196" s="136"/>
      <c r="D196" s="137"/>
      <c r="E196" s="10"/>
      <c r="F196" s="136"/>
      <c r="G196" s="136"/>
      <c r="H196" s="114" t="str">
        <f t="shared" si="4"/>
        <v/>
      </c>
      <c r="I196" s="136"/>
      <c r="J196" s="137"/>
      <c r="K196" s="138"/>
    </row>
    <row r="197" spans="2:11" x14ac:dyDescent="0.25">
      <c r="B197" s="135">
        <f t="shared" si="5"/>
        <v>175</v>
      </c>
      <c r="C197" s="136"/>
      <c r="D197" s="137"/>
      <c r="E197" s="10"/>
      <c r="F197" s="136"/>
      <c r="G197" s="136"/>
      <c r="H197" s="114" t="str">
        <f t="shared" si="4"/>
        <v/>
      </c>
      <c r="I197" s="136"/>
      <c r="J197" s="137"/>
      <c r="K197" s="138"/>
    </row>
    <row r="198" spans="2:11" x14ac:dyDescent="0.25">
      <c r="B198" s="135">
        <f t="shared" si="5"/>
        <v>176</v>
      </c>
      <c r="C198" s="136"/>
      <c r="D198" s="137"/>
      <c r="E198" s="10"/>
      <c r="F198" s="136"/>
      <c r="G198" s="136"/>
      <c r="H198" s="114" t="str">
        <f t="shared" si="4"/>
        <v/>
      </c>
      <c r="I198" s="136"/>
      <c r="J198" s="137"/>
      <c r="K198" s="138"/>
    </row>
    <row r="199" spans="2:11" x14ac:dyDescent="0.25">
      <c r="B199" s="135">
        <f t="shared" si="5"/>
        <v>177</v>
      </c>
      <c r="C199" s="136"/>
      <c r="D199" s="137"/>
      <c r="E199" s="10"/>
      <c r="F199" s="136"/>
      <c r="G199" s="136"/>
      <c r="H199" s="114" t="str">
        <f t="shared" si="4"/>
        <v/>
      </c>
      <c r="I199" s="136"/>
      <c r="J199" s="137"/>
      <c r="K199" s="138"/>
    </row>
    <row r="200" spans="2:11" x14ac:dyDescent="0.25">
      <c r="B200" s="135">
        <f t="shared" si="5"/>
        <v>178</v>
      </c>
      <c r="C200" s="136"/>
      <c r="D200" s="137"/>
      <c r="E200" s="10"/>
      <c r="F200" s="136"/>
      <c r="G200" s="136"/>
      <c r="H200" s="114" t="str">
        <f t="shared" si="4"/>
        <v/>
      </c>
      <c r="I200" s="136"/>
      <c r="J200" s="137"/>
      <c r="K200" s="138"/>
    </row>
    <row r="201" spans="2:11" x14ac:dyDescent="0.25">
      <c r="B201" s="135">
        <f t="shared" si="5"/>
        <v>179</v>
      </c>
      <c r="C201" s="136"/>
      <c r="D201" s="137"/>
      <c r="E201" s="10"/>
      <c r="F201" s="136"/>
      <c r="G201" s="136"/>
      <c r="H201" s="114" t="str">
        <f t="shared" si="4"/>
        <v/>
      </c>
      <c r="I201" s="136"/>
      <c r="J201" s="137"/>
      <c r="K201" s="138"/>
    </row>
    <row r="202" spans="2:11" x14ac:dyDescent="0.25">
      <c r="B202" s="135">
        <f t="shared" si="5"/>
        <v>180</v>
      </c>
      <c r="C202" s="136"/>
      <c r="D202" s="137"/>
      <c r="E202" s="10"/>
      <c r="F202" s="136"/>
      <c r="G202" s="136"/>
      <c r="H202" s="114" t="str">
        <f t="shared" si="4"/>
        <v/>
      </c>
      <c r="I202" s="136"/>
      <c r="J202" s="137"/>
      <c r="K202" s="138"/>
    </row>
    <row r="203" spans="2:11" x14ac:dyDescent="0.25">
      <c r="B203" s="135">
        <f t="shared" si="5"/>
        <v>181</v>
      </c>
      <c r="C203" s="136"/>
      <c r="D203" s="137"/>
      <c r="E203" s="10"/>
      <c r="F203" s="136"/>
      <c r="G203" s="136"/>
      <c r="H203" s="114" t="str">
        <f t="shared" si="4"/>
        <v/>
      </c>
      <c r="I203" s="136"/>
      <c r="J203" s="137"/>
      <c r="K203" s="138"/>
    </row>
    <row r="204" spans="2:11" x14ac:dyDescent="0.25">
      <c r="B204" s="135">
        <f t="shared" si="5"/>
        <v>182</v>
      </c>
      <c r="C204" s="136"/>
      <c r="D204" s="137"/>
      <c r="E204" s="10"/>
      <c r="F204" s="136"/>
      <c r="G204" s="136"/>
      <c r="H204" s="114" t="str">
        <f t="shared" si="4"/>
        <v/>
      </c>
      <c r="I204" s="136"/>
      <c r="J204" s="137"/>
      <c r="K204" s="138"/>
    </row>
    <row r="205" spans="2:11" x14ac:dyDescent="0.25">
      <c r="B205" s="135">
        <f t="shared" si="5"/>
        <v>183</v>
      </c>
      <c r="C205" s="136"/>
      <c r="D205" s="137"/>
      <c r="E205" s="10"/>
      <c r="F205" s="136"/>
      <c r="G205" s="136"/>
      <c r="H205" s="114" t="str">
        <f t="shared" si="4"/>
        <v/>
      </c>
      <c r="I205" s="136"/>
      <c r="J205" s="137"/>
      <c r="K205" s="138"/>
    </row>
    <row r="206" spans="2:11" x14ac:dyDescent="0.25">
      <c r="B206" s="135">
        <f t="shared" si="5"/>
        <v>184</v>
      </c>
      <c r="C206" s="136"/>
      <c r="D206" s="137"/>
      <c r="E206" s="10"/>
      <c r="F206" s="136"/>
      <c r="G206" s="136"/>
      <c r="H206" s="114" t="str">
        <f t="shared" si="4"/>
        <v/>
      </c>
      <c r="I206" s="136"/>
      <c r="J206" s="137"/>
      <c r="K206" s="138"/>
    </row>
    <row r="207" spans="2:11" x14ac:dyDescent="0.25">
      <c r="B207" s="135">
        <f t="shared" si="5"/>
        <v>185</v>
      </c>
      <c r="C207" s="136"/>
      <c r="D207" s="137"/>
      <c r="E207" s="10"/>
      <c r="F207" s="136"/>
      <c r="G207" s="136"/>
      <c r="H207" s="114" t="str">
        <f t="shared" si="4"/>
        <v/>
      </c>
      <c r="I207" s="136"/>
      <c r="J207" s="137"/>
      <c r="K207" s="138"/>
    </row>
    <row r="208" spans="2:11" x14ac:dyDescent="0.25">
      <c r="B208" s="135">
        <f t="shared" si="5"/>
        <v>186</v>
      </c>
      <c r="C208" s="136"/>
      <c r="D208" s="137"/>
      <c r="E208" s="10"/>
      <c r="F208" s="136"/>
      <c r="G208" s="136"/>
      <c r="H208" s="114" t="str">
        <f t="shared" si="4"/>
        <v/>
      </c>
      <c r="I208" s="136"/>
      <c r="J208" s="137"/>
      <c r="K208" s="138"/>
    </row>
    <row r="209" spans="2:11" x14ac:dyDescent="0.25">
      <c r="B209" s="135">
        <f t="shared" si="5"/>
        <v>187</v>
      </c>
      <c r="C209" s="136"/>
      <c r="D209" s="137"/>
      <c r="E209" s="10"/>
      <c r="F209" s="136"/>
      <c r="G209" s="136"/>
      <c r="H209" s="114" t="str">
        <f t="shared" si="4"/>
        <v/>
      </c>
      <c r="I209" s="136"/>
      <c r="J209" s="137"/>
      <c r="K209" s="138"/>
    </row>
    <row r="210" spans="2:11" x14ac:dyDescent="0.25">
      <c r="B210" s="135">
        <f t="shared" si="5"/>
        <v>188</v>
      </c>
      <c r="C210" s="136"/>
      <c r="D210" s="137"/>
      <c r="E210" s="10"/>
      <c r="F210" s="136"/>
      <c r="G210" s="136"/>
      <c r="H210" s="114" t="str">
        <f t="shared" si="4"/>
        <v/>
      </c>
      <c r="I210" s="136"/>
      <c r="J210" s="137"/>
      <c r="K210" s="138"/>
    </row>
    <row r="211" spans="2:11" x14ac:dyDescent="0.25">
      <c r="B211" s="135">
        <f t="shared" si="5"/>
        <v>189</v>
      </c>
      <c r="C211" s="136"/>
      <c r="D211" s="137"/>
      <c r="E211" s="10"/>
      <c r="F211" s="136"/>
      <c r="G211" s="136"/>
      <c r="H211" s="114" t="str">
        <f t="shared" si="4"/>
        <v/>
      </c>
      <c r="I211" s="136"/>
      <c r="J211" s="137"/>
      <c r="K211" s="138"/>
    </row>
    <row r="212" spans="2:11" x14ac:dyDescent="0.25">
      <c r="B212" s="135">
        <f t="shared" si="5"/>
        <v>190</v>
      </c>
      <c r="C212" s="136"/>
      <c r="D212" s="137"/>
      <c r="E212" s="10"/>
      <c r="F212" s="136"/>
      <c r="G212" s="136"/>
      <c r="H212" s="114" t="str">
        <f t="shared" si="4"/>
        <v/>
      </c>
      <c r="I212" s="136"/>
      <c r="J212" s="137"/>
      <c r="K212" s="138"/>
    </row>
    <row r="213" spans="2:11" x14ac:dyDescent="0.25">
      <c r="B213" s="135">
        <f t="shared" si="5"/>
        <v>191</v>
      </c>
      <c r="C213" s="136"/>
      <c r="D213" s="137"/>
      <c r="E213" s="10"/>
      <c r="F213" s="136"/>
      <c r="G213" s="136"/>
      <c r="H213" s="114" t="str">
        <f t="shared" si="4"/>
        <v/>
      </c>
      <c r="I213" s="136"/>
      <c r="J213" s="137"/>
      <c r="K213" s="138"/>
    </row>
    <row r="214" spans="2:11" x14ac:dyDescent="0.25">
      <c r="B214" s="135">
        <f t="shared" si="5"/>
        <v>192</v>
      </c>
      <c r="C214" s="136"/>
      <c r="D214" s="137"/>
      <c r="E214" s="10"/>
      <c r="F214" s="136"/>
      <c r="G214" s="136"/>
      <c r="H214" s="114" t="str">
        <f t="shared" si="4"/>
        <v/>
      </c>
      <c r="I214" s="136"/>
      <c r="J214" s="137"/>
      <c r="K214" s="138"/>
    </row>
    <row r="215" spans="2:11" x14ac:dyDescent="0.25">
      <c r="B215" s="135">
        <f t="shared" si="5"/>
        <v>193</v>
      </c>
      <c r="C215" s="136"/>
      <c r="D215" s="137"/>
      <c r="E215" s="10"/>
      <c r="F215" s="136"/>
      <c r="G215" s="136"/>
      <c r="H215" s="114" t="str">
        <f t="shared" ref="H215:H278" si="6">IF($G215 &lt;&gt; "",VLOOKUP($G215,Defect_severity,2,FALSE),"")</f>
        <v/>
      </c>
      <c r="I215" s="136"/>
      <c r="J215" s="137"/>
      <c r="K215" s="138"/>
    </row>
    <row r="216" spans="2:11" x14ac:dyDescent="0.25">
      <c r="B216" s="135">
        <f t="shared" si="5"/>
        <v>194</v>
      </c>
      <c r="C216" s="136"/>
      <c r="D216" s="137"/>
      <c r="E216" s="10"/>
      <c r="F216" s="136"/>
      <c r="G216" s="136"/>
      <c r="H216" s="114" t="str">
        <f t="shared" si="6"/>
        <v/>
      </c>
      <c r="I216" s="136"/>
      <c r="J216" s="137"/>
      <c r="K216" s="138"/>
    </row>
    <row r="217" spans="2:11" x14ac:dyDescent="0.25">
      <c r="B217" s="135">
        <f t="shared" ref="B217:B280" si="7">B216+1</f>
        <v>195</v>
      </c>
      <c r="C217" s="136"/>
      <c r="D217" s="137"/>
      <c r="E217" s="10"/>
      <c r="F217" s="136"/>
      <c r="G217" s="136"/>
      <c r="H217" s="114" t="str">
        <f t="shared" si="6"/>
        <v/>
      </c>
      <c r="I217" s="136"/>
      <c r="J217" s="137"/>
      <c r="K217" s="138"/>
    </row>
    <row r="218" spans="2:11" x14ac:dyDescent="0.25">
      <c r="B218" s="135">
        <f t="shared" si="7"/>
        <v>196</v>
      </c>
      <c r="C218" s="136"/>
      <c r="D218" s="137"/>
      <c r="E218" s="10"/>
      <c r="F218" s="136"/>
      <c r="G218" s="136"/>
      <c r="H218" s="114" t="str">
        <f t="shared" si="6"/>
        <v/>
      </c>
      <c r="I218" s="136"/>
      <c r="J218" s="137"/>
      <c r="K218" s="138"/>
    </row>
    <row r="219" spans="2:11" x14ac:dyDescent="0.25">
      <c r="B219" s="135">
        <f t="shared" si="7"/>
        <v>197</v>
      </c>
      <c r="C219" s="136"/>
      <c r="D219" s="137"/>
      <c r="E219" s="10"/>
      <c r="F219" s="136"/>
      <c r="G219" s="136"/>
      <c r="H219" s="114" t="str">
        <f t="shared" si="6"/>
        <v/>
      </c>
      <c r="I219" s="136"/>
      <c r="J219" s="137"/>
      <c r="K219" s="138"/>
    </row>
    <row r="220" spans="2:11" x14ac:dyDescent="0.25">
      <c r="B220" s="135">
        <f t="shared" si="7"/>
        <v>198</v>
      </c>
      <c r="C220" s="136"/>
      <c r="D220" s="137"/>
      <c r="E220" s="10"/>
      <c r="F220" s="136"/>
      <c r="G220" s="136"/>
      <c r="H220" s="114" t="str">
        <f t="shared" si="6"/>
        <v/>
      </c>
      <c r="I220" s="136"/>
      <c r="J220" s="137"/>
      <c r="K220" s="138"/>
    </row>
    <row r="221" spans="2:11" x14ac:dyDescent="0.25">
      <c r="B221" s="135">
        <f t="shared" si="7"/>
        <v>199</v>
      </c>
      <c r="C221" s="136"/>
      <c r="D221" s="137"/>
      <c r="E221" s="10"/>
      <c r="F221" s="136"/>
      <c r="G221" s="136"/>
      <c r="H221" s="114" t="str">
        <f t="shared" si="6"/>
        <v/>
      </c>
      <c r="I221" s="136"/>
      <c r="J221" s="137"/>
      <c r="K221" s="138"/>
    </row>
    <row r="222" spans="2:11" x14ac:dyDescent="0.25">
      <c r="B222" s="135">
        <f t="shared" si="7"/>
        <v>200</v>
      </c>
      <c r="C222" s="136"/>
      <c r="D222" s="137"/>
      <c r="E222" s="10"/>
      <c r="F222" s="136"/>
      <c r="G222" s="136"/>
      <c r="H222" s="114" t="str">
        <f t="shared" si="6"/>
        <v/>
      </c>
      <c r="I222" s="136"/>
      <c r="J222" s="137"/>
      <c r="K222" s="138"/>
    </row>
    <row r="223" spans="2:11" x14ac:dyDescent="0.25">
      <c r="B223" s="135">
        <f t="shared" si="7"/>
        <v>201</v>
      </c>
      <c r="C223" s="136"/>
      <c r="D223" s="137"/>
      <c r="E223" s="10"/>
      <c r="F223" s="136"/>
      <c r="G223" s="136"/>
      <c r="H223" s="114" t="str">
        <f t="shared" si="6"/>
        <v/>
      </c>
      <c r="I223" s="136"/>
      <c r="J223" s="137"/>
      <c r="K223" s="138"/>
    </row>
    <row r="224" spans="2:11" x14ac:dyDescent="0.25">
      <c r="B224" s="135">
        <f t="shared" si="7"/>
        <v>202</v>
      </c>
      <c r="C224" s="136"/>
      <c r="D224" s="137"/>
      <c r="E224" s="10"/>
      <c r="F224" s="136"/>
      <c r="G224" s="136"/>
      <c r="H224" s="114" t="str">
        <f t="shared" si="6"/>
        <v/>
      </c>
      <c r="I224" s="136"/>
      <c r="J224" s="137"/>
      <c r="K224" s="138"/>
    </row>
    <row r="225" spans="2:11" x14ac:dyDescent="0.25">
      <c r="B225" s="135">
        <f t="shared" si="7"/>
        <v>203</v>
      </c>
      <c r="C225" s="136"/>
      <c r="D225" s="137"/>
      <c r="E225" s="10"/>
      <c r="F225" s="136"/>
      <c r="G225" s="136"/>
      <c r="H225" s="114" t="str">
        <f t="shared" si="6"/>
        <v/>
      </c>
      <c r="I225" s="136"/>
      <c r="J225" s="137"/>
      <c r="K225" s="138"/>
    </row>
    <row r="226" spans="2:11" x14ac:dyDescent="0.25">
      <c r="B226" s="135">
        <f t="shared" si="7"/>
        <v>204</v>
      </c>
      <c r="C226" s="136"/>
      <c r="D226" s="137"/>
      <c r="E226" s="10"/>
      <c r="F226" s="136"/>
      <c r="G226" s="136"/>
      <c r="H226" s="114" t="str">
        <f t="shared" si="6"/>
        <v/>
      </c>
      <c r="I226" s="136"/>
      <c r="J226" s="137"/>
      <c r="K226" s="138"/>
    </row>
    <row r="227" spans="2:11" x14ac:dyDescent="0.25">
      <c r="B227" s="135">
        <f t="shared" si="7"/>
        <v>205</v>
      </c>
      <c r="C227" s="136"/>
      <c r="D227" s="137"/>
      <c r="E227" s="10"/>
      <c r="F227" s="136"/>
      <c r="G227" s="136"/>
      <c r="H227" s="114" t="str">
        <f t="shared" si="6"/>
        <v/>
      </c>
      <c r="I227" s="136"/>
      <c r="J227" s="137"/>
      <c r="K227" s="138"/>
    </row>
    <row r="228" spans="2:11" x14ac:dyDescent="0.25">
      <c r="B228" s="135">
        <f t="shared" si="7"/>
        <v>206</v>
      </c>
      <c r="C228" s="136"/>
      <c r="D228" s="137"/>
      <c r="E228" s="10"/>
      <c r="F228" s="136"/>
      <c r="G228" s="136"/>
      <c r="H228" s="114" t="str">
        <f t="shared" si="6"/>
        <v/>
      </c>
      <c r="I228" s="136"/>
      <c r="J228" s="137"/>
      <c r="K228" s="138"/>
    </row>
    <row r="229" spans="2:11" x14ac:dyDescent="0.25">
      <c r="B229" s="135">
        <f t="shared" si="7"/>
        <v>207</v>
      </c>
      <c r="C229" s="136"/>
      <c r="D229" s="137"/>
      <c r="E229" s="10"/>
      <c r="F229" s="136"/>
      <c r="G229" s="136"/>
      <c r="H229" s="114" t="str">
        <f t="shared" si="6"/>
        <v/>
      </c>
      <c r="I229" s="136"/>
      <c r="J229" s="137"/>
      <c r="K229" s="138"/>
    </row>
    <row r="230" spans="2:11" x14ac:dyDescent="0.25">
      <c r="B230" s="135">
        <f t="shared" si="7"/>
        <v>208</v>
      </c>
      <c r="C230" s="136"/>
      <c r="D230" s="137"/>
      <c r="E230" s="10"/>
      <c r="F230" s="136"/>
      <c r="G230" s="136"/>
      <c r="H230" s="114" t="str">
        <f t="shared" si="6"/>
        <v/>
      </c>
      <c r="I230" s="136"/>
      <c r="J230" s="137"/>
      <c r="K230" s="138"/>
    </row>
    <row r="231" spans="2:11" x14ac:dyDescent="0.25">
      <c r="B231" s="135">
        <f t="shared" si="7"/>
        <v>209</v>
      </c>
      <c r="C231" s="136"/>
      <c r="D231" s="137"/>
      <c r="E231" s="10"/>
      <c r="F231" s="136"/>
      <c r="G231" s="136"/>
      <c r="H231" s="114" t="str">
        <f t="shared" si="6"/>
        <v/>
      </c>
      <c r="I231" s="136"/>
      <c r="J231" s="137"/>
      <c r="K231" s="138"/>
    </row>
    <row r="232" spans="2:11" x14ac:dyDescent="0.25">
      <c r="B232" s="135">
        <f t="shared" si="7"/>
        <v>210</v>
      </c>
      <c r="C232" s="136"/>
      <c r="D232" s="137"/>
      <c r="E232" s="10"/>
      <c r="F232" s="136"/>
      <c r="G232" s="136"/>
      <c r="H232" s="114" t="str">
        <f t="shared" si="6"/>
        <v/>
      </c>
      <c r="I232" s="136"/>
      <c r="J232" s="137"/>
      <c r="K232" s="138"/>
    </row>
    <row r="233" spans="2:11" x14ac:dyDescent="0.25">
      <c r="B233" s="135">
        <f t="shared" si="7"/>
        <v>211</v>
      </c>
      <c r="C233" s="136"/>
      <c r="D233" s="137"/>
      <c r="E233" s="10"/>
      <c r="F233" s="136"/>
      <c r="G233" s="136"/>
      <c r="H233" s="114" t="str">
        <f t="shared" si="6"/>
        <v/>
      </c>
      <c r="I233" s="136"/>
      <c r="J233" s="137"/>
      <c r="K233" s="138"/>
    </row>
    <row r="234" spans="2:11" x14ac:dyDescent="0.25">
      <c r="B234" s="135">
        <f t="shared" si="7"/>
        <v>212</v>
      </c>
      <c r="C234" s="136"/>
      <c r="D234" s="137"/>
      <c r="E234" s="10"/>
      <c r="F234" s="136"/>
      <c r="G234" s="136"/>
      <c r="H234" s="114" t="str">
        <f t="shared" si="6"/>
        <v/>
      </c>
      <c r="I234" s="136"/>
      <c r="J234" s="137"/>
      <c r="K234" s="138"/>
    </row>
    <row r="235" spans="2:11" x14ac:dyDescent="0.25">
      <c r="B235" s="135">
        <f t="shared" si="7"/>
        <v>213</v>
      </c>
      <c r="C235" s="136"/>
      <c r="D235" s="137"/>
      <c r="E235" s="10"/>
      <c r="F235" s="136"/>
      <c r="G235" s="136"/>
      <c r="H235" s="114" t="str">
        <f t="shared" si="6"/>
        <v/>
      </c>
      <c r="I235" s="136"/>
      <c r="J235" s="137"/>
      <c r="K235" s="138"/>
    </row>
    <row r="236" spans="2:11" x14ac:dyDescent="0.25">
      <c r="B236" s="135">
        <f t="shared" si="7"/>
        <v>214</v>
      </c>
      <c r="C236" s="136"/>
      <c r="D236" s="137"/>
      <c r="E236" s="10"/>
      <c r="F236" s="136"/>
      <c r="G236" s="136"/>
      <c r="H236" s="114" t="str">
        <f t="shared" si="6"/>
        <v/>
      </c>
      <c r="I236" s="136"/>
      <c r="J236" s="137"/>
      <c r="K236" s="138"/>
    </row>
    <row r="237" spans="2:11" x14ac:dyDescent="0.25">
      <c r="B237" s="135">
        <f t="shared" si="7"/>
        <v>215</v>
      </c>
      <c r="C237" s="136"/>
      <c r="D237" s="137"/>
      <c r="E237" s="10"/>
      <c r="F237" s="136"/>
      <c r="G237" s="136"/>
      <c r="H237" s="114" t="str">
        <f t="shared" si="6"/>
        <v/>
      </c>
      <c r="I237" s="136"/>
      <c r="J237" s="137"/>
      <c r="K237" s="138"/>
    </row>
    <row r="238" spans="2:11" x14ac:dyDescent="0.25">
      <c r="B238" s="135">
        <f t="shared" si="7"/>
        <v>216</v>
      </c>
      <c r="C238" s="136"/>
      <c r="D238" s="137"/>
      <c r="E238" s="10"/>
      <c r="F238" s="136"/>
      <c r="G238" s="136"/>
      <c r="H238" s="114" t="str">
        <f t="shared" si="6"/>
        <v/>
      </c>
      <c r="I238" s="136"/>
      <c r="J238" s="137"/>
      <c r="K238" s="138"/>
    </row>
    <row r="239" spans="2:11" x14ac:dyDescent="0.25">
      <c r="B239" s="135">
        <f t="shared" si="7"/>
        <v>217</v>
      </c>
      <c r="C239" s="136"/>
      <c r="D239" s="137"/>
      <c r="E239" s="10"/>
      <c r="F239" s="136"/>
      <c r="G239" s="136"/>
      <c r="H239" s="114" t="str">
        <f t="shared" si="6"/>
        <v/>
      </c>
      <c r="I239" s="136"/>
      <c r="J239" s="137"/>
      <c r="K239" s="138"/>
    </row>
    <row r="240" spans="2:11" x14ac:dyDescent="0.25">
      <c r="B240" s="135">
        <f t="shared" si="7"/>
        <v>218</v>
      </c>
      <c r="C240" s="136"/>
      <c r="D240" s="137"/>
      <c r="E240" s="10"/>
      <c r="F240" s="136"/>
      <c r="G240" s="136"/>
      <c r="H240" s="114" t="str">
        <f t="shared" si="6"/>
        <v/>
      </c>
      <c r="I240" s="136"/>
      <c r="J240" s="137"/>
      <c r="K240" s="138"/>
    </row>
    <row r="241" spans="2:11" x14ac:dyDescent="0.25">
      <c r="B241" s="135">
        <f t="shared" si="7"/>
        <v>219</v>
      </c>
      <c r="C241" s="136"/>
      <c r="D241" s="137"/>
      <c r="E241" s="10"/>
      <c r="F241" s="136"/>
      <c r="G241" s="136"/>
      <c r="H241" s="114" t="str">
        <f t="shared" si="6"/>
        <v/>
      </c>
      <c r="I241" s="136"/>
      <c r="J241" s="137"/>
      <c r="K241" s="138"/>
    </row>
    <row r="242" spans="2:11" x14ac:dyDescent="0.25">
      <c r="B242" s="135">
        <f t="shared" si="7"/>
        <v>220</v>
      </c>
      <c r="C242" s="136"/>
      <c r="D242" s="137"/>
      <c r="E242" s="10"/>
      <c r="F242" s="136"/>
      <c r="G242" s="136"/>
      <c r="H242" s="114" t="str">
        <f t="shared" si="6"/>
        <v/>
      </c>
      <c r="I242" s="136"/>
      <c r="J242" s="137"/>
      <c r="K242" s="138"/>
    </row>
    <row r="243" spans="2:11" x14ac:dyDescent="0.25">
      <c r="B243" s="135">
        <f t="shared" si="7"/>
        <v>221</v>
      </c>
      <c r="C243" s="136"/>
      <c r="D243" s="137"/>
      <c r="E243" s="10"/>
      <c r="F243" s="136"/>
      <c r="G243" s="136"/>
      <c r="H243" s="114" t="str">
        <f t="shared" si="6"/>
        <v/>
      </c>
      <c r="I243" s="136"/>
      <c r="J243" s="137"/>
      <c r="K243" s="138"/>
    </row>
    <row r="244" spans="2:11" x14ac:dyDescent="0.25">
      <c r="B244" s="135">
        <f t="shared" si="7"/>
        <v>222</v>
      </c>
      <c r="C244" s="136"/>
      <c r="D244" s="137"/>
      <c r="E244" s="10"/>
      <c r="F244" s="136"/>
      <c r="G244" s="136"/>
      <c r="H244" s="114" t="str">
        <f t="shared" si="6"/>
        <v/>
      </c>
      <c r="I244" s="136"/>
      <c r="J244" s="137"/>
      <c r="K244" s="138"/>
    </row>
    <row r="245" spans="2:11" x14ac:dyDescent="0.25">
      <c r="B245" s="135">
        <f t="shared" si="7"/>
        <v>223</v>
      </c>
      <c r="C245" s="136"/>
      <c r="D245" s="137"/>
      <c r="E245" s="10"/>
      <c r="F245" s="136"/>
      <c r="G245" s="136"/>
      <c r="H245" s="114" t="str">
        <f t="shared" si="6"/>
        <v/>
      </c>
      <c r="I245" s="136"/>
      <c r="J245" s="137"/>
      <c r="K245" s="138"/>
    </row>
    <row r="246" spans="2:11" x14ac:dyDescent="0.25">
      <c r="B246" s="135">
        <f t="shared" si="7"/>
        <v>224</v>
      </c>
      <c r="C246" s="136"/>
      <c r="D246" s="137"/>
      <c r="E246" s="10"/>
      <c r="F246" s="136"/>
      <c r="G246" s="136"/>
      <c r="H246" s="114" t="str">
        <f t="shared" si="6"/>
        <v/>
      </c>
      <c r="I246" s="136"/>
      <c r="J246" s="137"/>
      <c r="K246" s="138"/>
    </row>
    <row r="247" spans="2:11" x14ac:dyDescent="0.25">
      <c r="B247" s="135">
        <f t="shared" si="7"/>
        <v>225</v>
      </c>
      <c r="C247" s="136"/>
      <c r="D247" s="137"/>
      <c r="E247" s="10"/>
      <c r="F247" s="136"/>
      <c r="G247" s="136"/>
      <c r="H247" s="114" t="str">
        <f t="shared" si="6"/>
        <v/>
      </c>
      <c r="I247" s="136"/>
      <c r="J247" s="137"/>
      <c r="K247" s="138"/>
    </row>
    <row r="248" spans="2:11" x14ac:dyDescent="0.25">
      <c r="B248" s="135">
        <f t="shared" si="7"/>
        <v>226</v>
      </c>
      <c r="C248" s="136"/>
      <c r="D248" s="137"/>
      <c r="E248" s="10"/>
      <c r="F248" s="136"/>
      <c r="G248" s="136"/>
      <c r="H248" s="114" t="str">
        <f t="shared" si="6"/>
        <v/>
      </c>
      <c r="I248" s="136"/>
      <c r="J248" s="137"/>
      <c r="K248" s="138"/>
    </row>
    <row r="249" spans="2:11" x14ac:dyDescent="0.25">
      <c r="B249" s="135">
        <f t="shared" si="7"/>
        <v>227</v>
      </c>
      <c r="C249" s="136"/>
      <c r="D249" s="137"/>
      <c r="E249" s="10"/>
      <c r="F249" s="136"/>
      <c r="G249" s="136"/>
      <c r="H249" s="114" t="str">
        <f t="shared" si="6"/>
        <v/>
      </c>
      <c r="I249" s="136"/>
      <c r="J249" s="137"/>
      <c r="K249" s="138"/>
    </row>
    <row r="250" spans="2:11" x14ac:dyDescent="0.25">
      <c r="B250" s="135">
        <f t="shared" si="7"/>
        <v>228</v>
      </c>
      <c r="C250" s="136"/>
      <c r="D250" s="137"/>
      <c r="E250" s="10"/>
      <c r="F250" s="136"/>
      <c r="G250" s="136"/>
      <c r="H250" s="114" t="str">
        <f t="shared" si="6"/>
        <v/>
      </c>
      <c r="I250" s="136"/>
      <c r="J250" s="137"/>
      <c r="K250" s="138"/>
    </row>
    <row r="251" spans="2:11" x14ac:dyDescent="0.25">
      <c r="B251" s="135">
        <f t="shared" si="7"/>
        <v>229</v>
      </c>
      <c r="C251" s="136"/>
      <c r="D251" s="137"/>
      <c r="E251" s="10"/>
      <c r="F251" s="136"/>
      <c r="G251" s="136"/>
      <c r="H251" s="114" t="str">
        <f t="shared" si="6"/>
        <v/>
      </c>
      <c r="I251" s="136"/>
      <c r="J251" s="137"/>
      <c r="K251" s="138"/>
    </row>
    <row r="252" spans="2:11" x14ac:dyDescent="0.25">
      <c r="B252" s="135">
        <f t="shared" si="7"/>
        <v>230</v>
      </c>
      <c r="C252" s="136"/>
      <c r="D252" s="137"/>
      <c r="E252" s="10"/>
      <c r="F252" s="136"/>
      <c r="G252" s="136"/>
      <c r="H252" s="114" t="str">
        <f t="shared" si="6"/>
        <v/>
      </c>
      <c r="I252" s="136"/>
      <c r="J252" s="137"/>
      <c r="K252" s="138"/>
    </row>
    <row r="253" spans="2:11" x14ac:dyDescent="0.25">
      <c r="B253" s="135">
        <f t="shared" si="7"/>
        <v>231</v>
      </c>
      <c r="C253" s="136"/>
      <c r="D253" s="137"/>
      <c r="E253" s="10"/>
      <c r="F253" s="136"/>
      <c r="G253" s="136"/>
      <c r="H253" s="114" t="str">
        <f t="shared" si="6"/>
        <v/>
      </c>
      <c r="I253" s="136"/>
      <c r="J253" s="137"/>
      <c r="K253" s="138"/>
    </row>
    <row r="254" spans="2:11" x14ac:dyDescent="0.25">
      <c r="B254" s="135">
        <f t="shared" si="7"/>
        <v>232</v>
      </c>
      <c r="C254" s="136"/>
      <c r="D254" s="137"/>
      <c r="E254" s="10"/>
      <c r="F254" s="136"/>
      <c r="G254" s="136"/>
      <c r="H254" s="114" t="str">
        <f t="shared" si="6"/>
        <v/>
      </c>
      <c r="I254" s="136"/>
      <c r="J254" s="137"/>
      <c r="K254" s="138"/>
    </row>
    <row r="255" spans="2:11" x14ac:dyDescent="0.25">
      <c r="B255" s="135">
        <f t="shared" si="7"/>
        <v>233</v>
      </c>
      <c r="C255" s="136"/>
      <c r="D255" s="137"/>
      <c r="E255" s="10"/>
      <c r="F255" s="136"/>
      <c r="G255" s="136"/>
      <c r="H255" s="114" t="str">
        <f t="shared" si="6"/>
        <v/>
      </c>
      <c r="I255" s="136"/>
      <c r="J255" s="137"/>
      <c r="K255" s="138"/>
    </row>
    <row r="256" spans="2:11" x14ac:dyDescent="0.25">
      <c r="B256" s="135">
        <f t="shared" si="7"/>
        <v>234</v>
      </c>
      <c r="C256" s="136"/>
      <c r="D256" s="137"/>
      <c r="E256" s="10"/>
      <c r="F256" s="136"/>
      <c r="G256" s="136"/>
      <c r="H256" s="114" t="str">
        <f t="shared" si="6"/>
        <v/>
      </c>
      <c r="I256" s="136"/>
      <c r="J256" s="137"/>
      <c r="K256" s="138"/>
    </row>
    <row r="257" spans="2:11" x14ac:dyDescent="0.25">
      <c r="B257" s="135">
        <f t="shared" si="7"/>
        <v>235</v>
      </c>
      <c r="C257" s="136"/>
      <c r="D257" s="137"/>
      <c r="E257" s="10"/>
      <c r="F257" s="136"/>
      <c r="G257" s="136"/>
      <c r="H257" s="114" t="str">
        <f t="shared" si="6"/>
        <v/>
      </c>
      <c r="I257" s="136"/>
      <c r="J257" s="137"/>
      <c r="K257" s="138"/>
    </row>
    <row r="258" spans="2:11" x14ac:dyDescent="0.25">
      <c r="B258" s="135">
        <f t="shared" si="7"/>
        <v>236</v>
      </c>
      <c r="C258" s="136"/>
      <c r="D258" s="137"/>
      <c r="E258" s="10"/>
      <c r="F258" s="136"/>
      <c r="G258" s="136"/>
      <c r="H258" s="114" t="str">
        <f t="shared" si="6"/>
        <v/>
      </c>
      <c r="I258" s="136"/>
      <c r="J258" s="137"/>
      <c r="K258" s="138"/>
    </row>
    <row r="259" spans="2:11" x14ac:dyDescent="0.25">
      <c r="B259" s="135">
        <f t="shared" si="7"/>
        <v>237</v>
      </c>
      <c r="C259" s="136"/>
      <c r="D259" s="137"/>
      <c r="E259" s="10"/>
      <c r="F259" s="136"/>
      <c r="G259" s="136"/>
      <c r="H259" s="114" t="str">
        <f t="shared" si="6"/>
        <v/>
      </c>
      <c r="I259" s="136"/>
      <c r="J259" s="137"/>
      <c r="K259" s="138"/>
    </row>
    <row r="260" spans="2:11" x14ac:dyDescent="0.25">
      <c r="B260" s="135">
        <f t="shared" si="7"/>
        <v>238</v>
      </c>
      <c r="C260" s="136"/>
      <c r="D260" s="137"/>
      <c r="E260" s="10"/>
      <c r="F260" s="136"/>
      <c r="G260" s="136"/>
      <c r="H260" s="114" t="str">
        <f t="shared" si="6"/>
        <v/>
      </c>
      <c r="I260" s="136"/>
      <c r="J260" s="137"/>
      <c r="K260" s="138"/>
    </row>
    <row r="261" spans="2:11" x14ac:dyDescent="0.25">
      <c r="B261" s="135">
        <f t="shared" si="7"/>
        <v>239</v>
      </c>
      <c r="C261" s="136"/>
      <c r="D261" s="137"/>
      <c r="E261" s="10"/>
      <c r="F261" s="136"/>
      <c r="G261" s="136"/>
      <c r="H261" s="114" t="str">
        <f t="shared" si="6"/>
        <v/>
      </c>
      <c r="I261" s="136"/>
      <c r="J261" s="137"/>
      <c r="K261" s="138"/>
    </row>
    <row r="262" spans="2:11" x14ac:dyDescent="0.25">
      <c r="B262" s="135">
        <f t="shared" si="7"/>
        <v>240</v>
      </c>
      <c r="C262" s="136"/>
      <c r="D262" s="137"/>
      <c r="E262" s="10"/>
      <c r="F262" s="136"/>
      <c r="G262" s="136"/>
      <c r="H262" s="114" t="str">
        <f t="shared" si="6"/>
        <v/>
      </c>
      <c r="I262" s="136"/>
      <c r="J262" s="137"/>
      <c r="K262" s="138"/>
    </row>
    <row r="263" spans="2:11" x14ac:dyDescent="0.25">
      <c r="B263" s="135">
        <f t="shared" si="7"/>
        <v>241</v>
      </c>
      <c r="C263" s="136"/>
      <c r="D263" s="137"/>
      <c r="E263" s="10"/>
      <c r="F263" s="136"/>
      <c r="G263" s="136"/>
      <c r="H263" s="114" t="str">
        <f t="shared" si="6"/>
        <v/>
      </c>
      <c r="I263" s="136"/>
      <c r="J263" s="137"/>
      <c r="K263" s="138"/>
    </row>
    <row r="264" spans="2:11" x14ac:dyDescent="0.25">
      <c r="B264" s="135">
        <f t="shared" si="7"/>
        <v>242</v>
      </c>
      <c r="C264" s="136"/>
      <c r="D264" s="137"/>
      <c r="E264" s="10"/>
      <c r="F264" s="136"/>
      <c r="G264" s="136"/>
      <c r="H264" s="114" t="str">
        <f t="shared" si="6"/>
        <v/>
      </c>
      <c r="I264" s="136"/>
      <c r="J264" s="137"/>
      <c r="K264" s="138"/>
    </row>
    <row r="265" spans="2:11" x14ac:dyDescent="0.25">
      <c r="B265" s="135">
        <f t="shared" si="7"/>
        <v>243</v>
      </c>
      <c r="C265" s="136"/>
      <c r="D265" s="137"/>
      <c r="E265" s="10"/>
      <c r="F265" s="136"/>
      <c r="G265" s="136"/>
      <c r="H265" s="114" t="str">
        <f t="shared" si="6"/>
        <v/>
      </c>
      <c r="I265" s="136"/>
      <c r="J265" s="137"/>
      <c r="K265" s="138"/>
    </row>
    <row r="266" spans="2:11" x14ac:dyDescent="0.25">
      <c r="B266" s="135">
        <f t="shared" si="7"/>
        <v>244</v>
      </c>
      <c r="C266" s="136"/>
      <c r="D266" s="137"/>
      <c r="E266" s="10"/>
      <c r="F266" s="136"/>
      <c r="G266" s="136"/>
      <c r="H266" s="114" t="str">
        <f t="shared" si="6"/>
        <v/>
      </c>
      <c r="I266" s="136"/>
      <c r="J266" s="137"/>
      <c r="K266" s="138"/>
    </row>
    <row r="267" spans="2:11" x14ac:dyDescent="0.25">
      <c r="B267" s="135">
        <f t="shared" si="7"/>
        <v>245</v>
      </c>
      <c r="C267" s="136"/>
      <c r="D267" s="137"/>
      <c r="E267" s="10"/>
      <c r="F267" s="136"/>
      <c r="G267" s="136"/>
      <c r="H267" s="114" t="str">
        <f t="shared" si="6"/>
        <v/>
      </c>
      <c r="I267" s="136"/>
      <c r="J267" s="137"/>
      <c r="K267" s="138"/>
    </row>
    <row r="268" spans="2:11" x14ac:dyDescent="0.25">
      <c r="B268" s="135">
        <f t="shared" si="7"/>
        <v>246</v>
      </c>
      <c r="C268" s="136"/>
      <c r="D268" s="137"/>
      <c r="E268" s="10"/>
      <c r="F268" s="136"/>
      <c r="G268" s="136"/>
      <c r="H268" s="114" t="str">
        <f t="shared" si="6"/>
        <v/>
      </c>
      <c r="I268" s="136"/>
      <c r="J268" s="137"/>
      <c r="K268" s="138"/>
    </row>
    <row r="269" spans="2:11" x14ac:dyDescent="0.25">
      <c r="B269" s="135">
        <f t="shared" si="7"/>
        <v>247</v>
      </c>
      <c r="C269" s="136"/>
      <c r="D269" s="137"/>
      <c r="E269" s="10"/>
      <c r="F269" s="136"/>
      <c r="G269" s="136"/>
      <c r="H269" s="114" t="str">
        <f t="shared" si="6"/>
        <v/>
      </c>
      <c r="I269" s="136"/>
      <c r="J269" s="137"/>
      <c r="K269" s="138"/>
    </row>
    <row r="270" spans="2:11" x14ac:dyDescent="0.25">
      <c r="B270" s="135">
        <f t="shared" si="7"/>
        <v>248</v>
      </c>
      <c r="C270" s="136"/>
      <c r="D270" s="137"/>
      <c r="E270" s="10"/>
      <c r="F270" s="136"/>
      <c r="G270" s="136"/>
      <c r="H270" s="114" t="str">
        <f t="shared" si="6"/>
        <v/>
      </c>
      <c r="I270" s="136"/>
      <c r="J270" s="137"/>
      <c r="K270" s="138"/>
    </row>
    <row r="271" spans="2:11" x14ac:dyDescent="0.25">
      <c r="B271" s="135">
        <f t="shared" si="7"/>
        <v>249</v>
      </c>
      <c r="C271" s="136"/>
      <c r="D271" s="137"/>
      <c r="E271" s="10"/>
      <c r="F271" s="136"/>
      <c r="G271" s="136"/>
      <c r="H271" s="114" t="str">
        <f t="shared" si="6"/>
        <v/>
      </c>
      <c r="I271" s="136"/>
      <c r="J271" s="137"/>
      <c r="K271" s="138"/>
    </row>
    <row r="272" spans="2:11" x14ac:dyDescent="0.25">
      <c r="B272" s="135">
        <f t="shared" si="7"/>
        <v>250</v>
      </c>
      <c r="C272" s="136"/>
      <c r="D272" s="137"/>
      <c r="E272" s="10"/>
      <c r="F272" s="136"/>
      <c r="G272" s="136"/>
      <c r="H272" s="114" t="str">
        <f t="shared" si="6"/>
        <v/>
      </c>
      <c r="I272" s="136"/>
      <c r="J272" s="137"/>
      <c r="K272" s="138"/>
    </row>
    <row r="273" spans="2:11" x14ac:dyDescent="0.25">
      <c r="B273" s="135">
        <f t="shared" si="7"/>
        <v>251</v>
      </c>
      <c r="C273" s="136"/>
      <c r="D273" s="137"/>
      <c r="E273" s="10"/>
      <c r="F273" s="136"/>
      <c r="G273" s="136"/>
      <c r="H273" s="114" t="str">
        <f t="shared" si="6"/>
        <v/>
      </c>
      <c r="I273" s="136"/>
      <c r="J273" s="137"/>
      <c r="K273" s="138"/>
    </row>
    <row r="274" spans="2:11" x14ac:dyDescent="0.25">
      <c r="B274" s="135">
        <f t="shared" si="7"/>
        <v>252</v>
      </c>
      <c r="C274" s="136"/>
      <c r="D274" s="137"/>
      <c r="E274" s="10"/>
      <c r="F274" s="136"/>
      <c r="G274" s="136"/>
      <c r="H274" s="114" t="str">
        <f t="shared" si="6"/>
        <v/>
      </c>
      <c r="I274" s="136"/>
      <c r="J274" s="137"/>
      <c r="K274" s="138"/>
    </row>
    <row r="275" spans="2:11" x14ac:dyDescent="0.25">
      <c r="B275" s="135">
        <f t="shared" si="7"/>
        <v>253</v>
      </c>
      <c r="C275" s="136"/>
      <c r="D275" s="137"/>
      <c r="E275" s="10"/>
      <c r="F275" s="136"/>
      <c r="G275" s="136"/>
      <c r="H275" s="114" t="str">
        <f t="shared" si="6"/>
        <v/>
      </c>
      <c r="I275" s="136"/>
      <c r="J275" s="137"/>
      <c r="K275" s="138"/>
    </row>
    <row r="276" spans="2:11" x14ac:dyDescent="0.25">
      <c r="B276" s="135">
        <f t="shared" si="7"/>
        <v>254</v>
      </c>
      <c r="C276" s="136"/>
      <c r="D276" s="137"/>
      <c r="E276" s="10"/>
      <c r="F276" s="136"/>
      <c r="G276" s="136"/>
      <c r="H276" s="114" t="str">
        <f t="shared" si="6"/>
        <v/>
      </c>
      <c r="I276" s="136"/>
      <c r="J276" s="137"/>
      <c r="K276" s="138"/>
    </row>
    <row r="277" spans="2:11" x14ac:dyDescent="0.25">
      <c r="B277" s="135">
        <f t="shared" si="7"/>
        <v>255</v>
      </c>
      <c r="C277" s="136"/>
      <c r="D277" s="137"/>
      <c r="E277" s="10"/>
      <c r="F277" s="136"/>
      <c r="G277" s="136"/>
      <c r="H277" s="114" t="str">
        <f t="shared" si="6"/>
        <v/>
      </c>
      <c r="I277" s="136"/>
      <c r="J277" s="137"/>
      <c r="K277" s="138"/>
    </row>
    <row r="278" spans="2:11" x14ac:dyDescent="0.25">
      <c r="B278" s="135">
        <f t="shared" si="7"/>
        <v>256</v>
      </c>
      <c r="C278" s="136"/>
      <c r="D278" s="137"/>
      <c r="E278" s="10"/>
      <c r="F278" s="136"/>
      <c r="G278" s="136"/>
      <c r="H278" s="114" t="str">
        <f t="shared" si="6"/>
        <v/>
      </c>
      <c r="I278" s="136"/>
      <c r="J278" s="137"/>
      <c r="K278" s="138"/>
    </row>
    <row r="279" spans="2:11" x14ac:dyDescent="0.25">
      <c r="B279" s="135">
        <f t="shared" si="7"/>
        <v>257</v>
      </c>
      <c r="C279" s="136"/>
      <c r="D279" s="137"/>
      <c r="E279" s="10"/>
      <c r="F279" s="136"/>
      <c r="G279" s="136"/>
      <c r="H279" s="114" t="str">
        <f t="shared" ref="H279:H342" si="8">IF($G279 &lt;&gt; "",VLOOKUP($G279,Defect_severity,2,FALSE),"")</f>
        <v/>
      </c>
      <c r="I279" s="136"/>
      <c r="J279" s="137"/>
      <c r="K279" s="138"/>
    </row>
    <row r="280" spans="2:11" x14ac:dyDescent="0.25">
      <c r="B280" s="135">
        <f t="shared" si="7"/>
        <v>258</v>
      </c>
      <c r="C280" s="136"/>
      <c r="D280" s="137"/>
      <c r="E280" s="10"/>
      <c r="F280" s="136"/>
      <c r="G280" s="136"/>
      <c r="H280" s="114" t="str">
        <f t="shared" si="8"/>
        <v/>
      </c>
      <c r="I280" s="136"/>
      <c r="J280" s="137"/>
      <c r="K280" s="138"/>
    </row>
    <row r="281" spans="2:11" x14ac:dyDescent="0.25">
      <c r="B281" s="135">
        <f t="shared" ref="B281:B344" si="9">B280+1</f>
        <v>259</v>
      </c>
      <c r="C281" s="136"/>
      <c r="D281" s="137"/>
      <c r="E281" s="10"/>
      <c r="F281" s="136"/>
      <c r="G281" s="136"/>
      <c r="H281" s="114" t="str">
        <f t="shared" si="8"/>
        <v/>
      </c>
      <c r="I281" s="136"/>
      <c r="J281" s="137"/>
      <c r="K281" s="138"/>
    </row>
    <row r="282" spans="2:11" x14ac:dyDescent="0.25">
      <c r="B282" s="135">
        <f t="shared" si="9"/>
        <v>260</v>
      </c>
      <c r="C282" s="136"/>
      <c r="D282" s="137"/>
      <c r="E282" s="10"/>
      <c r="F282" s="136"/>
      <c r="G282" s="136"/>
      <c r="H282" s="114" t="str">
        <f t="shared" si="8"/>
        <v/>
      </c>
      <c r="I282" s="136"/>
      <c r="J282" s="137"/>
      <c r="K282" s="138"/>
    </row>
    <row r="283" spans="2:11" x14ac:dyDescent="0.25">
      <c r="B283" s="135">
        <f t="shared" si="9"/>
        <v>261</v>
      </c>
      <c r="C283" s="136"/>
      <c r="D283" s="137"/>
      <c r="E283" s="10"/>
      <c r="F283" s="136"/>
      <c r="G283" s="136"/>
      <c r="H283" s="114" t="str">
        <f t="shared" si="8"/>
        <v/>
      </c>
      <c r="I283" s="136"/>
      <c r="J283" s="137"/>
      <c r="K283" s="138"/>
    </row>
    <row r="284" spans="2:11" x14ac:dyDescent="0.25">
      <c r="B284" s="135">
        <f t="shared" si="9"/>
        <v>262</v>
      </c>
      <c r="C284" s="136"/>
      <c r="D284" s="137"/>
      <c r="E284" s="10"/>
      <c r="F284" s="136"/>
      <c r="G284" s="136"/>
      <c r="H284" s="114" t="str">
        <f t="shared" si="8"/>
        <v/>
      </c>
      <c r="I284" s="136"/>
      <c r="J284" s="137"/>
      <c r="K284" s="138"/>
    </row>
    <row r="285" spans="2:11" x14ac:dyDescent="0.25">
      <c r="B285" s="135">
        <f t="shared" si="9"/>
        <v>263</v>
      </c>
      <c r="C285" s="136"/>
      <c r="D285" s="137"/>
      <c r="E285" s="10"/>
      <c r="F285" s="136"/>
      <c r="G285" s="136"/>
      <c r="H285" s="114" t="str">
        <f t="shared" si="8"/>
        <v/>
      </c>
      <c r="I285" s="136"/>
      <c r="J285" s="137"/>
      <c r="K285" s="138"/>
    </row>
    <row r="286" spans="2:11" x14ac:dyDescent="0.25">
      <c r="B286" s="135">
        <f t="shared" si="9"/>
        <v>264</v>
      </c>
      <c r="C286" s="136"/>
      <c r="D286" s="137"/>
      <c r="E286" s="10"/>
      <c r="F286" s="136"/>
      <c r="G286" s="136"/>
      <c r="H286" s="114" t="str">
        <f t="shared" si="8"/>
        <v/>
      </c>
      <c r="I286" s="136"/>
      <c r="J286" s="137"/>
      <c r="K286" s="138"/>
    </row>
    <row r="287" spans="2:11" x14ac:dyDescent="0.25">
      <c r="B287" s="135">
        <f t="shared" si="9"/>
        <v>265</v>
      </c>
      <c r="C287" s="136"/>
      <c r="D287" s="137"/>
      <c r="E287" s="10"/>
      <c r="F287" s="136"/>
      <c r="G287" s="136"/>
      <c r="H287" s="114" t="str">
        <f t="shared" si="8"/>
        <v/>
      </c>
      <c r="I287" s="136"/>
      <c r="J287" s="137"/>
      <c r="K287" s="138"/>
    </row>
    <row r="288" spans="2:11" x14ac:dyDescent="0.25">
      <c r="B288" s="135">
        <f t="shared" si="9"/>
        <v>266</v>
      </c>
      <c r="C288" s="136"/>
      <c r="D288" s="137"/>
      <c r="E288" s="10"/>
      <c r="F288" s="136"/>
      <c r="G288" s="136"/>
      <c r="H288" s="114" t="str">
        <f t="shared" si="8"/>
        <v/>
      </c>
      <c r="I288" s="136"/>
      <c r="J288" s="137"/>
      <c r="K288" s="138"/>
    </row>
    <row r="289" spans="2:11" x14ac:dyDescent="0.25">
      <c r="B289" s="135">
        <f t="shared" si="9"/>
        <v>267</v>
      </c>
      <c r="C289" s="136"/>
      <c r="D289" s="137"/>
      <c r="E289" s="10"/>
      <c r="F289" s="136"/>
      <c r="G289" s="136"/>
      <c r="H289" s="114" t="str">
        <f t="shared" si="8"/>
        <v/>
      </c>
      <c r="I289" s="136"/>
      <c r="J289" s="137"/>
      <c r="K289" s="138"/>
    </row>
    <row r="290" spans="2:11" x14ac:dyDescent="0.25">
      <c r="B290" s="135">
        <f t="shared" si="9"/>
        <v>268</v>
      </c>
      <c r="C290" s="136"/>
      <c r="D290" s="137"/>
      <c r="E290" s="10"/>
      <c r="F290" s="136"/>
      <c r="G290" s="136"/>
      <c r="H290" s="114" t="str">
        <f t="shared" si="8"/>
        <v/>
      </c>
      <c r="I290" s="136"/>
      <c r="J290" s="137"/>
      <c r="K290" s="138"/>
    </row>
    <row r="291" spans="2:11" x14ac:dyDescent="0.25">
      <c r="B291" s="135">
        <f t="shared" si="9"/>
        <v>269</v>
      </c>
      <c r="C291" s="136"/>
      <c r="D291" s="137"/>
      <c r="E291" s="10"/>
      <c r="F291" s="136"/>
      <c r="G291" s="136"/>
      <c r="H291" s="114" t="str">
        <f t="shared" si="8"/>
        <v/>
      </c>
      <c r="I291" s="136"/>
      <c r="J291" s="137"/>
      <c r="K291" s="138"/>
    </row>
    <row r="292" spans="2:11" x14ac:dyDescent="0.25">
      <c r="B292" s="135">
        <f t="shared" si="9"/>
        <v>270</v>
      </c>
      <c r="C292" s="136"/>
      <c r="D292" s="137"/>
      <c r="E292" s="10"/>
      <c r="F292" s="136"/>
      <c r="G292" s="136"/>
      <c r="H292" s="114" t="str">
        <f t="shared" si="8"/>
        <v/>
      </c>
      <c r="I292" s="136"/>
      <c r="J292" s="137"/>
      <c r="K292" s="138"/>
    </row>
    <row r="293" spans="2:11" x14ac:dyDescent="0.25">
      <c r="B293" s="135">
        <f t="shared" si="9"/>
        <v>271</v>
      </c>
      <c r="C293" s="136"/>
      <c r="D293" s="137"/>
      <c r="E293" s="10"/>
      <c r="F293" s="136"/>
      <c r="G293" s="136"/>
      <c r="H293" s="114" t="str">
        <f t="shared" si="8"/>
        <v/>
      </c>
      <c r="I293" s="136"/>
      <c r="J293" s="137"/>
      <c r="K293" s="138"/>
    </row>
    <row r="294" spans="2:11" x14ac:dyDescent="0.25">
      <c r="B294" s="135">
        <f t="shared" si="9"/>
        <v>272</v>
      </c>
      <c r="C294" s="136"/>
      <c r="D294" s="137"/>
      <c r="E294" s="10"/>
      <c r="F294" s="136"/>
      <c r="G294" s="136"/>
      <c r="H294" s="114" t="str">
        <f t="shared" si="8"/>
        <v/>
      </c>
      <c r="I294" s="136"/>
      <c r="J294" s="137"/>
      <c r="K294" s="138"/>
    </row>
    <row r="295" spans="2:11" x14ac:dyDescent="0.25">
      <c r="B295" s="135">
        <f t="shared" si="9"/>
        <v>273</v>
      </c>
      <c r="C295" s="136"/>
      <c r="D295" s="137"/>
      <c r="E295" s="10"/>
      <c r="F295" s="136"/>
      <c r="G295" s="136"/>
      <c r="H295" s="114" t="str">
        <f t="shared" si="8"/>
        <v/>
      </c>
      <c r="I295" s="136"/>
      <c r="J295" s="137"/>
      <c r="K295" s="138"/>
    </row>
    <row r="296" spans="2:11" x14ac:dyDescent="0.25">
      <c r="B296" s="135">
        <f t="shared" si="9"/>
        <v>274</v>
      </c>
      <c r="C296" s="136"/>
      <c r="D296" s="137"/>
      <c r="E296" s="10"/>
      <c r="F296" s="136"/>
      <c r="G296" s="136"/>
      <c r="H296" s="114" t="str">
        <f t="shared" si="8"/>
        <v/>
      </c>
      <c r="I296" s="136"/>
      <c r="J296" s="137"/>
      <c r="K296" s="138"/>
    </row>
    <row r="297" spans="2:11" x14ac:dyDescent="0.25">
      <c r="B297" s="135">
        <f t="shared" si="9"/>
        <v>275</v>
      </c>
      <c r="C297" s="136"/>
      <c r="D297" s="137"/>
      <c r="E297" s="10"/>
      <c r="F297" s="136"/>
      <c r="G297" s="136"/>
      <c r="H297" s="114" t="str">
        <f t="shared" si="8"/>
        <v/>
      </c>
      <c r="I297" s="136"/>
      <c r="J297" s="137"/>
      <c r="K297" s="138"/>
    </row>
    <row r="298" spans="2:11" x14ac:dyDescent="0.25">
      <c r="B298" s="135">
        <f t="shared" si="9"/>
        <v>276</v>
      </c>
      <c r="C298" s="136"/>
      <c r="D298" s="137"/>
      <c r="E298" s="10"/>
      <c r="F298" s="136"/>
      <c r="G298" s="136"/>
      <c r="H298" s="114" t="str">
        <f t="shared" si="8"/>
        <v/>
      </c>
      <c r="I298" s="136"/>
      <c r="J298" s="137"/>
      <c r="K298" s="138"/>
    </row>
    <row r="299" spans="2:11" x14ac:dyDescent="0.25">
      <c r="B299" s="135">
        <f t="shared" si="9"/>
        <v>277</v>
      </c>
      <c r="C299" s="136"/>
      <c r="D299" s="137"/>
      <c r="E299" s="10"/>
      <c r="F299" s="136"/>
      <c r="G299" s="136"/>
      <c r="H299" s="114" t="str">
        <f t="shared" si="8"/>
        <v/>
      </c>
      <c r="I299" s="136"/>
      <c r="J299" s="137"/>
      <c r="K299" s="138"/>
    </row>
    <row r="300" spans="2:11" x14ac:dyDescent="0.25">
      <c r="B300" s="135">
        <f t="shared" si="9"/>
        <v>278</v>
      </c>
      <c r="C300" s="136"/>
      <c r="D300" s="137"/>
      <c r="E300" s="10"/>
      <c r="F300" s="136"/>
      <c r="G300" s="136"/>
      <c r="H300" s="114" t="str">
        <f t="shared" si="8"/>
        <v/>
      </c>
      <c r="I300" s="136"/>
      <c r="J300" s="137"/>
      <c r="K300" s="138"/>
    </row>
    <row r="301" spans="2:11" x14ac:dyDescent="0.25">
      <c r="B301" s="135">
        <f t="shared" si="9"/>
        <v>279</v>
      </c>
      <c r="C301" s="136"/>
      <c r="D301" s="137"/>
      <c r="E301" s="10"/>
      <c r="F301" s="136"/>
      <c r="G301" s="136"/>
      <c r="H301" s="114" t="str">
        <f t="shared" si="8"/>
        <v/>
      </c>
      <c r="I301" s="136"/>
      <c r="J301" s="137"/>
      <c r="K301" s="138"/>
    </row>
    <row r="302" spans="2:11" x14ac:dyDescent="0.25">
      <c r="B302" s="135">
        <f t="shared" si="9"/>
        <v>280</v>
      </c>
      <c r="C302" s="136"/>
      <c r="D302" s="137"/>
      <c r="E302" s="10"/>
      <c r="F302" s="136"/>
      <c r="G302" s="136"/>
      <c r="H302" s="114" t="str">
        <f t="shared" si="8"/>
        <v/>
      </c>
      <c r="I302" s="136"/>
      <c r="J302" s="137"/>
      <c r="K302" s="138"/>
    </row>
    <row r="303" spans="2:11" x14ac:dyDescent="0.25">
      <c r="B303" s="135">
        <f t="shared" si="9"/>
        <v>281</v>
      </c>
      <c r="C303" s="136"/>
      <c r="D303" s="137"/>
      <c r="E303" s="10"/>
      <c r="F303" s="136"/>
      <c r="G303" s="136"/>
      <c r="H303" s="114" t="str">
        <f t="shared" si="8"/>
        <v/>
      </c>
      <c r="I303" s="136"/>
      <c r="J303" s="137"/>
      <c r="K303" s="138"/>
    </row>
    <row r="304" spans="2:11" x14ac:dyDescent="0.25">
      <c r="B304" s="135">
        <f t="shared" si="9"/>
        <v>282</v>
      </c>
      <c r="C304" s="136"/>
      <c r="D304" s="137"/>
      <c r="E304" s="10"/>
      <c r="F304" s="136"/>
      <c r="G304" s="136"/>
      <c r="H304" s="114" t="str">
        <f t="shared" si="8"/>
        <v/>
      </c>
      <c r="I304" s="136"/>
      <c r="J304" s="137"/>
      <c r="K304" s="138"/>
    </row>
    <row r="305" spans="2:11" x14ac:dyDescent="0.25">
      <c r="B305" s="135">
        <f t="shared" si="9"/>
        <v>283</v>
      </c>
      <c r="C305" s="136"/>
      <c r="D305" s="137"/>
      <c r="E305" s="10"/>
      <c r="F305" s="136"/>
      <c r="G305" s="136"/>
      <c r="H305" s="114" t="str">
        <f t="shared" si="8"/>
        <v/>
      </c>
      <c r="I305" s="136"/>
      <c r="J305" s="137"/>
      <c r="K305" s="138"/>
    </row>
    <row r="306" spans="2:11" x14ac:dyDescent="0.25">
      <c r="B306" s="135">
        <f t="shared" si="9"/>
        <v>284</v>
      </c>
      <c r="C306" s="136"/>
      <c r="D306" s="137"/>
      <c r="E306" s="10"/>
      <c r="F306" s="136"/>
      <c r="G306" s="136"/>
      <c r="H306" s="114" t="str">
        <f t="shared" si="8"/>
        <v/>
      </c>
      <c r="I306" s="136"/>
      <c r="J306" s="137"/>
      <c r="K306" s="138"/>
    </row>
    <row r="307" spans="2:11" x14ac:dyDescent="0.25">
      <c r="B307" s="135">
        <f t="shared" si="9"/>
        <v>285</v>
      </c>
      <c r="C307" s="136"/>
      <c r="D307" s="137"/>
      <c r="E307" s="10"/>
      <c r="F307" s="136"/>
      <c r="G307" s="136"/>
      <c r="H307" s="114" t="str">
        <f t="shared" si="8"/>
        <v/>
      </c>
      <c r="I307" s="136"/>
      <c r="J307" s="137"/>
      <c r="K307" s="138"/>
    </row>
    <row r="308" spans="2:11" x14ac:dyDescent="0.25">
      <c r="B308" s="135">
        <f t="shared" si="9"/>
        <v>286</v>
      </c>
      <c r="C308" s="136"/>
      <c r="D308" s="137"/>
      <c r="E308" s="10"/>
      <c r="F308" s="136"/>
      <c r="G308" s="136"/>
      <c r="H308" s="114" t="str">
        <f t="shared" si="8"/>
        <v/>
      </c>
      <c r="I308" s="136"/>
      <c r="J308" s="137"/>
      <c r="K308" s="138"/>
    </row>
    <row r="309" spans="2:11" x14ac:dyDescent="0.25">
      <c r="B309" s="135">
        <f t="shared" si="9"/>
        <v>287</v>
      </c>
      <c r="C309" s="136"/>
      <c r="D309" s="137"/>
      <c r="E309" s="10"/>
      <c r="F309" s="136"/>
      <c r="G309" s="136"/>
      <c r="H309" s="114" t="str">
        <f t="shared" si="8"/>
        <v/>
      </c>
      <c r="I309" s="136"/>
      <c r="J309" s="137"/>
      <c r="K309" s="138"/>
    </row>
    <row r="310" spans="2:11" x14ac:dyDescent="0.25">
      <c r="B310" s="135">
        <f t="shared" si="9"/>
        <v>288</v>
      </c>
      <c r="C310" s="136"/>
      <c r="D310" s="137"/>
      <c r="E310" s="10"/>
      <c r="F310" s="136"/>
      <c r="G310" s="136"/>
      <c r="H310" s="114" t="str">
        <f t="shared" si="8"/>
        <v/>
      </c>
      <c r="I310" s="136"/>
      <c r="J310" s="137"/>
      <c r="K310" s="138"/>
    </row>
    <row r="311" spans="2:11" x14ac:dyDescent="0.25">
      <c r="B311" s="135">
        <f t="shared" si="9"/>
        <v>289</v>
      </c>
      <c r="C311" s="136"/>
      <c r="D311" s="137"/>
      <c r="E311" s="10"/>
      <c r="F311" s="136"/>
      <c r="G311" s="136"/>
      <c r="H311" s="114" t="str">
        <f t="shared" si="8"/>
        <v/>
      </c>
      <c r="I311" s="136"/>
      <c r="J311" s="137"/>
      <c r="K311" s="138"/>
    </row>
    <row r="312" spans="2:11" x14ac:dyDescent="0.25">
      <c r="B312" s="135">
        <f t="shared" si="9"/>
        <v>290</v>
      </c>
      <c r="C312" s="136"/>
      <c r="D312" s="137"/>
      <c r="E312" s="10"/>
      <c r="F312" s="136"/>
      <c r="G312" s="136"/>
      <c r="H312" s="114" t="str">
        <f t="shared" si="8"/>
        <v/>
      </c>
      <c r="I312" s="136"/>
      <c r="J312" s="137"/>
      <c r="K312" s="138"/>
    </row>
    <row r="313" spans="2:11" x14ac:dyDescent="0.25">
      <c r="B313" s="135">
        <f t="shared" si="9"/>
        <v>291</v>
      </c>
      <c r="C313" s="136"/>
      <c r="D313" s="137"/>
      <c r="E313" s="10"/>
      <c r="F313" s="136"/>
      <c r="G313" s="136"/>
      <c r="H313" s="114" t="str">
        <f t="shared" si="8"/>
        <v/>
      </c>
      <c r="I313" s="136"/>
      <c r="J313" s="137"/>
      <c r="K313" s="138"/>
    </row>
    <row r="314" spans="2:11" x14ac:dyDescent="0.25">
      <c r="B314" s="135">
        <f t="shared" si="9"/>
        <v>292</v>
      </c>
      <c r="C314" s="136"/>
      <c r="D314" s="137"/>
      <c r="E314" s="10"/>
      <c r="F314" s="136"/>
      <c r="G314" s="136"/>
      <c r="H314" s="114" t="str">
        <f t="shared" si="8"/>
        <v/>
      </c>
      <c r="I314" s="136"/>
      <c r="J314" s="137"/>
      <c r="K314" s="138"/>
    </row>
    <row r="315" spans="2:11" x14ac:dyDescent="0.25">
      <c r="B315" s="135">
        <f t="shared" si="9"/>
        <v>293</v>
      </c>
      <c r="C315" s="136"/>
      <c r="D315" s="137"/>
      <c r="E315" s="10"/>
      <c r="F315" s="136"/>
      <c r="G315" s="136"/>
      <c r="H315" s="114" t="str">
        <f t="shared" si="8"/>
        <v/>
      </c>
      <c r="I315" s="136"/>
      <c r="J315" s="137"/>
      <c r="K315" s="138"/>
    </row>
    <row r="316" spans="2:11" x14ac:dyDescent="0.25">
      <c r="B316" s="135">
        <f t="shared" si="9"/>
        <v>294</v>
      </c>
      <c r="C316" s="136"/>
      <c r="D316" s="137"/>
      <c r="E316" s="10"/>
      <c r="F316" s="136"/>
      <c r="G316" s="136"/>
      <c r="H316" s="114" t="str">
        <f t="shared" si="8"/>
        <v/>
      </c>
      <c r="I316" s="136"/>
      <c r="J316" s="137"/>
      <c r="K316" s="138"/>
    </row>
    <row r="317" spans="2:11" x14ac:dyDescent="0.25">
      <c r="B317" s="135">
        <f t="shared" si="9"/>
        <v>295</v>
      </c>
      <c r="C317" s="136"/>
      <c r="D317" s="137"/>
      <c r="E317" s="10"/>
      <c r="F317" s="136"/>
      <c r="G317" s="136"/>
      <c r="H317" s="114" t="str">
        <f t="shared" si="8"/>
        <v/>
      </c>
      <c r="I317" s="136"/>
      <c r="J317" s="137"/>
      <c r="K317" s="138"/>
    </row>
    <row r="318" spans="2:11" x14ac:dyDescent="0.25">
      <c r="B318" s="135">
        <f t="shared" si="9"/>
        <v>296</v>
      </c>
      <c r="C318" s="136"/>
      <c r="D318" s="137"/>
      <c r="E318" s="10"/>
      <c r="F318" s="136"/>
      <c r="G318" s="136"/>
      <c r="H318" s="114" t="str">
        <f t="shared" si="8"/>
        <v/>
      </c>
      <c r="I318" s="136"/>
      <c r="J318" s="137"/>
      <c r="K318" s="138"/>
    </row>
    <row r="319" spans="2:11" x14ac:dyDescent="0.25">
      <c r="B319" s="135">
        <f t="shared" si="9"/>
        <v>297</v>
      </c>
      <c r="C319" s="136"/>
      <c r="D319" s="137"/>
      <c r="E319" s="10"/>
      <c r="F319" s="136"/>
      <c r="G319" s="136"/>
      <c r="H319" s="114" t="str">
        <f t="shared" si="8"/>
        <v/>
      </c>
      <c r="I319" s="136"/>
      <c r="J319" s="137"/>
      <c r="K319" s="138"/>
    </row>
    <row r="320" spans="2:11" x14ac:dyDescent="0.25">
      <c r="B320" s="135">
        <f t="shared" si="9"/>
        <v>298</v>
      </c>
      <c r="C320" s="136"/>
      <c r="D320" s="137"/>
      <c r="E320" s="10"/>
      <c r="F320" s="136"/>
      <c r="G320" s="136"/>
      <c r="H320" s="114" t="str">
        <f t="shared" si="8"/>
        <v/>
      </c>
      <c r="I320" s="136"/>
      <c r="J320" s="137"/>
      <c r="K320" s="138"/>
    </row>
    <row r="321" spans="2:11" x14ac:dyDescent="0.25">
      <c r="B321" s="135">
        <f t="shared" si="9"/>
        <v>299</v>
      </c>
      <c r="C321" s="136"/>
      <c r="D321" s="137"/>
      <c r="E321" s="10"/>
      <c r="F321" s="136"/>
      <c r="G321" s="136"/>
      <c r="H321" s="114" t="str">
        <f t="shared" si="8"/>
        <v/>
      </c>
      <c r="I321" s="136"/>
      <c r="J321" s="137"/>
      <c r="K321" s="138"/>
    </row>
    <row r="322" spans="2:11" x14ac:dyDescent="0.25">
      <c r="B322" s="135">
        <f t="shared" si="9"/>
        <v>300</v>
      </c>
      <c r="C322" s="136"/>
      <c r="D322" s="137"/>
      <c r="E322" s="10"/>
      <c r="F322" s="136"/>
      <c r="G322" s="136"/>
      <c r="H322" s="114" t="str">
        <f t="shared" si="8"/>
        <v/>
      </c>
      <c r="I322" s="136"/>
      <c r="J322" s="137"/>
      <c r="K322" s="138"/>
    </row>
    <row r="323" spans="2:11" x14ac:dyDescent="0.25">
      <c r="B323" s="135">
        <f t="shared" si="9"/>
        <v>301</v>
      </c>
      <c r="C323" s="136"/>
      <c r="D323" s="137"/>
      <c r="E323" s="10"/>
      <c r="F323" s="136"/>
      <c r="G323" s="136"/>
      <c r="H323" s="114" t="str">
        <f t="shared" si="8"/>
        <v/>
      </c>
      <c r="I323" s="136"/>
      <c r="J323" s="137"/>
      <c r="K323" s="138"/>
    </row>
    <row r="324" spans="2:11" x14ac:dyDescent="0.25">
      <c r="B324" s="135">
        <f t="shared" si="9"/>
        <v>302</v>
      </c>
      <c r="C324" s="136"/>
      <c r="D324" s="137"/>
      <c r="E324" s="10"/>
      <c r="F324" s="136"/>
      <c r="G324" s="136"/>
      <c r="H324" s="114" t="str">
        <f t="shared" si="8"/>
        <v/>
      </c>
      <c r="I324" s="136"/>
      <c r="J324" s="137"/>
      <c r="K324" s="138"/>
    </row>
    <row r="325" spans="2:11" x14ac:dyDescent="0.25">
      <c r="B325" s="135">
        <f t="shared" si="9"/>
        <v>303</v>
      </c>
      <c r="C325" s="136"/>
      <c r="D325" s="137"/>
      <c r="E325" s="10"/>
      <c r="F325" s="136"/>
      <c r="G325" s="136"/>
      <c r="H325" s="114" t="str">
        <f t="shared" si="8"/>
        <v/>
      </c>
      <c r="I325" s="136"/>
      <c r="J325" s="137"/>
      <c r="K325" s="138"/>
    </row>
    <row r="326" spans="2:11" x14ac:dyDescent="0.25">
      <c r="B326" s="135">
        <f t="shared" si="9"/>
        <v>304</v>
      </c>
      <c r="C326" s="136"/>
      <c r="D326" s="137"/>
      <c r="E326" s="10"/>
      <c r="F326" s="136"/>
      <c r="G326" s="136"/>
      <c r="H326" s="114" t="str">
        <f t="shared" si="8"/>
        <v/>
      </c>
      <c r="I326" s="136"/>
      <c r="J326" s="137"/>
      <c r="K326" s="138"/>
    </row>
    <row r="327" spans="2:11" x14ac:dyDescent="0.25">
      <c r="B327" s="135">
        <f t="shared" si="9"/>
        <v>305</v>
      </c>
      <c r="C327" s="136"/>
      <c r="D327" s="137"/>
      <c r="E327" s="10"/>
      <c r="F327" s="136"/>
      <c r="G327" s="136"/>
      <c r="H327" s="114" t="str">
        <f t="shared" si="8"/>
        <v/>
      </c>
      <c r="I327" s="136"/>
      <c r="J327" s="137"/>
      <c r="K327" s="138"/>
    </row>
    <row r="328" spans="2:11" x14ac:dyDescent="0.25">
      <c r="B328" s="135">
        <f t="shared" si="9"/>
        <v>306</v>
      </c>
      <c r="C328" s="136"/>
      <c r="D328" s="137"/>
      <c r="E328" s="10"/>
      <c r="F328" s="136"/>
      <c r="G328" s="136"/>
      <c r="H328" s="114" t="str">
        <f t="shared" si="8"/>
        <v/>
      </c>
      <c r="I328" s="136"/>
      <c r="J328" s="137"/>
      <c r="K328" s="138"/>
    </row>
    <row r="329" spans="2:11" x14ac:dyDescent="0.25">
      <c r="B329" s="135">
        <f t="shared" si="9"/>
        <v>307</v>
      </c>
      <c r="C329" s="136"/>
      <c r="D329" s="137"/>
      <c r="E329" s="10"/>
      <c r="F329" s="136"/>
      <c r="G329" s="136"/>
      <c r="H329" s="114" t="str">
        <f t="shared" si="8"/>
        <v/>
      </c>
      <c r="I329" s="136"/>
      <c r="J329" s="137"/>
      <c r="K329" s="138"/>
    </row>
    <row r="330" spans="2:11" x14ac:dyDescent="0.25">
      <c r="B330" s="135">
        <f t="shared" si="9"/>
        <v>308</v>
      </c>
      <c r="C330" s="136"/>
      <c r="D330" s="137"/>
      <c r="E330" s="10"/>
      <c r="F330" s="136"/>
      <c r="G330" s="136"/>
      <c r="H330" s="114" t="str">
        <f t="shared" si="8"/>
        <v/>
      </c>
      <c r="I330" s="136"/>
      <c r="J330" s="137"/>
      <c r="K330" s="138"/>
    </row>
    <row r="331" spans="2:11" x14ac:dyDescent="0.25">
      <c r="B331" s="135">
        <f t="shared" si="9"/>
        <v>309</v>
      </c>
      <c r="C331" s="136"/>
      <c r="D331" s="137"/>
      <c r="E331" s="10"/>
      <c r="F331" s="136"/>
      <c r="G331" s="136"/>
      <c r="H331" s="114" t="str">
        <f t="shared" si="8"/>
        <v/>
      </c>
      <c r="I331" s="136"/>
      <c r="J331" s="137"/>
      <c r="K331" s="138"/>
    </row>
    <row r="332" spans="2:11" x14ac:dyDescent="0.25">
      <c r="B332" s="135">
        <f t="shared" si="9"/>
        <v>310</v>
      </c>
      <c r="C332" s="136"/>
      <c r="D332" s="137"/>
      <c r="E332" s="10"/>
      <c r="F332" s="136"/>
      <c r="G332" s="136"/>
      <c r="H332" s="114" t="str">
        <f t="shared" si="8"/>
        <v/>
      </c>
      <c r="I332" s="136"/>
      <c r="J332" s="137"/>
      <c r="K332" s="138"/>
    </row>
    <row r="333" spans="2:11" x14ac:dyDescent="0.25">
      <c r="B333" s="135">
        <f t="shared" si="9"/>
        <v>311</v>
      </c>
      <c r="C333" s="136"/>
      <c r="D333" s="137"/>
      <c r="E333" s="10"/>
      <c r="F333" s="136"/>
      <c r="G333" s="136"/>
      <c r="H333" s="114" t="str">
        <f t="shared" si="8"/>
        <v/>
      </c>
      <c r="I333" s="136"/>
      <c r="J333" s="137"/>
      <c r="K333" s="138"/>
    </row>
    <row r="334" spans="2:11" x14ac:dyDescent="0.25">
      <c r="B334" s="135">
        <f t="shared" si="9"/>
        <v>312</v>
      </c>
      <c r="C334" s="136"/>
      <c r="D334" s="137"/>
      <c r="E334" s="10"/>
      <c r="F334" s="136"/>
      <c r="G334" s="136"/>
      <c r="H334" s="114" t="str">
        <f t="shared" si="8"/>
        <v/>
      </c>
      <c r="I334" s="136"/>
      <c r="J334" s="137"/>
      <c r="K334" s="138"/>
    </row>
    <row r="335" spans="2:11" x14ac:dyDescent="0.25">
      <c r="B335" s="135">
        <f t="shared" si="9"/>
        <v>313</v>
      </c>
      <c r="C335" s="136"/>
      <c r="D335" s="137"/>
      <c r="E335" s="10"/>
      <c r="F335" s="136"/>
      <c r="G335" s="136"/>
      <c r="H335" s="114" t="str">
        <f t="shared" si="8"/>
        <v/>
      </c>
      <c r="I335" s="136"/>
      <c r="J335" s="137"/>
      <c r="K335" s="138"/>
    </row>
    <row r="336" spans="2:11" x14ac:dyDescent="0.25">
      <c r="B336" s="135">
        <f t="shared" si="9"/>
        <v>314</v>
      </c>
      <c r="C336" s="136"/>
      <c r="D336" s="137"/>
      <c r="E336" s="10"/>
      <c r="F336" s="136"/>
      <c r="G336" s="136"/>
      <c r="H336" s="114" t="str">
        <f t="shared" si="8"/>
        <v/>
      </c>
      <c r="I336" s="136"/>
      <c r="J336" s="137"/>
      <c r="K336" s="138"/>
    </row>
    <row r="337" spans="2:11" x14ac:dyDescent="0.25">
      <c r="B337" s="135">
        <f t="shared" si="9"/>
        <v>315</v>
      </c>
      <c r="C337" s="136"/>
      <c r="D337" s="137"/>
      <c r="E337" s="10"/>
      <c r="F337" s="136"/>
      <c r="G337" s="136"/>
      <c r="H337" s="114" t="str">
        <f t="shared" si="8"/>
        <v/>
      </c>
      <c r="I337" s="136"/>
      <c r="J337" s="137"/>
      <c r="K337" s="138"/>
    </row>
    <row r="338" spans="2:11" x14ac:dyDescent="0.25">
      <c r="B338" s="135">
        <f t="shared" si="9"/>
        <v>316</v>
      </c>
      <c r="C338" s="136"/>
      <c r="D338" s="137"/>
      <c r="E338" s="10"/>
      <c r="F338" s="136"/>
      <c r="G338" s="136"/>
      <c r="H338" s="114" t="str">
        <f t="shared" si="8"/>
        <v/>
      </c>
      <c r="I338" s="136"/>
      <c r="J338" s="137"/>
      <c r="K338" s="138"/>
    </row>
    <row r="339" spans="2:11" x14ac:dyDescent="0.25">
      <c r="B339" s="135">
        <f t="shared" si="9"/>
        <v>317</v>
      </c>
      <c r="C339" s="136"/>
      <c r="D339" s="137"/>
      <c r="E339" s="10"/>
      <c r="F339" s="136"/>
      <c r="G339" s="136"/>
      <c r="H339" s="114" t="str">
        <f t="shared" si="8"/>
        <v/>
      </c>
      <c r="I339" s="136"/>
      <c r="J339" s="137"/>
      <c r="K339" s="138"/>
    </row>
    <row r="340" spans="2:11" x14ac:dyDescent="0.25">
      <c r="B340" s="135">
        <f t="shared" si="9"/>
        <v>318</v>
      </c>
      <c r="C340" s="136"/>
      <c r="D340" s="137"/>
      <c r="E340" s="10"/>
      <c r="F340" s="136"/>
      <c r="G340" s="136"/>
      <c r="H340" s="114" t="str">
        <f t="shared" si="8"/>
        <v/>
      </c>
      <c r="I340" s="136"/>
      <c r="J340" s="137"/>
      <c r="K340" s="138"/>
    </row>
    <row r="341" spans="2:11" x14ac:dyDescent="0.25">
      <c r="B341" s="135">
        <f t="shared" si="9"/>
        <v>319</v>
      </c>
      <c r="C341" s="136"/>
      <c r="D341" s="137"/>
      <c r="E341" s="10"/>
      <c r="F341" s="136"/>
      <c r="G341" s="136"/>
      <c r="H341" s="114" t="str">
        <f t="shared" si="8"/>
        <v/>
      </c>
      <c r="I341" s="136"/>
      <c r="J341" s="137"/>
      <c r="K341" s="138"/>
    </row>
    <row r="342" spans="2:11" x14ac:dyDescent="0.25">
      <c r="B342" s="135">
        <f t="shared" si="9"/>
        <v>320</v>
      </c>
      <c r="C342" s="136"/>
      <c r="D342" s="137"/>
      <c r="E342" s="10"/>
      <c r="F342" s="136"/>
      <c r="G342" s="136"/>
      <c r="H342" s="114" t="str">
        <f t="shared" si="8"/>
        <v/>
      </c>
      <c r="I342" s="136"/>
      <c r="J342" s="137"/>
      <c r="K342" s="138"/>
    </row>
    <row r="343" spans="2:11" x14ac:dyDescent="0.25">
      <c r="B343" s="135">
        <f t="shared" si="9"/>
        <v>321</v>
      </c>
      <c r="C343" s="136"/>
      <c r="D343" s="137"/>
      <c r="E343" s="10"/>
      <c r="F343" s="136"/>
      <c r="G343" s="136"/>
      <c r="H343" s="114" t="str">
        <f t="shared" ref="H343:H406" si="10">IF($G343 &lt;&gt; "",VLOOKUP($G343,Defect_severity,2,FALSE),"")</f>
        <v/>
      </c>
      <c r="I343" s="136"/>
      <c r="J343" s="137"/>
      <c r="K343" s="138"/>
    </row>
    <row r="344" spans="2:11" x14ac:dyDescent="0.25">
      <c r="B344" s="135">
        <f t="shared" si="9"/>
        <v>322</v>
      </c>
      <c r="C344" s="136"/>
      <c r="D344" s="137"/>
      <c r="E344" s="10"/>
      <c r="F344" s="136"/>
      <c r="G344" s="136"/>
      <c r="H344" s="114" t="str">
        <f t="shared" si="10"/>
        <v/>
      </c>
      <c r="I344" s="136"/>
      <c r="J344" s="137"/>
      <c r="K344" s="138"/>
    </row>
    <row r="345" spans="2:11" x14ac:dyDescent="0.25">
      <c r="B345" s="135">
        <f t="shared" ref="B345:B408" si="11">B344+1</f>
        <v>323</v>
      </c>
      <c r="C345" s="136"/>
      <c r="D345" s="137"/>
      <c r="E345" s="10"/>
      <c r="F345" s="136"/>
      <c r="G345" s="136"/>
      <c r="H345" s="114" t="str">
        <f t="shared" si="10"/>
        <v/>
      </c>
      <c r="I345" s="136"/>
      <c r="J345" s="137"/>
      <c r="K345" s="138"/>
    </row>
    <row r="346" spans="2:11" x14ac:dyDescent="0.25">
      <c r="B346" s="135">
        <f t="shared" si="11"/>
        <v>324</v>
      </c>
      <c r="C346" s="136"/>
      <c r="D346" s="137"/>
      <c r="E346" s="10"/>
      <c r="F346" s="136"/>
      <c r="G346" s="136"/>
      <c r="H346" s="114" t="str">
        <f t="shared" si="10"/>
        <v/>
      </c>
      <c r="I346" s="136"/>
      <c r="J346" s="137"/>
      <c r="K346" s="138"/>
    </row>
    <row r="347" spans="2:11" x14ac:dyDescent="0.25">
      <c r="B347" s="135">
        <f t="shared" si="11"/>
        <v>325</v>
      </c>
      <c r="C347" s="136"/>
      <c r="D347" s="137"/>
      <c r="E347" s="10"/>
      <c r="F347" s="136"/>
      <c r="G347" s="136"/>
      <c r="H347" s="114" t="str">
        <f t="shared" si="10"/>
        <v/>
      </c>
      <c r="I347" s="136"/>
      <c r="J347" s="137"/>
      <c r="K347" s="138"/>
    </row>
    <row r="348" spans="2:11" x14ac:dyDescent="0.25">
      <c r="B348" s="135">
        <f t="shared" si="11"/>
        <v>326</v>
      </c>
      <c r="C348" s="136"/>
      <c r="D348" s="137"/>
      <c r="E348" s="10"/>
      <c r="F348" s="136"/>
      <c r="G348" s="136"/>
      <c r="H348" s="114" t="str">
        <f t="shared" si="10"/>
        <v/>
      </c>
      <c r="I348" s="136"/>
      <c r="J348" s="137"/>
      <c r="K348" s="138"/>
    </row>
    <row r="349" spans="2:11" x14ac:dyDescent="0.25">
      <c r="B349" s="135">
        <f t="shared" si="11"/>
        <v>327</v>
      </c>
      <c r="C349" s="136"/>
      <c r="D349" s="137"/>
      <c r="E349" s="10"/>
      <c r="F349" s="136"/>
      <c r="G349" s="136"/>
      <c r="H349" s="114" t="str">
        <f t="shared" si="10"/>
        <v/>
      </c>
      <c r="I349" s="136"/>
      <c r="J349" s="137"/>
      <c r="K349" s="138"/>
    </row>
    <row r="350" spans="2:11" x14ac:dyDescent="0.25">
      <c r="B350" s="135">
        <f t="shared" si="11"/>
        <v>328</v>
      </c>
      <c r="C350" s="136"/>
      <c r="D350" s="137"/>
      <c r="E350" s="10"/>
      <c r="F350" s="136"/>
      <c r="G350" s="136"/>
      <c r="H350" s="114" t="str">
        <f t="shared" si="10"/>
        <v/>
      </c>
      <c r="I350" s="136"/>
      <c r="J350" s="137"/>
      <c r="K350" s="138"/>
    </row>
    <row r="351" spans="2:11" x14ac:dyDescent="0.25">
      <c r="B351" s="135">
        <f t="shared" si="11"/>
        <v>329</v>
      </c>
      <c r="C351" s="136"/>
      <c r="D351" s="137"/>
      <c r="E351" s="10"/>
      <c r="F351" s="136"/>
      <c r="G351" s="136"/>
      <c r="H351" s="114" t="str">
        <f t="shared" si="10"/>
        <v/>
      </c>
      <c r="I351" s="136"/>
      <c r="J351" s="137"/>
      <c r="K351" s="138"/>
    </row>
    <row r="352" spans="2:11" x14ac:dyDescent="0.25">
      <c r="B352" s="135">
        <f t="shared" si="11"/>
        <v>330</v>
      </c>
      <c r="C352" s="136"/>
      <c r="D352" s="137"/>
      <c r="E352" s="10"/>
      <c r="F352" s="136"/>
      <c r="G352" s="136"/>
      <c r="H352" s="114" t="str">
        <f t="shared" si="10"/>
        <v/>
      </c>
      <c r="I352" s="136"/>
      <c r="J352" s="137"/>
      <c r="K352" s="138"/>
    </row>
    <row r="353" spans="2:11" x14ac:dyDescent="0.25">
      <c r="B353" s="135">
        <f t="shared" si="11"/>
        <v>331</v>
      </c>
      <c r="C353" s="136"/>
      <c r="D353" s="137"/>
      <c r="E353" s="10"/>
      <c r="F353" s="136"/>
      <c r="G353" s="136"/>
      <c r="H353" s="114" t="str">
        <f t="shared" si="10"/>
        <v/>
      </c>
      <c r="I353" s="136"/>
      <c r="J353" s="137"/>
      <c r="K353" s="138"/>
    </row>
    <row r="354" spans="2:11" x14ac:dyDescent="0.25">
      <c r="B354" s="135">
        <f t="shared" si="11"/>
        <v>332</v>
      </c>
      <c r="C354" s="136"/>
      <c r="D354" s="137"/>
      <c r="E354" s="10"/>
      <c r="F354" s="136"/>
      <c r="G354" s="136"/>
      <c r="H354" s="114" t="str">
        <f t="shared" si="10"/>
        <v/>
      </c>
      <c r="I354" s="136"/>
      <c r="J354" s="137"/>
      <c r="K354" s="138"/>
    </row>
    <row r="355" spans="2:11" x14ac:dyDescent="0.25">
      <c r="B355" s="135">
        <f t="shared" si="11"/>
        <v>333</v>
      </c>
      <c r="C355" s="136"/>
      <c r="D355" s="137"/>
      <c r="E355" s="10"/>
      <c r="F355" s="136"/>
      <c r="G355" s="136"/>
      <c r="H355" s="114" t="str">
        <f t="shared" si="10"/>
        <v/>
      </c>
      <c r="I355" s="136"/>
      <c r="J355" s="137"/>
      <c r="K355" s="138"/>
    </row>
    <row r="356" spans="2:11" x14ac:dyDescent="0.25">
      <c r="B356" s="135">
        <f t="shared" si="11"/>
        <v>334</v>
      </c>
      <c r="C356" s="136"/>
      <c r="D356" s="137"/>
      <c r="E356" s="10"/>
      <c r="F356" s="136"/>
      <c r="G356" s="136"/>
      <c r="H356" s="114" t="str">
        <f t="shared" si="10"/>
        <v/>
      </c>
      <c r="I356" s="136"/>
      <c r="J356" s="137"/>
      <c r="K356" s="138"/>
    </row>
    <row r="357" spans="2:11" x14ac:dyDescent="0.25">
      <c r="B357" s="135">
        <f t="shared" si="11"/>
        <v>335</v>
      </c>
      <c r="C357" s="136"/>
      <c r="D357" s="137"/>
      <c r="E357" s="10"/>
      <c r="F357" s="136"/>
      <c r="G357" s="136"/>
      <c r="H357" s="114" t="str">
        <f t="shared" si="10"/>
        <v/>
      </c>
      <c r="I357" s="136"/>
      <c r="J357" s="137"/>
      <c r="K357" s="138"/>
    </row>
    <row r="358" spans="2:11" x14ac:dyDescent="0.25">
      <c r="B358" s="135">
        <f t="shared" si="11"/>
        <v>336</v>
      </c>
      <c r="C358" s="136"/>
      <c r="D358" s="137"/>
      <c r="E358" s="10"/>
      <c r="F358" s="136"/>
      <c r="G358" s="136"/>
      <c r="H358" s="114" t="str">
        <f t="shared" si="10"/>
        <v/>
      </c>
      <c r="I358" s="136"/>
      <c r="J358" s="137"/>
      <c r="K358" s="138"/>
    </row>
    <row r="359" spans="2:11" x14ac:dyDescent="0.25">
      <c r="B359" s="135">
        <f t="shared" si="11"/>
        <v>337</v>
      </c>
      <c r="C359" s="136"/>
      <c r="D359" s="137"/>
      <c r="E359" s="10"/>
      <c r="F359" s="136"/>
      <c r="G359" s="136"/>
      <c r="H359" s="114" t="str">
        <f t="shared" si="10"/>
        <v/>
      </c>
      <c r="I359" s="136"/>
      <c r="J359" s="137"/>
      <c r="K359" s="138"/>
    </row>
    <row r="360" spans="2:11" x14ac:dyDescent="0.25">
      <c r="B360" s="135">
        <f t="shared" si="11"/>
        <v>338</v>
      </c>
      <c r="C360" s="136"/>
      <c r="D360" s="137"/>
      <c r="E360" s="10"/>
      <c r="F360" s="136"/>
      <c r="G360" s="136"/>
      <c r="H360" s="114" t="str">
        <f t="shared" si="10"/>
        <v/>
      </c>
      <c r="I360" s="136"/>
      <c r="J360" s="137"/>
      <c r="K360" s="138"/>
    </row>
    <row r="361" spans="2:11" x14ac:dyDescent="0.25">
      <c r="B361" s="135">
        <f t="shared" si="11"/>
        <v>339</v>
      </c>
      <c r="C361" s="136"/>
      <c r="D361" s="137"/>
      <c r="E361" s="10"/>
      <c r="F361" s="136"/>
      <c r="G361" s="136"/>
      <c r="H361" s="114" t="str">
        <f t="shared" si="10"/>
        <v/>
      </c>
      <c r="I361" s="136"/>
      <c r="J361" s="137"/>
      <c r="K361" s="138"/>
    </row>
    <row r="362" spans="2:11" x14ac:dyDescent="0.25">
      <c r="B362" s="135">
        <f t="shared" si="11"/>
        <v>340</v>
      </c>
      <c r="C362" s="136"/>
      <c r="D362" s="137"/>
      <c r="E362" s="10"/>
      <c r="F362" s="136"/>
      <c r="G362" s="136"/>
      <c r="H362" s="114" t="str">
        <f t="shared" si="10"/>
        <v/>
      </c>
      <c r="I362" s="136"/>
      <c r="J362" s="137"/>
      <c r="K362" s="138"/>
    </row>
    <row r="363" spans="2:11" x14ac:dyDescent="0.25">
      <c r="B363" s="135">
        <f t="shared" si="11"/>
        <v>341</v>
      </c>
      <c r="C363" s="136"/>
      <c r="D363" s="137"/>
      <c r="E363" s="10"/>
      <c r="F363" s="136"/>
      <c r="G363" s="136"/>
      <c r="H363" s="114" t="str">
        <f t="shared" si="10"/>
        <v/>
      </c>
      <c r="I363" s="136"/>
      <c r="J363" s="137"/>
      <c r="K363" s="138"/>
    </row>
    <row r="364" spans="2:11" x14ac:dyDescent="0.25">
      <c r="B364" s="135">
        <f t="shared" si="11"/>
        <v>342</v>
      </c>
      <c r="C364" s="136"/>
      <c r="D364" s="137"/>
      <c r="E364" s="10"/>
      <c r="F364" s="136"/>
      <c r="G364" s="136"/>
      <c r="H364" s="114" t="str">
        <f t="shared" si="10"/>
        <v/>
      </c>
      <c r="I364" s="136"/>
      <c r="J364" s="137"/>
      <c r="K364" s="138"/>
    </row>
    <row r="365" spans="2:11" x14ac:dyDescent="0.25">
      <c r="B365" s="135">
        <f t="shared" si="11"/>
        <v>343</v>
      </c>
      <c r="C365" s="136"/>
      <c r="D365" s="137"/>
      <c r="E365" s="10"/>
      <c r="F365" s="136"/>
      <c r="G365" s="136"/>
      <c r="H365" s="114" t="str">
        <f t="shared" si="10"/>
        <v/>
      </c>
      <c r="I365" s="136"/>
      <c r="J365" s="137"/>
      <c r="K365" s="138"/>
    </row>
    <row r="366" spans="2:11" x14ac:dyDescent="0.25">
      <c r="B366" s="135">
        <f t="shared" si="11"/>
        <v>344</v>
      </c>
      <c r="C366" s="136"/>
      <c r="D366" s="137"/>
      <c r="E366" s="10"/>
      <c r="F366" s="136"/>
      <c r="G366" s="136"/>
      <c r="H366" s="114" t="str">
        <f t="shared" si="10"/>
        <v/>
      </c>
      <c r="I366" s="136"/>
      <c r="J366" s="137"/>
      <c r="K366" s="138"/>
    </row>
    <row r="367" spans="2:11" x14ac:dyDescent="0.25">
      <c r="B367" s="135">
        <f t="shared" si="11"/>
        <v>345</v>
      </c>
      <c r="C367" s="136"/>
      <c r="D367" s="137"/>
      <c r="E367" s="10"/>
      <c r="F367" s="136"/>
      <c r="G367" s="136"/>
      <c r="H367" s="114" t="str">
        <f t="shared" si="10"/>
        <v/>
      </c>
      <c r="I367" s="136"/>
      <c r="J367" s="137"/>
      <c r="K367" s="138"/>
    </row>
    <row r="368" spans="2:11" x14ac:dyDescent="0.25">
      <c r="B368" s="135">
        <f t="shared" si="11"/>
        <v>346</v>
      </c>
      <c r="C368" s="136"/>
      <c r="D368" s="137"/>
      <c r="E368" s="10"/>
      <c r="F368" s="136"/>
      <c r="G368" s="136"/>
      <c r="H368" s="114" t="str">
        <f t="shared" si="10"/>
        <v/>
      </c>
      <c r="I368" s="136"/>
      <c r="J368" s="137"/>
      <c r="K368" s="138"/>
    </row>
    <row r="369" spans="2:11" x14ac:dyDescent="0.25">
      <c r="B369" s="135">
        <f t="shared" si="11"/>
        <v>347</v>
      </c>
      <c r="C369" s="136"/>
      <c r="D369" s="137"/>
      <c r="E369" s="10"/>
      <c r="F369" s="136"/>
      <c r="G369" s="136"/>
      <c r="H369" s="114" t="str">
        <f t="shared" si="10"/>
        <v/>
      </c>
      <c r="I369" s="136"/>
      <c r="J369" s="137"/>
      <c r="K369" s="138"/>
    </row>
    <row r="370" spans="2:11" x14ac:dyDescent="0.25">
      <c r="B370" s="135">
        <f t="shared" si="11"/>
        <v>348</v>
      </c>
      <c r="C370" s="136"/>
      <c r="D370" s="137"/>
      <c r="E370" s="10"/>
      <c r="F370" s="136"/>
      <c r="G370" s="136"/>
      <c r="H370" s="114" t="str">
        <f t="shared" si="10"/>
        <v/>
      </c>
      <c r="I370" s="136"/>
      <c r="J370" s="137"/>
      <c r="K370" s="138"/>
    </row>
    <row r="371" spans="2:11" x14ac:dyDescent="0.25">
      <c r="B371" s="135">
        <f t="shared" si="11"/>
        <v>349</v>
      </c>
      <c r="C371" s="136"/>
      <c r="D371" s="137"/>
      <c r="E371" s="10"/>
      <c r="F371" s="136"/>
      <c r="G371" s="136"/>
      <c r="H371" s="114" t="str">
        <f t="shared" si="10"/>
        <v/>
      </c>
      <c r="I371" s="136"/>
      <c r="J371" s="137"/>
      <c r="K371" s="138"/>
    </row>
    <row r="372" spans="2:11" x14ac:dyDescent="0.25">
      <c r="B372" s="135">
        <f t="shared" si="11"/>
        <v>350</v>
      </c>
      <c r="C372" s="136"/>
      <c r="D372" s="137"/>
      <c r="E372" s="10"/>
      <c r="F372" s="136"/>
      <c r="G372" s="136"/>
      <c r="H372" s="114" t="str">
        <f t="shared" si="10"/>
        <v/>
      </c>
      <c r="I372" s="136"/>
      <c r="J372" s="137"/>
      <c r="K372" s="138"/>
    </row>
    <row r="373" spans="2:11" x14ac:dyDescent="0.25">
      <c r="B373" s="135">
        <f t="shared" si="11"/>
        <v>351</v>
      </c>
      <c r="C373" s="136"/>
      <c r="D373" s="137"/>
      <c r="E373" s="10"/>
      <c r="F373" s="136"/>
      <c r="G373" s="136"/>
      <c r="H373" s="114" t="str">
        <f t="shared" si="10"/>
        <v/>
      </c>
      <c r="I373" s="136"/>
      <c r="J373" s="137"/>
      <c r="K373" s="138"/>
    </row>
    <row r="374" spans="2:11" x14ac:dyDescent="0.25">
      <c r="B374" s="135">
        <f t="shared" si="11"/>
        <v>352</v>
      </c>
      <c r="C374" s="136"/>
      <c r="D374" s="137"/>
      <c r="E374" s="10"/>
      <c r="F374" s="136"/>
      <c r="G374" s="136"/>
      <c r="H374" s="114" t="str">
        <f t="shared" si="10"/>
        <v/>
      </c>
      <c r="I374" s="136"/>
      <c r="J374" s="137"/>
      <c r="K374" s="138"/>
    </row>
    <row r="375" spans="2:11" x14ac:dyDescent="0.25">
      <c r="B375" s="135">
        <f t="shared" si="11"/>
        <v>353</v>
      </c>
      <c r="C375" s="136"/>
      <c r="D375" s="137"/>
      <c r="E375" s="10"/>
      <c r="F375" s="136"/>
      <c r="G375" s="136"/>
      <c r="H375" s="114" t="str">
        <f t="shared" si="10"/>
        <v/>
      </c>
      <c r="I375" s="136"/>
      <c r="J375" s="137"/>
      <c r="K375" s="138"/>
    </row>
    <row r="376" spans="2:11" x14ac:dyDescent="0.25">
      <c r="B376" s="135">
        <f t="shared" si="11"/>
        <v>354</v>
      </c>
      <c r="C376" s="136"/>
      <c r="D376" s="137"/>
      <c r="E376" s="10"/>
      <c r="F376" s="136"/>
      <c r="G376" s="136"/>
      <c r="H376" s="114" t="str">
        <f t="shared" si="10"/>
        <v/>
      </c>
      <c r="I376" s="136"/>
      <c r="J376" s="137"/>
      <c r="K376" s="138"/>
    </row>
    <row r="377" spans="2:11" x14ac:dyDescent="0.25">
      <c r="B377" s="135">
        <f t="shared" si="11"/>
        <v>355</v>
      </c>
      <c r="C377" s="136"/>
      <c r="D377" s="137"/>
      <c r="E377" s="10"/>
      <c r="F377" s="136"/>
      <c r="G377" s="136"/>
      <c r="H377" s="114" t="str">
        <f t="shared" si="10"/>
        <v/>
      </c>
      <c r="I377" s="136"/>
      <c r="J377" s="137"/>
      <c r="K377" s="138"/>
    </row>
    <row r="378" spans="2:11" x14ac:dyDescent="0.25">
      <c r="B378" s="135">
        <f t="shared" si="11"/>
        <v>356</v>
      </c>
      <c r="C378" s="136"/>
      <c r="D378" s="137"/>
      <c r="E378" s="10"/>
      <c r="F378" s="136"/>
      <c r="G378" s="136"/>
      <c r="H378" s="114" t="str">
        <f t="shared" si="10"/>
        <v/>
      </c>
      <c r="I378" s="136"/>
      <c r="J378" s="137"/>
      <c r="K378" s="138"/>
    </row>
    <row r="379" spans="2:11" x14ac:dyDescent="0.25">
      <c r="B379" s="135">
        <f t="shared" si="11"/>
        <v>357</v>
      </c>
      <c r="C379" s="136"/>
      <c r="D379" s="137"/>
      <c r="E379" s="10"/>
      <c r="F379" s="136"/>
      <c r="G379" s="136"/>
      <c r="H379" s="114" t="str">
        <f t="shared" si="10"/>
        <v/>
      </c>
      <c r="I379" s="136"/>
      <c r="J379" s="137"/>
      <c r="K379" s="138"/>
    </row>
    <row r="380" spans="2:11" x14ac:dyDescent="0.25">
      <c r="B380" s="135">
        <f t="shared" si="11"/>
        <v>358</v>
      </c>
      <c r="C380" s="136"/>
      <c r="D380" s="137"/>
      <c r="E380" s="10"/>
      <c r="F380" s="136"/>
      <c r="G380" s="136"/>
      <c r="H380" s="114" t="str">
        <f t="shared" si="10"/>
        <v/>
      </c>
      <c r="I380" s="136"/>
      <c r="J380" s="137"/>
      <c r="K380" s="138"/>
    </row>
    <row r="381" spans="2:11" x14ac:dyDescent="0.25">
      <c r="B381" s="135">
        <f t="shared" si="11"/>
        <v>359</v>
      </c>
      <c r="C381" s="136"/>
      <c r="D381" s="137"/>
      <c r="E381" s="10"/>
      <c r="F381" s="136"/>
      <c r="G381" s="136"/>
      <c r="H381" s="114" t="str">
        <f t="shared" si="10"/>
        <v/>
      </c>
      <c r="I381" s="136"/>
      <c r="J381" s="137"/>
      <c r="K381" s="138"/>
    </row>
    <row r="382" spans="2:11" x14ac:dyDescent="0.25">
      <c r="B382" s="135">
        <f t="shared" si="11"/>
        <v>360</v>
      </c>
      <c r="C382" s="136"/>
      <c r="D382" s="137"/>
      <c r="E382" s="10"/>
      <c r="F382" s="136"/>
      <c r="G382" s="136"/>
      <c r="H382" s="114" t="str">
        <f t="shared" si="10"/>
        <v/>
      </c>
      <c r="I382" s="136"/>
      <c r="J382" s="137"/>
      <c r="K382" s="138"/>
    </row>
    <row r="383" spans="2:11" x14ac:dyDescent="0.25">
      <c r="B383" s="135">
        <f t="shared" si="11"/>
        <v>361</v>
      </c>
      <c r="C383" s="136"/>
      <c r="D383" s="137"/>
      <c r="E383" s="10"/>
      <c r="F383" s="136"/>
      <c r="G383" s="136"/>
      <c r="H383" s="114" t="str">
        <f t="shared" si="10"/>
        <v/>
      </c>
      <c r="I383" s="136"/>
      <c r="J383" s="137"/>
      <c r="K383" s="138"/>
    </row>
    <row r="384" spans="2:11" x14ac:dyDescent="0.25">
      <c r="B384" s="135">
        <f t="shared" si="11"/>
        <v>362</v>
      </c>
      <c r="C384" s="136"/>
      <c r="D384" s="137"/>
      <c r="E384" s="10"/>
      <c r="F384" s="136"/>
      <c r="G384" s="136"/>
      <c r="H384" s="114" t="str">
        <f t="shared" si="10"/>
        <v/>
      </c>
      <c r="I384" s="136"/>
      <c r="J384" s="137"/>
      <c r="K384" s="138"/>
    </row>
    <row r="385" spans="2:11" x14ac:dyDescent="0.25">
      <c r="B385" s="135">
        <f t="shared" si="11"/>
        <v>363</v>
      </c>
      <c r="C385" s="136"/>
      <c r="D385" s="137"/>
      <c r="E385" s="10"/>
      <c r="F385" s="136"/>
      <c r="G385" s="136"/>
      <c r="H385" s="114" t="str">
        <f t="shared" si="10"/>
        <v/>
      </c>
      <c r="I385" s="136"/>
      <c r="J385" s="137"/>
      <c r="K385" s="138"/>
    </row>
    <row r="386" spans="2:11" x14ac:dyDescent="0.25">
      <c r="B386" s="135">
        <f t="shared" si="11"/>
        <v>364</v>
      </c>
      <c r="C386" s="136"/>
      <c r="D386" s="137"/>
      <c r="E386" s="10"/>
      <c r="F386" s="136"/>
      <c r="G386" s="136"/>
      <c r="H386" s="114" t="str">
        <f t="shared" si="10"/>
        <v/>
      </c>
      <c r="I386" s="136"/>
      <c r="J386" s="137"/>
      <c r="K386" s="138"/>
    </row>
    <row r="387" spans="2:11" x14ac:dyDescent="0.25">
      <c r="B387" s="135">
        <f t="shared" si="11"/>
        <v>365</v>
      </c>
      <c r="C387" s="136"/>
      <c r="D387" s="137"/>
      <c r="E387" s="10"/>
      <c r="F387" s="136"/>
      <c r="G387" s="136"/>
      <c r="H387" s="114" t="str">
        <f t="shared" si="10"/>
        <v/>
      </c>
      <c r="I387" s="136"/>
      <c r="J387" s="137"/>
      <c r="K387" s="138"/>
    </row>
    <row r="388" spans="2:11" x14ac:dyDescent="0.25">
      <c r="B388" s="135">
        <f t="shared" si="11"/>
        <v>366</v>
      </c>
      <c r="C388" s="136"/>
      <c r="D388" s="137"/>
      <c r="E388" s="10"/>
      <c r="F388" s="136"/>
      <c r="G388" s="136"/>
      <c r="H388" s="114" t="str">
        <f t="shared" si="10"/>
        <v/>
      </c>
      <c r="I388" s="136"/>
      <c r="J388" s="137"/>
      <c r="K388" s="138"/>
    </row>
    <row r="389" spans="2:11" x14ac:dyDescent="0.25">
      <c r="B389" s="135">
        <f t="shared" si="11"/>
        <v>367</v>
      </c>
      <c r="C389" s="136"/>
      <c r="D389" s="137"/>
      <c r="E389" s="10"/>
      <c r="F389" s="136"/>
      <c r="G389" s="136"/>
      <c r="H389" s="114" t="str">
        <f t="shared" si="10"/>
        <v/>
      </c>
      <c r="I389" s="136"/>
      <c r="J389" s="137"/>
      <c r="K389" s="138"/>
    </row>
    <row r="390" spans="2:11" x14ac:dyDescent="0.25">
      <c r="B390" s="135">
        <f t="shared" si="11"/>
        <v>368</v>
      </c>
      <c r="C390" s="136"/>
      <c r="D390" s="137"/>
      <c r="E390" s="10"/>
      <c r="F390" s="136"/>
      <c r="G390" s="136"/>
      <c r="H390" s="114" t="str">
        <f t="shared" si="10"/>
        <v/>
      </c>
      <c r="I390" s="136"/>
      <c r="J390" s="137"/>
      <c r="K390" s="138"/>
    </row>
    <row r="391" spans="2:11" x14ac:dyDescent="0.25">
      <c r="B391" s="135">
        <f t="shared" si="11"/>
        <v>369</v>
      </c>
      <c r="C391" s="136"/>
      <c r="D391" s="137"/>
      <c r="E391" s="10"/>
      <c r="F391" s="136"/>
      <c r="G391" s="136"/>
      <c r="H391" s="114" t="str">
        <f t="shared" si="10"/>
        <v/>
      </c>
      <c r="I391" s="136"/>
      <c r="J391" s="137"/>
      <c r="K391" s="138"/>
    </row>
    <row r="392" spans="2:11" x14ac:dyDescent="0.25">
      <c r="B392" s="135">
        <f t="shared" si="11"/>
        <v>370</v>
      </c>
      <c r="C392" s="136"/>
      <c r="D392" s="137"/>
      <c r="E392" s="10"/>
      <c r="F392" s="136"/>
      <c r="G392" s="136"/>
      <c r="H392" s="114" t="str">
        <f t="shared" si="10"/>
        <v/>
      </c>
      <c r="I392" s="136"/>
      <c r="J392" s="137"/>
      <c r="K392" s="138"/>
    </row>
    <row r="393" spans="2:11" x14ac:dyDescent="0.25">
      <c r="B393" s="135">
        <f t="shared" si="11"/>
        <v>371</v>
      </c>
      <c r="C393" s="136"/>
      <c r="D393" s="137"/>
      <c r="E393" s="10"/>
      <c r="F393" s="136"/>
      <c r="G393" s="136"/>
      <c r="H393" s="114" t="str">
        <f t="shared" si="10"/>
        <v/>
      </c>
      <c r="I393" s="136"/>
      <c r="J393" s="137"/>
      <c r="K393" s="138"/>
    </row>
    <row r="394" spans="2:11" x14ac:dyDescent="0.25">
      <c r="B394" s="135">
        <f t="shared" si="11"/>
        <v>372</v>
      </c>
      <c r="C394" s="136"/>
      <c r="D394" s="137"/>
      <c r="E394" s="10"/>
      <c r="F394" s="136"/>
      <c r="G394" s="136"/>
      <c r="H394" s="114" t="str">
        <f t="shared" si="10"/>
        <v/>
      </c>
      <c r="I394" s="136"/>
      <c r="J394" s="137"/>
      <c r="K394" s="138"/>
    </row>
    <row r="395" spans="2:11" x14ac:dyDescent="0.25">
      <c r="B395" s="135">
        <f t="shared" si="11"/>
        <v>373</v>
      </c>
      <c r="C395" s="136"/>
      <c r="D395" s="137"/>
      <c r="E395" s="10"/>
      <c r="F395" s="136"/>
      <c r="G395" s="136"/>
      <c r="H395" s="114" t="str">
        <f t="shared" si="10"/>
        <v/>
      </c>
      <c r="I395" s="136"/>
      <c r="J395" s="137"/>
      <c r="K395" s="138"/>
    </row>
    <row r="396" spans="2:11" x14ac:dyDescent="0.25">
      <c r="B396" s="135">
        <f t="shared" si="11"/>
        <v>374</v>
      </c>
      <c r="C396" s="136"/>
      <c r="D396" s="137"/>
      <c r="E396" s="10"/>
      <c r="F396" s="136"/>
      <c r="G396" s="136"/>
      <c r="H396" s="114" t="str">
        <f t="shared" si="10"/>
        <v/>
      </c>
      <c r="I396" s="136"/>
      <c r="J396" s="137"/>
      <c r="K396" s="138"/>
    </row>
    <row r="397" spans="2:11" x14ac:dyDescent="0.25">
      <c r="B397" s="135">
        <f t="shared" si="11"/>
        <v>375</v>
      </c>
      <c r="C397" s="136"/>
      <c r="D397" s="137"/>
      <c r="E397" s="10"/>
      <c r="F397" s="136"/>
      <c r="G397" s="136"/>
      <c r="H397" s="114" t="str">
        <f t="shared" si="10"/>
        <v/>
      </c>
      <c r="I397" s="136"/>
      <c r="J397" s="137"/>
      <c r="K397" s="138"/>
    </row>
    <row r="398" spans="2:11" x14ac:dyDescent="0.25">
      <c r="B398" s="135">
        <f t="shared" si="11"/>
        <v>376</v>
      </c>
      <c r="C398" s="136"/>
      <c r="D398" s="137"/>
      <c r="E398" s="10"/>
      <c r="F398" s="136"/>
      <c r="G398" s="136"/>
      <c r="H398" s="114" t="str">
        <f t="shared" si="10"/>
        <v/>
      </c>
      <c r="I398" s="136"/>
      <c r="J398" s="137"/>
      <c r="K398" s="138"/>
    </row>
    <row r="399" spans="2:11" x14ac:dyDescent="0.25">
      <c r="B399" s="135">
        <f t="shared" si="11"/>
        <v>377</v>
      </c>
      <c r="C399" s="136"/>
      <c r="D399" s="137"/>
      <c r="E399" s="10"/>
      <c r="F399" s="136"/>
      <c r="G399" s="136"/>
      <c r="H399" s="114" t="str">
        <f t="shared" si="10"/>
        <v/>
      </c>
      <c r="I399" s="136"/>
      <c r="J399" s="137"/>
      <c r="K399" s="138"/>
    </row>
    <row r="400" spans="2:11" x14ac:dyDescent="0.25">
      <c r="B400" s="135">
        <f t="shared" si="11"/>
        <v>378</v>
      </c>
      <c r="C400" s="136"/>
      <c r="D400" s="137"/>
      <c r="E400" s="10"/>
      <c r="F400" s="136"/>
      <c r="G400" s="136"/>
      <c r="H400" s="114" t="str">
        <f t="shared" si="10"/>
        <v/>
      </c>
      <c r="I400" s="136"/>
      <c r="J400" s="137"/>
      <c r="K400" s="138"/>
    </row>
    <row r="401" spans="2:11" x14ac:dyDescent="0.25">
      <c r="B401" s="135">
        <f t="shared" si="11"/>
        <v>379</v>
      </c>
      <c r="C401" s="136"/>
      <c r="D401" s="137"/>
      <c r="E401" s="10"/>
      <c r="F401" s="136"/>
      <c r="G401" s="136"/>
      <c r="H401" s="114" t="str">
        <f t="shared" si="10"/>
        <v/>
      </c>
      <c r="I401" s="136"/>
      <c r="J401" s="137"/>
      <c r="K401" s="138"/>
    </row>
    <row r="402" spans="2:11" x14ac:dyDescent="0.25">
      <c r="B402" s="135">
        <f t="shared" si="11"/>
        <v>380</v>
      </c>
      <c r="C402" s="136"/>
      <c r="D402" s="137"/>
      <c r="E402" s="10"/>
      <c r="F402" s="136"/>
      <c r="G402" s="136"/>
      <c r="H402" s="114" t="str">
        <f t="shared" si="10"/>
        <v/>
      </c>
      <c r="I402" s="136"/>
      <c r="J402" s="137"/>
      <c r="K402" s="138"/>
    </row>
    <row r="403" spans="2:11" x14ac:dyDescent="0.25">
      <c r="B403" s="135">
        <f t="shared" si="11"/>
        <v>381</v>
      </c>
      <c r="C403" s="136"/>
      <c r="D403" s="137"/>
      <c r="E403" s="10"/>
      <c r="F403" s="136"/>
      <c r="G403" s="136"/>
      <c r="H403" s="114" t="str">
        <f t="shared" si="10"/>
        <v/>
      </c>
      <c r="I403" s="136"/>
      <c r="J403" s="137"/>
      <c r="K403" s="138"/>
    </row>
    <row r="404" spans="2:11" x14ac:dyDescent="0.25">
      <c r="B404" s="135">
        <f t="shared" si="11"/>
        <v>382</v>
      </c>
      <c r="C404" s="136"/>
      <c r="D404" s="137"/>
      <c r="E404" s="10"/>
      <c r="F404" s="136"/>
      <c r="G404" s="136"/>
      <c r="H404" s="114" t="str">
        <f t="shared" si="10"/>
        <v/>
      </c>
      <c r="I404" s="136"/>
      <c r="J404" s="137"/>
      <c r="K404" s="138"/>
    </row>
    <row r="405" spans="2:11" x14ac:dyDescent="0.25">
      <c r="B405" s="135">
        <f t="shared" si="11"/>
        <v>383</v>
      </c>
      <c r="C405" s="136"/>
      <c r="D405" s="137"/>
      <c r="E405" s="10"/>
      <c r="F405" s="136"/>
      <c r="G405" s="136"/>
      <c r="H405" s="114" t="str">
        <f t="shared" si="10"/>
        <v/>
      </c>
      <c r="I405" s="136"/>
      <c r="J405" s="137"/>
      <c r="K405" s="138"/>
    </row>
    <row r="406" spans="2:11" x14ac:dyDescent="0.25">
      <c r="B406" s="135">
        <f t="shared" si="11"/>
        <v>384</v>
      </c>
      <c r="C406" s="136"/>
      <c r="D406" s="137"/>
      <c r="E406" s="10"/>
      <c r="F406" s="136"/>
      <c r="G406" s="136"/>
      <c r="H406" s="114" t="str">
        <f t="shared" si="10"/>
        <v/>
      </c>
      <c r="I406" s="136"/>
      <c r="J406" s="137"/>
      <c r="K406" s="138"/>
    </row>
    <row r="407" spans="2:11" x14ac:dyDescent="0.25">
      <c r="B407" s="135">
        <f t="shared" si="11"/>
        <v>385</v>
      </c>
      <c r="C407" s="136"/>
      <c r="D407" s="137"/>
      <c r="E407" s="10"/>
      <c r="F407" s="136"/>
      <c r="G407" s="136"/>
      <c r="H407" s="114" t="str">
        <f t="shared" ref="H407:H470" si="12">IF($G407 &lt;&gt; "",VLOOKUP($G407,Defect_severity,2,FALSE),"")</f>
        <v/>
      </c>
      <c r="I407" s="136"/>
      <c r="J407" s="137"/>
      <c r="K407" s="138"/>
    </row>
    <row r="408" spans="2:11" x14ac:dyDescent="0.25">
      <c r="B408" s="135">
        <f t="shared" si="11"/>
        <v>386</v>
      </c>
      <c r="C408" s="136"/>
      <c r="D408" s="137"/>
      <c r="E408" s="10"/>
      <c r="F408" s="136"/>
      <c r="G408" s="136"/>
      <c r="H408" s="114" t="str">
        <f t="shared" si="12"/>
        <v/>
      </c>
      <c r="I408" s="136"/>
      <c r="J408" s="137"/>
      <c r="K408" s="138"/>
    </row>
    <row r="409" spans="2:11" x14ac:dyDescent="0.25">
      <c r="B409" s="135">
        <f t="shared" ref="B409:B472" si="13">B408+1</f>
        <v>387</v>
      </c>
      <c r="C409" s="136"/>
      <c r="D409" s="137"/>
      <c r="E409" s="10"/>
      <c r="F409" s="136"/>
      <c r="G409" s="136"/>
      <c r="H409" s="114" t="str">
        <f t="shared" si="12"/>
        <v/>
      </c>
      <c r="I409" s="136"/>
      <c r="J409" s="137"/>
      <c r="K409" s="138"/>
    </row>
    <row r="410" spans="2:11" x14ac:dyDescent="0.25">
      <c r="B410" s="135">
        <f t="shared" si="13"/>
        <v>388</v>
      </c>
      <c r="C410" s="136"/>
      <c r="D410" s="137"/>
      <c r="E410" s="10"/>
      <c r="F410" s="136"/>
      <c r="G410" s="136"/>
      <c r="H410" s="114" t="str">
        <f t="shared" si="12"/>
        <v/>
      </c>
      <c r="I410" s="136"/>
      <c r="J410" s="137"/>
      <c r="K410" s="138"/>
    </row>
    <row r="411" spans="2:11" x14ac:dyDescent="0.25">
      <c r="B411" s="135">
        <f t="shared" si="13"/>
        <v>389</v>
      </c>
      <c r="C411" s="136"/>
      <c r="D411" s="137"/>
      <c r="E411" s="10"/>
      <c r="F411" s="136"/>
      <c r="G411" s="136"/>
      <c r="H411" s="114" t="str">
        <f t="shared" si="12"/>
        <v/>
      </c>
      <c r="I411" s="136"/>
      <c r="J411" s="137"/>
      <c r="K411" s="138"/>
    </row>
    <row r="412" spans="2:11" x14ac:dyDescent="0.25">
      <c r="B412" s="135">
        <f t="shared" si="13"/>
        <v>390</v>
      </c>
      <c r="C412" s="136"/>
      <c r="D412" s="137"/>
      <c r="E412" s="10"/>
      <c r="F412" s="136"/>
      <c r="G412" s="136"/>
      <c r="H412" s="114" t="str">
        <f t="shared" si="12"/>
        <v/>
      </c>
      <c r="I412" s="136"/>
      <c r="J412" s="137"/>
      <c r="K412" s="138"/>
    </row>
    <row r="413" spans="2:11" x14ac:dyDescent="0.25">
      <c r="B413" s="135">
        <f t="shared" si="13"/>
        <v>391</v>
      </c>
      <c r="C413" s="136"/>
      <c r="D413" s="137"/>
      <c r="E413" s="10"/>
      <c r="F413" s="136"/>
      <c r="G413" s="136"/>
      <c r="H413" s="114" t="str">
        <f t="shared" si="12"/>
        <v/>
      </c>
      <c r="I413" s="136"/>
      <c r="J413" s="137"/>
      <c r="K413" s="138"/>
    </row>
    <row r="414" spans="2:11" x14ac:dyDescent="0.25">
      <c r="B414" s="135">
        <f t="shared" si="13"/>
        <v>392</v>
      </c>
      <c r="C414" s="136"/>
      <c r="D414" s="137"/>
      <c r="E414" s="10"/>
      <c r="F414" s="136"/>
      <c r="G414" s="136"/>
      <c r="H414" s="114" t="str">
        <f t="shared" si="12"/>
        <v/>
      </c>
      <c r="I414" s="136"/>
      <c r="J414" s="137"/>
      <c r="K414" s="138"/>
    </row>
    <row r="415" spans="2:11" x14ac:dyDescent="0.25">
      <c r="B415" s="135">
        <f t="shared" si="13"/>
        <v>393</v>
      </c>
      <c r="C415" s="136"/>
      <c r="D415" s="137"/>
      <c r="E415" s="10"/>
      <c r="F415" s="136"/>
      <c r="G415" s="136"/>
      <c r="H415" s="114" t="str">
        <f t="shared" si="12"/>
        <v/>
      </c>
      <c r="I415" s="136"/>
      <c r="J415" s="137"/>
      <c r="K415" s="138"/>
    </row>
    <row r="416" spans="2:11" x14ac:dyDescent="0.25">
      <c r="B416" s="135">
        <f t="shared" si="13"/>
        <v>394</v>
      </c>
      <c r="C416" s="136"/>
      <c r="D416" s="137"/>
      <c r="E416" s="10"/>
      <c r="F416" s="136"/>
      <c r="G416" s="136"/>
      <c r="H416" s="114" t="str">
        <f t="shared" si="12"/>
        <v/>
      </c>
      <c r="I416" s="136"/>
      <c r="J416" s="137"/>
      <c r="K416" s="138"/>
    </row>
    <row r="417" spans="2:11" x14ac:dyDescent="0.25">
      <c r="B417" s="135">
        <f t="shared" si="13"/>
        <v>395</v>
      </c>
      <c r="C417" s="136"/>
      <c r="D417" s="137"/>
      <c r="E417" s="10"/>
      <c r="F417" s="136"/>
      <c r="G417" s="136"/>
      <c r="H417" s="114" t="str">
        <f t="shared" si="12"/>
        <v/>
      </c>
      <c r="I417" s="136"/>
      <c r="J417" s="137"/>
      <c r="K417" s="138"/>
    </row>
    <row r="418" spans="2:11" x14ac:dyDescent="0.25">
      <c r="B418" s="135">
        <f t="shared" si="13"/>
        <v>396</v>
      </c>
      <c r="C418" s="136"/>
      <c r="D418" s="137"/>
      <c r="E418" s="10"/>
      <c r="F418" s="136"/>
      <c r="G418" s="136"/>
      <c r="H418" s="114" t="str">
        <f t="shared" si="12"/>
        <v/>
      </c>
      <c r="I418" s="136"/>
      <c r="J418" s="137"/>
      <c r="K418" s="138"/>
    </row>
    <row r="419" spans="2:11" x14ac:dyDescent="0.25">
      <c r="B419" s="135">
        <f t="shared" si="13"/>
        <v>397</v>
      </c>
      <c r="C419" s="136"/>
      <c r="D419" s="137"/>
      <c r="E419" s="10"/>
      <c r="F419" s="136"/>
      <c r="G419" s="136"/>
      <c r="H419" s="114" t="str">
        <f t="shared" si="12"/>
        <v/>
      </c>
      <c r="I419" s="136"/>
      <c r="J419" s="137"/>
      <c r="K419" s="138"/>
    </row>
    <row r="420" spans="2:11" x14ac:dyDescent="0.25">
      <c r="B420" s="135">
        <f t="shared" si="13"/>
        <v>398</v>
      </c>
      <c r="C420" s="136"/>
      <c r="D420" s="137"/>
      <c r="E420" s="10"/>
      <c r="F420" s="136"/>
      <c r="G420" s="136"/>
      <c r="H420" s="114" t="str">
        <f t="shared" si="12"/>
        <v/>
      </c>
      <c r="I420" s="136"/>
      <c r="J420" s="137"/>
      <c r="K420" s="138"/>
    </row>
    <row r="421" spans="2:11" x14ac:dyDescent="0.25">
      <c r="B421" s="135">
        <f t="shared" si="13"/>
        <v>399</v>
      </c>
      <c r="C421" s="136"/>
      <c r="D421" s="137"/>
      <c r="E421" s="10"/>
      <c r="F421" s="136"/>
      <c r="G421" s="136"/>
      <c r="H421" s="114" t="str">
        <f t="shared" si="12"/>
        <v/>
      </c>
      <c r="I421" s="136"/>
      <c r="J421" s="137"/>
      <c r="K421" s="138"/>
    </row>
    <row r="422" spans="2:11" x14ac:dyDescent="0.25">
      <c r="B422" s="135">
        <f t="shared" si="13"/>
        <v>400</v>
      </c>
      <c r="C422" s="136"/>
      <c r="D422" s="137"/>
      <c r="E422" s="10"/>
      <c r="F422" s="136"/>
      <c r="G422" s="136"/>
      <c r="H422" s="114" t="str">
        <f t="shared" si="12"/>
        <v/>
      </c>
      <c r="I422" s="136"/>
      <c r="J422" s="137"/>
      <c r="K422" s="138"/>
    </row>
    <row r="423" spans="2:11" x14ac:dyDescent="0.25">
      <c r="B423" s="135">
        <f t="shared" si="13"/>
        <v>401</v>
      </c>
      <c r="C423" s="136"/>
      <c r="D423" s="137"/>
      <c r="E423" s="10"/>
      <c r="F423" s="136"/>
      <c r="G423" s="136"/>
      <c r="H423" s="114" t="str">
        <f t="shared" si="12"/>
        <v/>
      </c>
      <c r="I423" s="136"/>
      <c r="J423" s="137"/>
      <c r="K423" s="138"/>
    </row>
    <row r="424" spans="2:11" x14ac:dyDescent="0.25">
      <c r="B424" s="135">
        <f t="shared" si="13"/>
        <v>402</v>
      </c>
      <c r="C424" s="136"/>
      <c r="D424" s="137"/>
      <c r="E424" s="10"/>
      <c r="F424" s="136"/>
      <c r="G424" s="136"/>
      <c r="H424" s="114" t="str">
        <f t="shared" si="12"/>
        <v/>
      </c>
      <c r="I424" s="136"/>
      <c r="J424" s="137"/>
      <c r="K424" s="138"/>
    </row>
    <row r="425" spans="2:11" x14ac:dyDescent="0.25">
      <c r="B425" s="135">
        <f t="shared" si="13"/>
        <v>403</v>
      </c>
      <c r="C425" s="136"/>
      <c r="D425" s="137"/>
      <c r="E425" s="10"/>
      <c r="F425" s="136"/>
      <c r="G425" s="136"/>
      <c r="H425" s="114" t="str">
        <f t="shared" si="12"/>
        <v/>
      </c>
      <c r="I425" s="136"/>
      <c r="J425" s="137"/>
      <c r="K425" s="138"/>
    </row>
    <row r="426" spans="2:11" x14ac:dyDescent="0.25">
      <c r="B426" s="135">
        <f t="shared" si="13"/>
        <v>404</v>
      </c>
      <c r="C426" s="136"/>
      <c r="D426" s="137"/>
      <c r="E426" s="10"/>
      <c r="F426" s="136"/>
      <c r="G426" s="136"/>
      <c r="H426" s="114" t="str">
        <f t="shared" si="12"/>
        <v/>
      </c>
      <c r="I426" s="136"/>
      <c r="J426" s="137"/>
      <c r="K426" s="138"/>
    </row>
    <row r="427" spans="2:11" x14ac:dyDescent="0.25">
      <c r="B427" s="135">
        <f t="shared" si="13"/>
        <v>405</v>
      </c>
      <c r="C427" s="136"/>
      <c r="D427" s="137"/>
      <c r="E427" s="10"/>
      <c r="F427" s="136"/>
      <c r="G427" s="136"/>
      <c r="H427" s="114" t="str">
        <f t="shared" si="12"/>
        <v/>
      </c>
      <c r="I427" s="136"/>
      <c r="J427" s="137"/>
      <c r="K427" s="138"/>
    </row>
    <row r="428" spans="2:11" x14ac:dyDescent="0.25">
      <c r="B428" s="135">
        <f t="shared" si="13"/>
        <v>406</v>
      </c>
      <c r="C428" s="136"/>
      <c r="D428" s="137"/>
      <c r="E428" s="10"/>
      <c r="F428" s="136"/>
      <c r="G428" s="136"/>
      <c r="H428" s="114" t="str">
        <f t="shared" si="12"/>
        <v/>
      </c>
      <c r="I428" s="136"/>
      <c r="J428" s="137"/>
      <c r="K428" s="138"/>
    </row>
    <row r="429" spans="2:11" x14ac:dyDescent="0.25">
      <c r="B429" s="135">
        <f t="shared" si="13"/>
        <v>407</v>
      </c>
      <c r="C429" s="136"/>
      <c r="D429" s="137"/>
      <c r="E429" s="10"/>
      <c r="F429" s="136"/>
      <c r="G429" s="136"/>
      <c r="H429" s="114" t="str">
        <f t="shared" si="12"/>
        <v/>
      </c>
      <c r="I429" s="136"/>
      <c r="J429" s="137"/>
      <c r="K429" s="138"/>
    </row>
    <row r="430" spans="2:11" x14ac:dyDescent="0.25">
      <c r="B430" s="135">
        <f t="shared" si="13"/>
        <v>408</v>
      </c>
      <c r="C430" s="136"/>
      <c r="D430" s="137"/>
      <c r="E430" s="10"/>
      <c r="F430" s="136"/>
      <c r="G430" s="136"/>
      <c r="H430" s="114" t="str">
        <f t="shared" si="12"/>
        <v/>
      </c>
      <c r="I430" s="136"/>
      <c r="J430" s="137"/>
      <c r="K430" s="138"/>
    </row>
    <row r="431" spans="2:11" x14ac:dyDescent="0.25">
      <c r="B431" s="135">
        <f t="shared" si="13"/>
        <v>409</v>
      </c>
      <c r="C431" s="136"/>
      <c r="D431" s="137"/>
      <c r="E431" s="10"/>
      <c r="F431" s="136"/>
      <c r="G431" s="136"/>
      <c r="H431" s="114" t="str">
        <f t="shared" si="12"/>
        <v/>
      </c>
      <c r="I431" s="136"/>
      <c r="J431" s="137"/>
      <c r="K431" s="138"/>
    </row>
    <row r="432" spans="2:11" x14ac:dyDescent="0.25">
      <c r="B432" s="135">
        <f t="shared" si="13"/>
        <v>410</v>
      </c>
      <c r="C432" s="136"/>
      <c r="D432" s="137"/>
      <c r="E432" s="10"/>
      <c r="F432" s="136"/>
      <c r="G432" s="136"/>
      <c r="H432" s="114" t="str">
        <f t="shared" si="12"/>
        <v/>
      </c>
      <c r="I432" s="136"/>
      <c r="J432" s="137"/>
      <c r="K432" s="138"/>
    </row>
    <row r="433" spans="2:11" x14ac:dyDescent="0.25">
      <c r="B433" s="135">
        <f t="shared" si="13"/>
        <v>411</v>
      </c>
      <c r="C433" s="136"/>
      <c r="D433" s="137"/>
      <c r="E433" s="10"/>
      <c r="F433" s="136"/>
      <c r="G433" s="136"/>
      <c r="H433" s="114" t="str">
        <f t="shared" si="12"/>
        <v/>
      </c>
      <c r="I433" s="136"/>
      <c r="J433" s="137"/>
      <c r="K433" s="138"/>
    </row>
    <row r="434" spans="2:11" x14ac:dyDescent="0.25">
      <c r="B434" s="135">
        <f t="shared" si="13"/>
        <v>412</v>
      </c>
      <c r="C434" s="136"/>
      <c r="D434" s="137"/>
      <c r="E434" s="10"/>
      <c r="F434" s="136"/>
      <c r="G434" s="136"/>
      <c r="H434" s="114" t="str">
        <f t="shared" si="12"/>
        <v/>
      </c>
      <c r="I434" s="136"/>
      <c r="J434" s="137"/>
      <c r="K434" s="138"/>
    </row>
    <row r="435" spans="2:11" x14ac:dyDescent="0.25">
      <c r="B435" s="135">
        <f t="shared" si="13"/>
        <v>413</v>
      </c>
      <c r="C435" s="136"/>
      <c r="D435" s="137"/>
      <c r="E435" s="10"/>
      <c r="F435" s="136"/>
      <c r="G435" s="136"/>
      <c r="H435" s="114" t="str">
        <f t="shared" si="12"/>
        <v/>
      </c>
      <c r="I435" s="136"/>
      <c r="J435" s="137"/>
      <c r="K435" s="138"/>
    </row>
    <row r="436" spans="2:11" x14ac:dyDescent="0.25">
      <c r="B436" s="135">
        <f t="shared" si="13"/>
        <v>414</v>
      </c>
      <c r="C436" s="136"/>
      <c r="D436" s="137"/>
      <c r="E436" s="10"/>
      <c r="F436" s="136"/>
      <c r="G436" s="136"/>
      <c r="H436" s="114" t="str">
        <f t="shared" si="12"/>
        <v/>
      </c>
      <c r="I436" s="136"/>
      <c r="J436" s="137"/>
      <c r="K436" s="138"/>
    </row>
    <row r="437" spans="2:11" x14ac:dyDescent="0.25">
      <c r="B437" s="135">
        <f t="shared" si="13"/>
        <v>415</v>
      </c>
      <c r="C437" s="136"/>
      <c r="D437" s="137"/>
      <c r="E437" s="10"/>
      <c r="F437" s="136"/>
      <c r="G437" s="136"/>
      <c r="H437" s="114" t="str">
        <f t="shared" si="12"/>
        <v/>
      </c>
      <c r="I437" s="136"/>
      <c r="J437" s="137"/>
      <c r="K437" s="138"/>
    </row>
    <row r="438" spans="2:11" x14ac:dyDescent="0.25">
      <c r="B438" s="135">
        <f t="shared" si="13"/>
        <v>416</v>
      </c>
      <c r="C438" s="136"/>
      <c r="D438" s="137"/>
      <c r="E438" s="10"/>
      <c r="F438" s="136"/>
      <c r="G438" s="136"/>
      <c r="H438" s="114" t="str">
        <f t="shared" si="12"/>
        <v/>
      </c>
      <c r="I438" s="136"/>
      <c r="J438" s="137"/>
      <c r="K438" s="138"/>
    </row>
    <row r="439" spans="2:11" x14ac:dyDescent="0.25">
      <c r="B439" s="135">
        <f t="shared" si="13"/>
        <v>417</v>
      </c>
      <c r="C439" s="136"/>
      <c r="D439" s="137"/>
      <c r="E439" s="10"/>
      <c r="F439" s="136"/>
      <c r="G439" s="136"/>
      <c r="H439" s="114" t="str">
        <f t="shared" si="12"/>
        <v/>
      </c>
      <c r="I439" s="136"/>
      <c r="J439" s="137"/>
      <c r="K439" s="138"/>
    </row>
    <row r="440" spans="2:11" x14ac:dyDescent="0.25">
      <c r="B440" s="135">
        <f t="shared" si="13"/>
        <v>418</v>
      </c>
      <c r="C440" s="136"/>
      <c r="D440" s="137"/>
      <c r="E440" s="10"/>
      <c r="F440" s="136"/>
      <c r="G440" s="136"/>
      <c r="H440" s="114" t="str">
        <f t="shared" si="12"/>
        <v/>
      </c>
      <c r="I440" s="136"/>
      <c r="J440" s="137"/>
      <c r="K440" s="138"/>
    </row>
    <row r="441" spans="2:11" x14ac:dyDescent="0.25">
      <c r="B441" s="135">
        <f t="shared" si="13"/>
        <v>419</v>
      </c>
      <c r="C441" s="136"/>
      <c r="D441" s="137"/>
      <c r="E441" s="10"/>
      <c r="F441" s="136"/>
      <c r="G441" s="136"/>
      <c r="H441" s="114" t="str">
        <f t="shared" si="12"/>
        <v/>
      </c>
      <c r="I441" s="136"/>
      <c r="J441" s="137"/>
      <c r="K441" s="138"/>
    </row>
    <row r="442" spans="2:11" x14ac:dyDescent="0.25">
      <c r="B442" s="135">
        <f t="shared" si="13"/>
        <v>420</v>
      </c>
      <c r="C442" s="136"/>
      <c r="D442" s="137"/>
      <c r="E442" s="10"/>
      <c r="F442" s="136"/>
      <c r="G442" s="136"/>
      <c r="H442" s="114" t="str">
        <f t="shared" si="12"/>
        <v/>
      </c>
      <c r="I442" s="136"/>
      <c r="J442" s="137"/>
      <c r="K442" s="138"/>
    </row>
    <row r="443" spans="2:11" x14ac:dyDescent="0.25">
      <c r="B443" s="135">
        <f t="shared" si="13"/>
        <v>421</v>
      </c>
      <c r="C443" s="136"/>
      <c r="D443" s="137"/>
      <c r="E443" s="10"/>
      <c r="F443" s="136"/>
      <c r="G443" s="136"/>
      <c r="H443" s="114" t="str">
        <f t="shared" si="12"/>
        <v/>
      </c>
      <c r="I443" s="136"/>
      <c r="J443" s="137"/>
      <c r="K443" s="138"/>
    </row>
    <row r="444" spans="2:11" x14ac:dyDescent="0.25">
      <c r="B444" s="135">
        <f t="shared" si="13"/>
        <v>422</v>
      </c>
      <c r="C444" s="136"/>
      <c r="D444" s="137"/>
      <c r="E444" s="10"/>
      <c r="F444" s="136"/>
      <c r="G444" s="136"/>
      <c r="H444" s="114" t="str">
        <f t="shared" si="12"/>
        <v/>
      </c>
      <c r="I444" s="136"/>
      <c r="J444" s="137"/>
      <c r="K444" s="138"/>
    </row>
    <row r="445" spans="2:11" x14ac:dyDescent="0.25">
      <c r="B445" s="135">
        <f t="shared" si="13"/>
        <v>423</v>
      </c>
      <c r="C445" s="136"/>
      <c r="D445" s="137"/>
      <c r="E445" s="10"/>
      <c r="F445" s="136"/>
      <c r="G445" s="136"/>
      <c r="H445" s="114" t="str">
        <f t="shared" si="12"/>
        <v/>
      </c>
      <c r="I445" s="136"/>
      <c r="J445" s="137"/>
      <c r="K445" s="138"/>
    </row>
    <row r="446" spans="2:11" x14ac:dyDescent="0.25">
      <c r="B446" s="135">
        <f t="shared" si="13"/>
        <v>424</v>
      </c>
      <c r="C446" s="136"/>
      <c r="D446" s="137"/>
      <c r="E446" s="10"/>
      <c r="F446" s="136"/>
      <c r="G446" s="136"/>
      <c r="H446" s="114" t="str">
        <f t="shared" si="12"/>
        <v/>
      </c>
      <c r="I446" s="136"/>
      <c r="J446" s="137"/>
      <c r="K446" s="138"/>
    </row>
    <row r="447" spans="2:11" x14ac:dyDescent="0.25">
      <c r="B447" s="135">
        <f t="shared" si="13"/>
        <v>425</v>
      </c>
      <c r="C447" s="136"/>
      <c r="D447" s="137"/>
      <c r="E447" s="10"/>
      <c r="F447" s="136"/>
      <c r="G447" s="136"/>
      <c r="H447" s="114" t="str">
        <f t="shared" si="12"/>
        <v/>
      </c>
      <c r="I447" s="136"/>
      <c r="J447" s="137"/>
      <c r="K447" s="138"/>
    </row>
    <row r="448" spans="2:11" x14ac:dyDescent="0.25">
      <c r="B448" s="135">
        <f t="shared" si="13"/>
        <v>426</v>
      </c>
      <c r="C448" s="136"/>
      <c r="D448" s="137"/>
      <c r="E448" s="10"/>
      <c r="F448" s="136"/>
      <c r="G448" s="136"/>
      <c r="H448" s="114" t="str">
        <f t="shared" si="12"/>
        <v/>
      </c>
      <c r="I448" s="136"/>
      <c r="J448" s="137"/>
      <c r="K448" s="138"/>
    </row>
    <row r="449" spans="2:11" x14ac:dyDescent="0.25">
      <c r="B449" s="135">
        <f t="shared" si="13"/>
        <v>427</v>
      </c>
      <c r="C449" s="136"/>
      <c r="D449" s="137"/>
      <c r="E449" s="10"/>
      <c r="F449" s="136"/>
      <c r="G449" s="136"/>
      <c r="H449" s="114" t="str">
        <f t="shared" si="12"/>
        <v/>
      </c>
      <c r="I449" s="136"/>
      <c r="J449" s="137"/>
      <c r="K449" s="138"/>
    </row>
    <row r="450" spans="2:11" x14ac:dyDescent="0.25">
      <c r="B450" s="135">
        <f t="shared" si="13"/>
        <v>428</v>
      </c>
      <c r="C450" s="136"/>
      <c r="D450" s="137"/>
      <c r="E450" s="10"/>
      <c r="F450" s="136"/>
      <c r="G450" s="136"/>
      <c r="H450" s="114" t="str">
        <f t="shared" si="12"/>
        <v/>
      </c>
      <c r="I450" s="136"/>
      <c r="J450" s="137"/>
      <c r="K450" s="138"/>
    </row>
    <row r="451" spans="2:11" x14ac:dyDescent="0.25">
      <c r="B451" s="135">
        <f t="shared" si="13"/>
        <v>429</v>
      </c>
      <c r="C451" s="136"/>
      <c r="D451" s="137"/>
      <c r="E451" s="10"/>
      <c r="F451" s="136"/>
      <c r="G451" s="136"/>
      <c r="H451" s="114" t="str">
        <f t="shared" si="12"/>
        <v/>
      </c>
      <c r="I451" s="136"/>
      <c r="J451" s="137"/>
      <c r="K451" s="138"/>
    </row>
    <row r="452" spans="2:11" x14ac:dyDescent="0.25">
      <c r="B452" s="135">
        <f t="shared" si="13"/>
        <v>430</v>
      </c>
      <c r="C452" s="136"/>
      <c r="D452" s="137"/>
      <c r="E452" s="10"/>
      <c r="F452" s="136"/>
      <c r="G452" s="136"/>
      <c r="H452" s="114" t="str">
        <f t="shared" si="12"/>
        <v/>
      </c>
      <c r="I452" s="136"/>
      <c r="J452" s="137"/>
      <c r="K452" s="138"/>
    </row>
    <row r="453" spans="2:11" x14ac:dyDescent="0.25">
      <c r="B453" s="135">
        <f t="shared" si="13"/>
        <v>431</v>
      </c>
      <c r="C453" s="136"/>
      <c r="D453" s="137"/>
      <c r="E453" s="10"/>
      <c r="F453" s="136"/>
      <c r="G453" s="136"/>
      <c r="H453" s="114" t="str">
        <f t="shared" si="12"/>
        <v/>
      </c>
      <c r="I453" s="136"/>
      <c r="J453" s="137"/>
      <c r="K453" s="138"/>
    </row>
    <row r="454" spans="2:11" x14ac:dyDescent="0.25">
      <c r="B454" s="135">
        <f t="shared" si="13"/>
        <v>432</v>
      </c>
      <c r="C454" s="136"/>
      <c r="D454" s="137"/>
      <c r="E454" s="10"/>
      <c r="F454" s="136"/>
      <c r="G454" s="136"/>
      <c r="H454" s="114" t="str">
        <f t="shared" si="12"/>
        <v/>
      </c>
      <c r="I454" s="136"/>
      <c r="J454" s="137"/>
      <c r="K454" s="138"/>
    </row>
    <row r="455" spans="2:11" x14ac:dyDescent="0.25">
      <c r="B455" s="135">
        <f t="shared" si="13"/>
        <v>433</v>
      </c>
      <c r="C455" s="136"/>
      <c r="D455" s="137"/>
      <c r="E455" s="10"/>
      <c r="F455" s="136"/>
      <c r="G455" s="136"/>
      <c r="H455" s="114" t="str">
        <f t="shared" si="12"/>
        <v/>
      </c>
      <c r="I455" s="136"/>
      <c r="J455" s="137"/>
      <c r="K455" s="138"/>
    </row>
    <row r="456" spans="2:11" x14ac:dyDescent="0.25">
      <c r="B456" s="135">
        <f t="shared" si="13"/>
        <v>434</v>
      </c>
      <c r="C456" s="136"/>
      <c r="D456" s="137"/>
      <c r="E456" s="10"/>
      <c r="F456" s="136"/>
      <c r="G456" s="136"/>
      <c r="H456" s="114" t="str">
        <f t="shared" si="12"/>
        <v/>
      </c>
      <c r="I456" s="136"/>
      <c r="J456" s="137"/>
      <c r="K456" s="138"/>
    </row>
    <row r="457" spans="2:11" x14ac:dyDescent="0.25">
      <c r="B457" s="135">
        <f t="shared" si="13"/>
        <v>435</v>
      </c>
      <c r="C457" s="136"/>
      <c r="D457" s="137"/>
      <c r="E457" s="10"/>
      <c r="F457" s="136"/>
      <c r="G457" s="136"/>
      <c r="H457" s="114" t="str">
        <f t="shared" si="12"/>
        <v/>
      </c>
      <c r="I457" s="136"/>
      <c r="J457" s="137"/>
      <c r="K457" s="138"/>
    </row>
    <row r="458" spans="2:11" x14ac:dyDescent="0.25">
      <c r="B458" s="135">
        <f t="shared" si="13"/>
        <v>436</v>
      </c>
      <c r="C458" s="136"/>
      <c r="D458" s="137"/>
      <c r="E458" s="10"/>
      <c r="F458" s="136"/>
      <c r="G458" s="136"/>
      <c r="H458" s="114" t="str">
        <f t="shared" si="12"/>
        <v/>
      </c>
      <c r="I458" s="136"/>
      <c r="J458" s="137"/>
      <c r="K458" s="138"/>
    </row>
    <row r="459" spans="2:11" x14ac:dyDescent="0.25">
      <c r="B459" s="135">
        <f t="shared" si="13"/>
        <v>437</v>
      </c>
      <c r="C459" s="136"/>
      <c r="D459" s="137"/>
      <c r="E459" s="10"/>
      <c r="F459" s="136"/>
      <c r="G459" s="136"/>
      <c r="H459" s="114" t="str">
        <f t="shared" si="12"/>
        <v/>
      </c>
      <c r="I459" s="136"/>
      <c r="J459" s="137"/>
      <c r="K459" s="138"/>
    </row>
    <row r="460" spans="2:11" x14ac:dyDescent="0.25">
      <c r="B460" s="135">
        <f t="shared" si="13"/>
        <v>438</v>
      </c>
      <c r="C460" s="136"/>
      <c r="D460" s="137"/>
      <c r="E460" s="10"/>
      <c r="F460" s="136"/>
      <c r="G460" s="136"/>
      <c r="H460" s="114" t="str">
        <f t="shared" si="12"/>
        <v/>
      </c>
      <c r="I460" s="136"/>
      <c r="J460" s="137"/>
      <c r="K460" s="138"/>
    </row>
    <row r="461" spans="2:11" x14ac:dyDescent="0.25">
      <c r="B461" s="135">
        <f t="shared" si="13"/>
        <v>439</v>
      </c>
      <c r="C461" s="136"/>
      <c r="D461" s="137"/>
      <c r="E461" s="10"/>
      <c r="F461" s="136"/>
      <c r="G461" s="136"/>
      <c r="H461" s="114" t="str">
        <f t="shared" si="12"/>
        <v/>
      </c>
      <c r="I461" s="136"/>
      <c r="J461" s="137"/>
      <c r="K461" s="138"/>
    </row>
    <row r="462" spans="2:11" x14ac:dyDescent="0.25">
      <c r="B462" s="135">
        <f t="shared" si="13"/>
        <v>440</v>
      </c>
      <c r="C462" s="136"/>
      <c r="D462" s="137"/>
      <c r="E462" s="10"/>
      <c r="F462" s="136"/>
      <c r="G462" s="136"/>
      <c r="H462" s="114" t="str">
        <f t="shared" si="12"/>
        <v/>
      </c>
      <c r="I462" s="136"/>
      <c r="J462" s="137"/>
      <c r="K462" s="138"/>
    </row>
    <row r="463" spans="2:11" x14ac:dyDescent="0.25">
      <c r="B463" s="135">
        <f t="shared" si="13"/>
        <v>441</v>
      </c>
      <c r="C463" s="136"/>
      <c r="D463" s="137"/>
      <c r="E463" s="10"/>
      <c r="F463" s="136"/>
      <c r="G463" s="136"/>
      <c r="H463" s="114" t="str">
        <f t="shared" si="12"/>
        <v/>
      </c>
      <c r="I463" s="136"/>
      <c r="J463" s="137"/>
      <c r="K463" s="138"/>
    </row>
    <row r="464" spans="2:11" x14ac:dyDescent="0.25">
      <c r="B464" s="135">
        <f t="shared" si="13"/>
        <v>442</v>
      </c>
      <c r="C464" s="136"/>
      <c r="D464" s="137"/>
      <c r="E464" s="10"/>
      <c r="F464" s="136"/>
      <c r="G464" s="136"/>
      <c r="H464" s="114" t="str">
        <f t="shared" si="12"/>
        <v/>
      </c>
      <c r="I464" s="136"/>
      <c r="J464" s="137"/>
      <c r="K464" s="138"/>
    </row>
    <row r="465" spans="2:11" x14ac:dyDescent="0.25">
      <c r="B465" s="135">
        <f t="shared" si="13"/>
        <v>443</v>
      </c>
      <c r="C465" s="136"/>
      <c r="D465" s="137"/>
      <c r="E465" s="10"/>
      <c r="F465" s="136"/>
      <c r="G465" s="136"/>
      <c r="H465" s="114" t="str">
        <f t="shared" si="12"/>
        <v/>
      </c>
      <c r="I465" s="136"/>
      <c r="J465" s="137"/>
      <c r="K465" s="138"/>
    </row>
    <row r="466" spans="2:11" x14ac:dyDescent="0.25">
      <c r="B466" s="135">
        <f t="shared" si="13"/>
        <v>444</v>
      </c>
      <c r="C466" s="136"/>
      <c r="D466" s="137"/>
      <c r="E466" s="10"/>
      <c r="F466" s="136"/>
      <c r="G466" s="136"/>
      <c r="H466" s="114" t="str">
        <f t="shared" si="12"/>
        <v/>
      </c>
      <c r="I466" s="136"/>
      <c r="J466" s="137"/>
      <c r="K466" s="138"/>
    </row>
    <row r="467" spans="2:11" x14ac:dyDescent="0.25">
      <c r="B467" s="135">
        <f t="shared" si="13"/>
        <v>445</v>
      </c>
      <c r="C467" s="136"/>
      <c r="D467" s="137"/>
      <c r="E467" s="10"/>
      <c r="F467" s="136"/>
      <c r="G467" s="136"/>
      <c r="H467" s="114" t="str">
        <f t="shared" si="12"/>
        <v/>
      </c>
      <c r="I467" s="136"/>
      <c r="J467" s="137"/>
      <c r="K467" s="138"/>
    </row>
    <row r="468" spans="2:11" x14ac:dyDescent="0.25">
      <c r="B468" s="135">
        <f t="shared" si="13"/>
        <v>446</v>
      </c>
      <c r="C468" s="136"/>
      <c r="D468" s="137"/>
      <c r="E468" s="10"/>
      <c r="F468" s="136"/>
      <c r="G468" s="136"/>
      <c r="H468" s="114" t="str">
        <f t="shared" si="12"/>
        <v/>
      </c>
      <c r="I468" s="136"/>
      <c r="J468" s="137"/>
      <c r="K468" s="138"/>
    </row>
    <row r="469" spans="2:11" x14ac:dyDescent="0.25">
      <c r="B469" s="135">
        <f t="shared" si="13"/>
        <v>447</v>
      </c>
      <c r="C469" s="136"/>
      <c r="D469" s="137"/>
      <c r="E469" s="10"/>
      <c r="F469" s="136"/>
      <c r="G469" s="136"/>
      <c r="H469" s="114" t="str">
        <f t="shared" si="12"/>
        <v/>
      </c>
      <c r="I469" s="136"/>
      <c r="J469" s="137"/>
      <c r="K469" s="138"/>
    </row>
    <row r="470" spans="2:11" x14ac:dyDescent="0.25">
      <c r="B470" s="135">
        <f t="shared" si="13"/>
        <v>448</v>
      </c>
      <c r="C470" s="136"/>
      <c r="D470" s="137"/>
      <c r="E470" s="10"/>
      <c r="F470" s="136"/>
      <c r="G470" s="136"/>
      <c r="H470" s="114" t="str">
        <f t="shared" si="12"/>
        <v/>
      </c>
      <c r="I470" s="136"/>
      <c r="J470" s="137"/>
      <c r="K470" s="138"/>
    </row>
    <row r="471" spans="2:11" x14ac:dyDescent="0.25">
      <c r="B471" s="135">
        <f t="shared" si="13"/>
        <v>449</v>
      </c>
      <c r="C471" s="136"/>
      <c r="D471" s="137"/>
      <c r="E471" s="10"/>
      <c r="F471" s="136"/>
      <c r="G471" s="136"/>
      <c r="H471" s="114" t="str">
        <f t="shared" ref="H471:H522" si="14">IF($G471 &lt;&gt; "",VLOOKUP($G471,Defect_severity,2,FALSE),"")</f>
        <v/>
      </c>
      <c r="I471" s="136"/>
      <c r="J471" s="137"/>
      <c r="K471" s="138"/>
    </row>
    <row r="472" spans="2:11" x14ac:dyDescent="0.25">
      <c r="B472" s="135">
        <f t="shared" si="13"/>
        <v>450</v>
      </c>
      <c r="C472" s="136"/>
      <c r="D472" s="137"/>
      <c r="E472" s="10"/>
      <c r="F472" s="136"/>
      <c r="G472" s="136"/>
      <c r="H472" s="114" t="str">
        <f t="shared" si="14"/>
        <v/>
      </c>
      <c r="I472" s="136"/>
      <c r="J472" s="137"/>
      <c r="K472" s="138"/>
    </row>
    <row r="473" spans="2:11" x14ac:dyDescent="0.25">
      <c r="B473" s="135">
        <f t="shared" ref="B473:B522" si="15">B472+1</f>
        <v>451</v>
      </c>
      <c r="C473" s="136"/>
      <c r="D473" s="137"/>
      <c r="E473" s="10"/>
      <c r="F473" s="136"/>
      <c r="G473" s="136"/>
      <c r="H473" s="114" t="str">
        <f t="shared" si="14"/>
        <v/>
      </c>
      <c r="I473" s="136"/>
      <c r="J473" s="137"/>
      <c r="K473" s="138"/>
    </row>
    <row r="474" spans="2:11" x14ac:dyDescent="0.25">
      <c r="B474" s="135">
        <f t="shared" si="15"/>
        <v>452</v>
      </c>
      <c r="C474" s="136"/>
      <c r="D474" s="137"/>
      <c r="E474" s="10"/>
      <c r="F474" s="136"/>
      <c r="G474" s="136"/>
      <c r="H474" s="114" t="str">
        <f t="shared" si="14"/>
        <v/>
      </c>
      <c r="I474" s="136"/>
      <c r="J474" s="137"/>
      <c r="K474" s="138"/>
    </row>
    <row r="475" spans="2:11" x14ac:dyDescent="0.25">
      <c r="B475" s="135">
        <f t="shared" si="15"/>
        <v>453</v>
      </c>
      <c r="C475" s="136"/>
      <c r="D475" s="137"/>
      <c r="E475" s="10"/>
      <c r="F475" s="136"/>
      <c r="G475" s="136"/>
      <c r="H475" s="114" t="str">
        <f t="shared" si="14"/>
        <v/>
      </c>
      <c r="I475" s="136"/>
      <c r="J475" s="137"/>
      <c r="K475" s="138"/>
    </row>
    <row r="476" spans="2:11" x14ac:dyDescent="0.25">
      <c r="B476" s="135">
        <f t="shared" si="15"/>
        <v>454</v>
      </c>
      <c r="C476" s="136"/>
      <c r="D476" s="137"/>
      <c r="E476" s="10"/>
      <c r="F476" s="136"/>
      <c r="G476" s="136"/>
      <c r="H476" s="114" t="str">
        <f t="shared" si="14"/>
        <v/>
      </c>
      <c r="I476" s="136"/>
      <c r="J476" s="137"/>
      <c r="K476" s="138"/>
    </row>
    <row r="477" spans="2:11" x14ac:dyDescent="0.25">
      <c r="B477" s="135">
        <f t="shared" si="15"/>
        <v>455</v>
      </c>
      <c r="C477" s="136"/>
      <c r="D477" s="137"/>
      <c r="E477" s="10"/>
      <c r="F477" s="136"/>
      <c r="G477" s="136"/>
      <c r="H477" s="114" t="str">
        <f t="shared" si="14"/>
        <v/>
      </c>
      <c r="I477" s="136"/>
      <c r="J477" s="137"/>
      <c r="K477" s="138"/>
    </row>
    <row r="478" spans="2:11" x14ac:dyDescent="0.25">
      <c r="B478" s="135">
        <f t="shared" si="15"/>
        <v>456</v>
      </c>
      <c r="C478" s="136"/>
      <c r="D478" s="137"/>
      <c r="E478" s="10"/>
      <c r="F478" s="136"/>
      <c r="G478" s="136"/>
      <c r="H478" s="114" t="str">
        <f t="shared" si="14"/>
        <v/>
      </c>
      <c r="I478" s="136"/>
      <c r="J478" s="137"/>
      <c r="K478" s="138"/>
    </row>
    <row r="479" spans="2:11" x14ac:dyDescent="0.25">
      <c r="B479" s="135">
        <f t="shared" si="15"/>
        <v>457</v>
      </c>
      <c r="C479" s="136"/>
      <c r="D479" s="137"/>
      <c r="E479" s="10"/>
      <c r="F479" s="136"/>
      <c r="G479" s="136"/>
      <c r="H479" s="114" t="str">
        <f t="shared" si="14"/>
        <v/>
      </c>
      <c r="I479" s="136"/>
      <c r="J479" s="137"/>
      <c r="K479" s="138"/>
    </row>
    <row r="480" spans="2:11" x14ac:dyDescent="0.25">
      <c r="B480" s="135">
        <f t="shared" si="15"/>
        <v>458</v>
      </c>
      <c r="C480" s="136"/>
      <c r="D480" s="137"/>
      <c r="E480" s="10"/>
      <c r="F480" s="136"/>
      <c r="G480" s="136"/>
      <c r="H480" s="114" t="str">
        <f t="shared" si="14"/>
        <v/>
      </c>
      <c r="I480" s="136"/>
      <c r="J480" s="137"/>
      <c r="K480" s="138"/>
    </row>
    <row r="481" spans="2:11" x14ac:dyDescent="0.25">
      <c r="B481" s="135">
        <f t="shared" si="15"/>
        <v>459</v>
      </c>
      <c r="C481" s="136"/>
      <c r="D481" s="137"/>
      <c r="E481" s="10"/>
      <c r="F481" s="136"/>
      <c r="G481" s="136"/>
      <c r="H481" s="114" t="str">
        <f t="shared" si="14"/>
        <v/>
      </c>
      <c r="I481" s="136"/>
      <c r="J481" s="137"/>
      <c r="K481" s="138"/>
    </row>
    <row r="482" spans="2:11" x14ac:dyDescent="0.25">
      <c r="B482" s="135">
        <f t="shared" si="15"/>
        <v>460</v>
      </c>
      <c r="C482" s="136"/>
      <c r="D482" s="137"/>
      <c r="E482" s="10"/>
      <c r="F482" s="136"/>
      <c r="G482" s="136"/>
      <c r="H482" s="114" t="str">
        <f t="shared" si="14"/>
        <v/>
      </c>
      <c r="I482" s="136"/>
      <c r="J482" s="137"/>
      <c r="K482" s="138"/>
    </row>
    <row r="483" spans="2:11" x14ac:dyDescent="0.25">
      <c r="B483" s="135">
        <f t="shared" si="15"/>
        <v>461</v>
      </c>
      <c r="C483" s="136"/>
      <c r="D483" s="137"/>
      <c r="E483" s="10"/>
      <c r="F483" s="136"/>
      <c r="G483" s="136"/>
      <c r="H483" s="114" t="str">
        <f t="shared" si="14"/>
        <v/>
      </c>
      <c r="I483" s="136"/>
      <c r="J483" s="137"/>
      <c r="K483" s="138"/>
    </row>
    <row r="484" spans="2:11" x14ac:dyDescent="0.25">
      <c r="B484" s="135">
        <f t="shared" si="15"/>
        <v>462</v>
      </c>
      <c r="C484" s="136"/>
      <c r="D484" s="137"/>
      <c r="E484" s="10"/>
      <c r="F484" s="136"/>
      <c r="G484" s="136"/>
      <c r="H484" s="114" t="str">
        <f t="shared" si="14"/>
        <v/>
      </c>
      <c r="I484" s="136"/>
      <c r="J484" s="137"/>
      <c r="K484" s="138"/>
    </row>
    <row r="485" spans="2:11" x14ac:dyDescent="0.25">
      <c r="B485" s="135">
        <f t="shared" si="15"/>
        <v>463</v>
      </c>
      <c r="C485" s="136"/>
      <c r="D485" s="137"/>
      <c r="E485" s="10"/>
      <c r="F485" s="136"/>
      <c r="G485" s="136"/>
      <c r="H485" s="114" t="str">
        <f t="shared" si="14"/>
        <v/>
      </c>
      <c r="I485" s="136"/>
      <c r="J485" s="137"/>
      <c r="K485" s="138"/>
    </row>
    <row r="486" spans="2:11" x14ac:dyDescent="0.25">
      <c r="B486" s="135">
        <f t="shared" si="15"/>
        <v>464</v>
      </c>
      <c r="C486" s="136"/>
      <c r="D486" s="137"/>
      <c r="E486" s="10"/>
      <c r="F486" s="136"/>
      <c r="G486" s="136"/>
      <c r="H486" s="114" t="str">
        <f t="shared" si="14"/>
        <v/>
      </c>
      <c r="I486" s="136"/>
      <c r="J486" s="137"/>
      <c r="K486" s="138"/>
    </row>
    <row r="487" spans="2:11" x14ac:dyDescent="0.25">
      <c r="B487" s="135">
        <f t="shared" si="15"/>
        <v>465</v>
      </c>
      <c r="C487" s="136"/>
      <c r="D487" s="137"/>
      <c r="E487" s="10"/>
      <c r="F487" s="136"/>
      <c r="G487" s="136"/>
      <c r="H487" s="114" t="str">
        <f t="shared" si="14"/>
        <v/>
      </c>
      <c r="I487" s="136"/>
      <c r="J487" s="137"/>
      <c r="K487" s="138"/>
    </row>
    <row r="488" spans="2:11" x14ac:dyDescent="0.25">
      <c r="B488" s="135">
        <f t="shared" si="15"/>
        <v>466</v>
      </c>
      <c r="C488" s="136"/>
      <c r="D488" s="137"/>
      <c r="E488" s="10"/>
      <c r="F488" s="136"/>
      <c r="G488" s="136"/>
      <c r="H488" s="114" t="str">
        <f t="shared" si="14"/>
        <v/>
      </c>
      <c r="I488" s="136"/>
      <c r="J488" s="137"/>
      <c r="K488" s="138"/>
    </row>
    <row r="489" spans="2:11" x14ac:dyDescent="0.25">
      <c r="B489" s="135">
        <f t="shared" si="15"/>
        <v>467</v>
      </c>
      <c r="C489" s="136"/>
      <c r="D489" s="137"/>
      <c r="E489" s="10"/>
      <c r="F489" s="136"/>
      <c r="G489" s="136"/>
      <c r="H489" s="114" t="str">
        <f t="shared" si="14"/>
        <v/>
      </c>
      <c r="I489" s="136"/>
      <c r="J489" s="137"/>
      <c r="K489" s="138"/>
    </row>
    <row r="490" spans="2:11" x14ac:dyDescent="0.25">
      <c r="B490" s="135">
        <f t="shared" si="15"/>
        <v>468</v>
      </c>
      <c r="C490" s="136"/>
      <c r="D490" s="137"/>
      <c r="E490" s="10"/>
      <c r="F490" s="136"/>
      <c r="G490" s="136"/>
      <c r="H490" s="114" t="str">
        <f t="shared" si="14"/>
        <v/>
      </c>
      <c r="I490" s="136"/>
      <c r="J490" s="137"/>
      <c r="K490" s="138"/>
    </row>
    <row r="491" spans="2:11" x14ac:dyDescent="0.25">
      <c r="B491" s="135">
        <f t="shared" si="15"/>
        <v>469</v>
      </c>
      <c r="C491" s="136"/>
      <c r="D491" s="137"/>
      <c r="E491" s="10"/>
      <c r="F491" s="136"/>
      <c r="G491" s="136"/>
      <c r="H491" s="114" t="str">
        <f t="shared" si="14"/>
        <v/>
      </c>
      <c r="I491" s="136"/>
      <c r="J491" s="137"/>
      <c r="K491" s="138"/>
    </row>
    <row r="492" spans="2:11" x14ac:dyDescent="0.25">
      <c r="B492" s="135">
        <f t="shared" si="15"/>
        <v>470</v>
      </c>
      <c r="C492" s="136"/>
      <c r="D492" s="137"/>
      <c r="E492" s="10"/>
      <c r="F492" s="136"/>
      <c r="G492" s="136"/>
      <c r="H492" s="114" t="str">
        <f t="shared" si="14"/>
        <v/>
      </c>
      <c r="I492" s="136"/>
      <c r="J492" s="137"/>
      <c r="K492" s="138"/>
    </row>
    <row r="493" spans="2:11" x14ac:dyDescent="0.25">
      <c r="B493" s="135">
        <f t="shared" si="15"/>
        <v>471</v>
      </c>
      <c r="C493" s="136"/>
      <c r="D493" s="137"/>
      <c r="E493" s="10"/>
      <c r="F493" s="136"/>
      <c r="G493" s="136"/>
      <c r="H493" s="114" t="str">
        <f t="shared" si="14"/>
        <v/>
      </c>
      <c r="I493" s="136"/>
      <c r="J493" s="137"/>
      <c r="K493" s="138"/>
    </row>
    <row r="494" spans="2:11" x14ac:dyDescent="0.25">
      <c r="B494" s="135">
        <f t="shared" si="15"/>
        <v>472</v>
      </c>
      <c r="C494" s="136"/>
      <c r="D494" s="137"/>
      <c r="E494" s="10"/>
      <c r="F494" s="136"/>
      <c r="G494" s="136"/>
      <c r="H494" s="114" t="str">
        <f t="shared" si="14"/>
        <v/>
      </c>
      <c r="I494" s="136"/>
      <c r="J494" s="137"/>
      <c r="K494" s="138"/>
    </row>
    <row r="495" spans="2:11" x14ac:dyDescent="0.25">
      <c r="B495" s="135">
        <f t="shared" si="15"/>
        <v>473</v>
      </c>
      <c r="C495" s="136"/>
      <c r="D495" s="137"/>
      <c r="E495" s="10"/>
      <c r="F495" s="136"/>
      <c r="G495" s="136"/>
      <c r="H495" s="114" t="str">
        <f t="shared" si="14"/>
        <v/>
      </c>
      <c r="I495" s="136"/>
      <c r="J495" s="137"/>
      <c r="K495" s="138"/>
    </row>
    <row r="496" spans="2:11" x14ac:dyDescent="0.25">
      <c r="B496" s="135">
        <f t="shared" si="15"/>
        <v>474</v>
      </c>
      <c r="C496" s="136"/>
      <c r="D496" s="137"/>
      <c r="E496" s="10"/>
      <c r="F496" s="136"/>
      <c r="G496" s="136"/>
      <c r="H496" s="114" t="str">
        <f t="shared" si="14"/>
        <v/>
      </c>
      <c r="I496" s="136"/>
      <c r="J496" s="137"/>
      <c r="K496" s="138"/>
    </row>
    <row r="497" spans="2:11" x14ac:dyDescent="0.25">
      <c r="B497" s="135">
        <f t="shared" si="15"/>
        <v>475</v>
      </c>
      <c r="C497" s="136"/>
      <c r="D497" s="137"/>
      <c r="E497" s="10"/>
      <c r="F497" s="136"/>
      <c r="G497" s="136"/>
      <c r="H497" s="114" t="str">
        <f t="shared" si="14"/>
        <v/>
      </c>
      <c r="I497" s="136"/>
      <c r="J497" s="137"/>
      <c r="K497" s="138"/>
    </row>
    <row r="498" spans="2:11" x14ac:dyDescent="0.25">
      <c r="B498" s="135">
        <f t="shared" si="15"/>
        <v>476</v>
      </c>
      <c r="C498" s="136"/>
      <c r="D498" s="137"/>
      <c r="E498" s="10"/>
      <c r="F498" s="136"/>
      <c r="G498" s="136"/>
      <c r="H498" s="114" t="str">
        <f t="shared" si="14"/>
        <v/>
      </c>
      <c r="I498" s="136"/>
      <c r="J498" s="137"/>
      <c r="K498" s="138"/>
    </row>
    <row r="499" spans="2:11" x14ac:dyDescent="0.25">
      <c r="B499" s="135">
        <f t="shared" si="15"/>
        <v>477</v>
      </c>
      <c r="C499" s="136"/>
      <c r="D499" s="137"/>
      <c r="E499" s="10"/>
      <c r="F499" s="136"/>
      <c r="G499" s="136"/>
      <c r="H499" s="114" t="str">
        <f t="shared" si="14"/>
        <v/>
      </c>
      <c r="I499" s="136"/>
      <c r="J499" s="137"/>
      <c r="K499" s="138"/>
    </row>
    <row r="500" spans="2:11" x14ac:dyDescent="0.25">
      <c r="B500" s="135">
        <f t="shared" si="15"/>
        <v>478</v>
      </c>
      <c r="C500" s="136"/>
      <c r="D500" s="137"/>
      <c r="E500" s="10"/>
      <c r="F500" s="136"/>
      <c r="G500" s="136"/>
      <c r="H500" s="114" t="str">
        <f t="shared" si="14"/>
        <v/>
      </c>
      <c r="I500" s="136"/>
      <c r="J500" s="137"/>
      <c r="K500" s="138"/>
    </row>
    <row r="501" spans="2:11" x14ac:dyDescent="0.25">
      <c r="B501" s="135">
        <f t="shared" si="15"/>
        <v>479</v>
      </c>
      <c r="C501" s="136"/>
      <c r="D501" s="137"/>
      <c r="E501" s="10"/>
      <c r="F501" s="136"/>
      <c r="G501" s="136"/>
      <c r="H501" s="114" t="str">
        <f t="shared" si="14"/>
        <v/>
      </c>
      <c r="I501" s="136"/>
      <c r="J501" s="137"/>
      <c r="K501" s="138"/>
    </row>
    <row r="502" spans="2:11" x14ac:dyDescent="0.25">
      <c r="B502" s="135">
        <f t="shared" si="15"/>
        <v>480</v>
      </c>
      <c r="C502" s="136"/>
      <c r="D502" s="137"/>
      <c r="E502" s="10"/>
      <c r="F502" s="136"/>
      <c r="G502" s="136"/>
      <c r="H502" s="114" t="str">
        <f t="shared" si="14"/>
        <v/>
      </c>
      <c r="I502" s="136"/>
      <c r="J502" s="137"/>
      <c r="K502" s="138"/>
    </row>
    <row r="503" spans="2:11" x14ac:dyDescent="0.25">
      <c r="B503" s="135">
        <f t="shared" si="15"/>
        <v>481</v>
      </c>
      <c r="C503" s="136"/>
      <c r="D503" s="137"/>
      <c r="E503" s="10"/>
      <c r="F503" s="136"/>
      <c r="G503" s="136"/>
      <c r="H503" s="114" t="str">
        <f t="shared" si="14"/>
        <v/>
      </c>
      <c r="I503" s="136"/>
      <c r="J503" s="137"/>
      <c r="K503" s="138"/>
    </row>
    <row r="504" spans="2:11" x14ac:dyDescent="0.25">
      <c r="B504" s="135">
        <f t="shared" si="15"/>
        <v>482</v>
      </c>
      <c r="C504" s="136"/>
      <c r="D504" s="137"/>
      <c r="E504" s="10"/>
      <c r="F504" s="136"/>
      <c r="G504" s="136"/>
      <c r="H504" s="114" t="str">
        <f t="shared" si="14"/>
        <v/>
      </c>
      <c r="I504" s="136"/>
      <c r="J504" s="137"/>
      <c r="K504" s="138"/>
    </row>
    <row r="505" spans="2:11" x14ac:dyDescent="0.25">
      <c r="B505" s="135">
        <f t="shared" si="15"/>
        <v>483</v>
      </c>
      <c r="C505" s="136"/>
      <c r="D505" s="137"/>
      <c r="E505" s="10"/>
      <c r="F505" s="136"/>
      <c r="G505" s="136"/>
      <c r="H505" s="114" t="str">
        <f t="shared" si="14"/>
        <v/>
      </c>
      <c r="I505" s="136"/>
      <c r="J505" s="137"/>
      <c r="K505" s="138"/>
    </row>
    <row r="506" spans="2:11" x14ac:dyDescent="0.25">
      <c r="B506" s="135">
        <f t="shared" si="15"/>
        <v>484</v>
      </c>
      <c r="C506" s="136"/>
      <c r="D506" s="137"/>
      <c r="E506" s="10"/>
      <c r="F506" s="136"/>
      <c r="G506" s="136"/>
      <c r="H506" s="114" t="str">
        <f t="shared" si="14"/>
        <v/>
      </c>
      <c r="I506" s="136"/>
      <c r="J506" s="137"/>
      <c r="K506" s="138"/>
    </row>
    <row r="507" spans="2:11" x14ac:dyDescent="0.25">
      <c r="B507" s="135">
        <f t="shared" si="15"/>
        <v>485</v>
      </c>
      <c r="C507" s="136"/>
      <c r="D507" s="137"/>
      <c r="E507" s="10"/>
      <c r="F507" s="136"/>
      <c r="G507" s="136"/>
      <c r="H507" s="114" t="str">
        <f t="shared" si="14"/>
        <v/>
      </c>
      <c r="I507" s="136"/>
      <c r="J507" s="137"/>
      <c r="K507" s="138"/>
    </row>
    <row r="508" spans="2:11" x14ac:dyDescent="0.25">
      <c r="B508" s="135">
        <f t="shared" si="15"/>
        <v>486</v>
      </c>
      <c r="C508" s="136"/>
      <c r="D508" s="137"/>
      <c r="E508" s="10"/>
      <c r="F508" s="136"/>
      <c r="G508" s="136"/>
      <c r="H508" s="114" t="str">
        <f t="shared" si="14"/>
        <v/>
      </c>
      <c r="I508" s="136"/>
      <c r="J508" s="137"/>
      <c r="K508" s="138"/>
    </row>
    <row r="509" spans="2:11" x14ac:dyDescent="0.25">
      <c r="B509" s="135">
        <f t="shared" si="15"/>
        <v>487</v>
      </c>
      <c r="C509" s="136"/>
      <c r="D509" s="137"/>
      <c r="E509" s="10"/>
      <c r="F509" s="136"/>
      <c r="G509" s="136"/>
      <c r="H509" s="114" t="str">
        <f t="shared" si="14"/>
        <v/>
      </c>
      <c r="I509" s="136"/>
      <c r="J509" s="137"/>
      <c r="K509" s="138"/>
    </row>
    <row r="510" spans="2:11" x14ac:dyDescent="0.25">
      <c r="B510" s="135">
        <f t="shared" si="15"/>
        <v>488</v>
      </c>
      <c r="C510" s="136"/>
      <c r="D510" s="137"/>
      <c r="E510" s="10"/>
      <c r="F510" s="136"/>
      <c r="G510" s="136"/>
      <c r="H510" s="114" t="str">
        <f t="shared" si="14"/>
        <v/>
      </c>
      <c r="I510" s="136"/>
      <c r="J510" s="137"/>
      <c r="K510" s="138"/>
    </row>
    <row r="511" spans="2:11" x14ac:dyDescent="0.25">
      <c r="B511" s="135">
        <f t="shared" si="15"/>
        <v>489</v>
      </c>
      <c r="C511" s="136"/>
      <c r="D511" s="137"/>
      <c r="E511" s="10"/>
      <c r="F511" s="136"/>
      <c r="G511" s="136"/>
      <c r="H511" s="114" t="str">
        <f t="shared" si="14"/>
        <v/>
      </c>
      <c r="I511" s="136"/>
      <c r="J511" s="137"/>
      <c r="K511" s="138"/>
    </row>
    <row r="512" spans="2:11" x14ac:dyDescent="0.25">
      <c r="B512" s="135">
        <f t="shared" si="15"/>
        <v>490</v>
      </c>
      <c r="C512" s="136"/>
      <c r="D512" s="137"/>
      <c r="E512" s="10"/>
      <c r="F512" s="136"/>
      <c r="G512" s="136"/>
      <c r="H512" s="114" t="str">
        <f t="shared" si="14"/>
        <v/>
      </c>
      <c r="I512" s="136"/>
      <c r="J512" s="137"/>
      <c r="K512" s="138"/>
    </row>
    <row r="513" spans="2:11" x14ac:dyDescent="0.25">
      <c r="B513" s="135">
        <f t="shared" si="15"/>
        <v>491</v>
      </c>
      <c r="C513" s="136"/>
      <c r="D513" s="137"/>
      <c r="E513" s="10"/>
      <c r="F513" s="136"/>
      <c r="G513" s="136"/>
      <c r="H513" s="114" t="str">
        <f t="shared" si="14"/>
        <v/>
      </c>
      <c r="I513" s="136"/>
      <c r="J513" s="137"/>
      <c r="K513" s="138"/>
    </row>
    <row r="514" spans="2:11" x14ac:dyDescent="0.25">
      <c r="B514" s="135">
        <f t="shared" si="15"/>
        <v>492</v>
      </c>
      <c r="C514" s="136"/>
      <c r="D514" s="137"/>
      <c r="E514" s="10"/>
      <c r="F514" s="136"/>
      <c r="G514" s="136"/>
      <c r="H514" s="114" t="str">
        <f t="shared" si="14"/>
        <v/>
      </c>
      <c r="I514" s="136"/>
      <c r="J514" s="137"/>
      <c r="K514" s="138"/>
    </row>
    <row r="515" spans="2:11" x14ac:dyDescent="0.25">
      <c r="B515" s="135">
        <f t="shared" si="15"/>
        <v>493</v>
      </c>
      <c r="C515" s="136"/>
      <c r="D515" s="137"/>
      <c r="E515" s="10"/>
      <c r="F515" s="136"/>
      <c r="G515" s="136"/>
      <c r="H515" s="114" t="str">
        <f t="shared" si="14"/>
        <v/>
      </c>
      <c r="I515" s="136"/>
      <c r="J515" s="137"/>
      <c r="K515" s="138"/>
    </row>
    <row r="516" spans="2:11" x14ac:dyDescent="0.25">
      <c r="B516" s="135">
        <f t="shared" si="15"/>
        <v>494</v>
      </c>
      <c r="C516" s="136"/>
      <c r="D516" s="137"/>
      <c r="E516" s="10"/>
      <c r="F516" s="136"/>
      <c r="G516" s="136"/>
      <c r="H516" s="114" t="str">
        <f t="shared" si="14"/>
        <v/>
      </c>
      <c r="I516" s="136"/>
      <c r="J516" s="137"/>
      <c r="K516" s="138"/>
    </row>
    <row r="517" spans="2:11" x14ac:dyDescent="0.25">
      <c r="B517" s="135">
        <f t="shared" si="15"/>
        <v>495</v>
      </c>
      <c r="C517" s="136"/>
      <c r="D517" s="137"/>
      <c r="E517" s="10"/>
      <c r="F517" s="136"/>
      <c r="G517" s="136"/>
      <c r="H517" s="114" t="str">
        <f t="shared" si="14"/>
        <v/>
      </c>
      <c r="I517" s="136"/>
      <c r="J517" s="137"/>
      <c r="K517" s="138"/>
    </row>
    <row r="518" spans="2:11" x14ac:dyDescent="0.25">
      <c r="B518" s="135">
        <f t="shared" si="15"/>
        <v>496</v>
      </c>
      <c r="C518" s="136"/>
      <c r="D518" s="137"/>
      <c r="E518" s="10"/>
      <c r="F518" s="136"/>
      <c r="G518" s="136"/>
      <c r="H518" s="114" t="str">
        <f t="shared" si="14"/>
        <v/>
      </c>
      <c r="I518" s="136"/>
      <c r="J518" s="137"/>
      <c r="K518" s="138"/>
    </row>
    <row r="519" spans="2:11" x14ac:dyDescent="0.25">
      <c r="B519" s="135">
        <f t="shared" si="15"/>
        <v>497</v>
      </c>
      <c r="C519" s="136"/>
      <c r="D519" s="137"/>
      <c r="E519" s="10"/>
      <c r="F519" s="136"/>
      <c r="G519" s="136"/>
      <c r="H519" s="114" t="str">
        <f t="shared" si="14"/>
        <v/>
      </c>
      <c r="I519" s="136"/>
      <c r="J519" s="137"/>
      <c r="K519" s="138"/>
    </row>
    <row r="520" spans="2:11" x14ac:dyDescent="0.25">
      <c r="B520" s="135">
        <f t="shared" si="15"/>
        <v>498</v>
      </c>
      <c r="C520" s="136"/>
      <c r="D520" s="137"/>
      <c r="E520" s="10"/>
      <c r="F520" s="136"/>
      <c r="G520" s="136"/>
      <c r="H520" s="114" t="str">
        <f t="shared" si="14"/>
        <v/>
      </c>
      <c r="I520" s="136"/>
      <c r="J520" s="137"/>
      <c r="K520" s="138"/>
    </row>
    <row r="521" spans="2:11" x14ac:dyDescent="0.25">
      <c r="B521" s="135">
        <f t="shared" si="15"/>
        <v>499</v>
      </c>
      <c r="C521" s="136"/>
      <c r="D521" s="137"/>
      <c r="E521" s="10"/>
      <c r="F521" s="136"/>
      <c r="G521" s="136"/>
      <c r="H521" s="114" t="str">
        <f t="shared" si="14"/>
        <v/>
      </c>
      <c r="I521" s="136"/>
      <c r="J521" s="137"/>
      <c r="K521" s="138"/>
    </row>
    <row r="522" spans="2:11" x14ac:dyDescent="0.25">
      <c r="B522" s="135">
        <f t="shared" si="15"/>
        <v>500</v>
      </c>
      <c r="C522" s="136"/>
      <c r="D522" s="137"/>
      <c r="E522" s="10"/>
      <c r="F522" s="136"/>
      <c r="G522" s="136"/>
      <c r="H522" s="114" t="str">
        <f t="shared" si="14"/>
        <v/>
      </c>
      <c r="I522" s="136"/>
      <c r="J522" s="137"/>
      <c r="K522" s="138"/>
    </row>
  </sheetData>
  <sheetProtection algorithmName="SHA-512" hashValue="SbE6IxHLtU66weNvMPHQnv7FMM4mPDZw6OKyCJham5rCxgaaahGTnXx55ukXO6dn2QqdFw114AuQw7bTecO+cw==" saltValue="F06TpuhOiHE5zVphihLsAA==" spinCount="100000" sheet="1" objects="1" scenarios="1"/>
  <dataConsolidate link="1"/>
  <customSheetViews>
    <customSheetView guid="{2B5A4363-8C1E-485A-BECE-33C1A7275D14}" scale="85" showGridLines="0" hiddenRows="1">
      <selection activeCell="C3" sqref="C3:D3"/>
      <pageMargins left="0.7" right="0.7" top="0.75" bottom="0.75" header="0.3" footer="0.3"/>
      <pageSetup paperSize="9" orientation="portrait" r:id="rId1"/>
    </customSheetView>
  </customSheetViews>
  <mergeCells count="5">
    <mergeCell ref="C13:D13"/>
    <mergeCell ref="B8:B11"/>
    <mergeCell ref="C8:D11"/>
    <mergeCell ref="B2:B3"/>
    <mergeCell ref="C2:C3"/>
  </mergeCells>
  <dataValidations xWindow="1100" yWindow="442" count="6">
    <dataValidation type="list" allowBlank="1" showInputMessage="1" showErrorMessage="1" sqref="I24:I522">
      <formula1>Decision</formula1>
    </dataValidation>
    <dataValidation operator="equal" showInputMessage="1" showErrorMessage="1" prompt="Use &quot;MM-DD-YY Format only._x000a__x000a_Example 01/13/16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Scripts_Review_dt</formula1>
    </dataValidation>
    <dataValidation type="list" allowBlank="1" showInputMessage="1" showErrorMessage="1" promptTitle="Note" prompt="Please select an item from the  drop down list  in column E for a list to be populated here." sqref="G23:G522">
      <formula1>INDIRECT($F23)</formula1>
    </dataValidation>
    <dataValidation type="list" allowBlank="1" showInputMessage="1" showErrorMessage="1" sqref="I23">
      <formula1>Fixed</formula1>
    </dataValidation>
  </dataValidations>
  <pageMargins left="0.7" right="0.7" top="0.75" bottom="0.75" header="0.3" footer="0.3"/>
  <pageSetup paperSize="9" orientation="portrait" r:id="rId2"/>
  <ignoredErrors>
    <ignoredError sqref="B24:B122" unlockedFormula="1"/>
  </ignoredErrors>
  <drawing r:id="rId3"/>
  <legacyDrawing r:id="rId4"/>
  <controls>
    <mc:AlternateContent xmlns:mc="http://schemas.openxmlformats.org/markup-compatibility/2006">
      <mc:Choice Requires="x14">
        <control shapeId="2051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2051" r:id="rId5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K522"/>
  <sheetViews>
    <sheetView zoomScale="85" zoomScaleNormal="85" workbookViewId="0">
      <selection activeCell="E11" sqref="E11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B2" s="264" t="s">
        <v>153</v>
      </c>
      <c r="C2" s="266"/>
      <c r="D2" s="6"/>
      <c r="E2" s="6"/>
      <c r="H2" s="2"/>
    </row>
    <row r="3" spans="1:37" ht="15.75" thickBot="1" x14ac:dyDescent="0.3">
      <c r="B3" s="265"/>
      <c r="C3" s="267"/>
      <c r="D3" s="4"/>
      <c r="E3" s="4"/>
      <c r="H3" s="2"/>
    </row>
    <row r="4" spans="1:37" ht="15.75" thickBot="1" x14ac:dyDescent="0.3">
      <c r="B4" s="173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98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1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3">
        <f t="shared" si="9"/>
        <v>299</v>
      </c>
      <c r="C321" s="211"/>
      <c r="D321" s="182"/>
      <c r="E321" s="182"/>
      <c r="F321" s="211"/>
      <c r="G321" s="211"/>
      <c r="H321" s="214" t="str">
        <f t="shared" si="8"/>
        <v/>
      </c>
      <c r="I321" s="211"/>
      <c r="J321" s="182"/>
      <c r="K321" s="212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lrraAVt4DifY/u3oyFdtW1flmQQ2fgbvhQLWCAIP9yIhZIeAdA2Aiyti0HWXB+F59dcytqwTBGoRBxbEW0vU4g==" saltValue="DUgYdgsikBjYmxA3+Wy4cQ==" spinCount="100000" sheet="1" objects="1" scenarios="1"/>
  <dataConsolidate link="1"/>
  <customSheetViews>
    <customSheetView guid="{2B5A4363-8C1E-485A-BECE-33C1A7275D14}" scale="85" hiddenRows="1">
      <selection activeCell="D15" sqref="D15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  <dataValidation type="list" allowBlank="1" showInputMessage="1" showErrorMessage="1" sqref="F23:F522">
      <formula1>Copyedit_dt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3074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3074" r:id="rId5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522"/>
  <sheetViews>
    <sheetView zoomScale="85" zoomScaleNormal="85" workbookViewId="0">
      <selection activeCell="E9" sqref="E9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201" t="s">
        <v>162</v>
      </c>
      <c r="C4" s="202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5" t="s">
        <v>26</v>
      </c>
      <c r="K22" s="21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35"/>
      <c r="K23" s="216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35"/>
      <c r="K24" s="216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35"/>
      <c r="K25" s="216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35"/>
      <c r="K26" s="216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35"/>
      <c r="K27" s="216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35"/>
      <c r="K28" s="216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35"/>
      <c r="K29" s="216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35"/>
      <c r="K30" s="216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35"/>
      <c r="K31" s="216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35"/>
      <c r="K32" s="216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35"/>
      <c r="K33" s="216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35"/>
      <c r="K34" s="216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35"/>
      <c r="K35" s="216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35"/>
      <c r="K36" s="216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35"/>
      <c r="K37" s="216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35"/>
      <c r="K38" s="216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35"/>
      <c r="K39" s="216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35"/>
      <c r="K40" s="216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35"/>
      <c r="K41" s="216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35"/>
      <c r="K42" s="216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35"/>
      <c r="K43" s="216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35"/>
      <c r="K44" s="216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35"/>
      <c r="K45" s="216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35"/>
      <c r="K46" s="216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35"/>
      <c r="K47" s="216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35"/>
      <c r="K48" s="216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35"/>
      <c r="K49" s="216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35"/>
      <c r="K50" s="216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35"/>
      <c r="K51" s="216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35"/>
      <c r="K52" s="216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35"/>
      <c r="K53" s="216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35"/>
      <c r="K54" s="216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35"/>
      <c r="K55" s="216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35"/>
      <c r="K56" s="216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35"/>
      <c r="K57" s="216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35"/>
      <c r="K58" s="216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35"/>
      <c r="K59" s="216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35"/>
      <c r="K60" s="216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35"/>
      <c r="K61" s="216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35"/>
      <c r="K62" s="216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35"/>
      <c r="K63" s="216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35"/>
      <c r="K64" s="216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35"/>
      <c r="K65" s="216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35"/>
      <c r="K66" s="216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35"/>
      <c r="K67" s="216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35"/>
      <c r="K68" s="216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35"/>
      <c r="K69" s="216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35"/>
      <c r="K70" s="216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35"/>
      <c r="K71" s="216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35"/>
      <c r="K72" s="216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35"/>
      <c r="K73" s="216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35"/>
      <c r="K74" s="216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35"/>
      <c r="K75" s="216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35"/>
      <c r="K76" s="216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35"/>
      <c r="K77" s="216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35"/>
      <c r="K78" s="216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35"/>
      <c r="K79" s="216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35"/>
      <c r="K80" s="216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35"/>
      <c r="K81" s="216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35"/>
      <c r="K82" s="216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35"/>
      <c r="K83" s="216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35"/>
      <c r="K84" s="216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35"/>
      <c r="K85" s="216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35"/>
      <c r="K86" s="216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35"/>
      <c r="K87" s="216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35"/>
      <c r="K88" s="216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35"/>
      <c r="K89" s="216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35"/>
      <c r="K90" s="216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35"/>
      <c r="K91" s="216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35"/>
      <c r="K92" s="216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35"/>
      <c r="K93" s="216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35"/>
      <c r="K94" s="216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35"/>
      <c r="K95" s="216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35"/>
      <c r="K96" s="216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35"/>
      <c r="K97" s="216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35"/>
      <c r="K98" s="216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35"/>
      <c r="K99" s="216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35"/>
      <c r="K100" s="216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35"/>
      <c r="K101" s="216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35"/>
      <c r="K102" s="216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35"/>
      <c r="K103" s="216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35"/>
      <c r="K104" s="216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35"/>
      <c r="K105" s="216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35"/>
      <c r="K106" s="216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35"/>
      <c r="K107" s="216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35"/>
      <c r="K108" s="216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35"/>
      <c r="K109" s="216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35"/>
      <c r="K110" s="216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35"/>
      <c r="K111" s="216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35"/>
      <c r="K112" s="216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35"/>
      <c r="K113" s="216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35"/>
      <c r="K114" s="216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35"/>
      <c r="K115" s="216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35"/>
      <c r="K116" s="216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35"/>
      <c r="K117" s="216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35"/>
      <c r="K118" s="216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35"/>
      <c r="K119" s="216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35"/>
      <c r="K120" s="216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35"/>
      <c r="K121" s="216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35"/>
      <c r="K122" s="216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35"/>
      <c r="K123" s="216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35"/>
      <c r="K124" s="216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35"/>
      <c r="K125" s="216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35"/>
      <c r="K126" s="216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35"/>
      <c r="K127" s="216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35"/>
      <c r="K128" s="216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35"/>
      <c r="K129" s="216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35"/>
      <c r="K130" s="216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35"/>
      <c r="K131" s="216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35"/>
      <c r="K132" s="216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35"/>
      <c r="K133" s="216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35"/>
      <c r="K134" s="216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35"/>
      <c r="K135" s="216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35"/>
      <c r="K136" s="216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35"/>
      <c r="K137" s="216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35"/>
      <c r="K138" s="216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35"/>
      <c r="K139" s="216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35"/>
      <c r="K140" s="216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35"/>
      <c r="K141" s="216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35"/>
      <c r="K142" s="216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35"/>
      <c r="K143" s="216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35"/>
      <c r="K144" s="216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35"/>
      <c r="K145" s="216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35"/>
      <c r="K146" s="216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35"/>
      <c r="K147" s="216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35"/>
      <c r="K148" s="216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35"/>
      <c r="K149" s="216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35"/>
      <c r="K150" s="216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35"/>
      <c r="K151" s="216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35"/>
      <c r="K152" s="216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35"/>
      <c r="K153" s="216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35"/>
      <c r="K154" s="216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35"/>
      <c r="K155" s="216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35"/>
      <c r="K156" s="216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35"/>
      <c r="K157" s="216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35"/>
      <c r="K158" s="216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35"/>
      <c r="K159" s="216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35"/>
      <c r="K160" s="216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35"/>
      <c r="K161" s="216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35"/>
      <c r="K162" s="216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35"/>
      <c r="K163" s="216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35"/>
      <c r="K164" s="216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35"/>
      <c r="K165" s="216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35"/>
      <c r="K166" s="216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35"/>
      <c r="K167" s="216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35"/>
      <c r="K168" s="216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35"/>
      <c r="K169" s="216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35"/>
      <c r="K170" s="216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35"/>
      <c r="K171" s="216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35"/>
      <c r="K172" s="216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35"/>
      <c r="K173" s="216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35"/>
      <c r="K174" s="216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35"/>
      <c r="K175" s="216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35"/>
      <c r="K176" s="216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35"/>
      <c r="K177" s="216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35"/>
      <c r="K178" s="216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35"/>
      <c r="K179" s="216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35"/>
      <c r="K180" s="216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35"/>
      <c r="K181" s="216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35"/>
      <c r="K182" s="216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35"/>
      <c r="K183" s="216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35"/>
      <c r="K184" s="216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35"/>
      <c r="K185" s="216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35"/>
      <c r="K186" s="216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35"/>
      <c r="K187" s="216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35"/>
      <c r="K188" s="216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35"/>
      <c r="K189" s="216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35"/>
      <c r="K190" s="216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35"/>
      <c r="K191" s="216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35"/>
      <c r="K192" s="216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35"/>
      <c r="K193" s="216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35"/>
      <c r="K194" s="216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35"/>
      <c r="K195" s="216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35"/>
      <c r="K196" s="216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35"/>
      <c r="K197" s="216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35"/>
      <c r="K198" s="216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35"/>
      <c r="K199" s="216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35"/>
      <c r="K200" s="216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35"/>
      <c r="K201" s="216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35"/>
      <c r="K202" s="216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35"/>
      <c r="K203" s="216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35"/>
      <c r="K204" s="216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35"/>
      <c r="K205" s="216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35"/>
      <c r="K206" s="216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35"/>
      <c r="K207" s="216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35"/>
      <c r="K208" s="216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35"/>
      <c r="K209" s="216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35"/>
      <c r="K210" s="216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35"/>
      <c r="K211" s="216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35"/>
      <c r="K212" s="216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35"/>
      <c r="K213" s="216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35"/>
      <c r="K214" s="216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35"/>
      <c r="K215" s="216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35"/>
      <c r="K216" s="216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35"/>
      <c r="K217" s="216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35"/>
      <c r="K218" s="216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35"/>
      <c r="K219" s="216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35"/>
      <c r="K220" s="216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35"/>
      <c r="K221" s="216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35"/>
      <c r="K222" s="216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35"/>
      <c r="K223" s="216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35"/>
      <c r="K224" s="216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35"/>
      <c r="K225" s="216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35"/>
      <c r="K226" s="216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35"/>
      <c r="K227" s="216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35"/>
      <c r="K228" s="216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35"/>
      <c r="K229" s="216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35"/>
      <c r="K230" s="216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35"/>
      <c r="K231" s="216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35"/>
      <c r="K232" s="216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35"/>
      <c r="K233" s="216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35"/>
      <c r="K234" s="216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35"/>
      <c r="K235" s="216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35"/>
      <c r="K236" s="216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35"/>
      <c r="K237" s="216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35"/>
      <c r="K238" s="216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35"/>
      <c r="K239" s="216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35"/>
      <c r="K240" s="216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35"/>
      <c r="K241" s="216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35"/>
      <c r="K242" s="216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35"/>
      <c r="K243" s="216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35"/>
      <c r="K244" s="216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35"/>
      <c r="K245" s="216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35"/>
      <c r="K246" s="216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35"/>
      <c r="K247" s="216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35"/>
      <c r="K248" s="216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35"/>
      <c r="K249" s="216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35"/>
      <c r="K250" s="216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35"/>
      <c r="K251" s="216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35"/>
      <c r="K252" s="216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35"/>
      <c r="K253" s="216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35"/>
      <c r="K254" s="216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35"/>
      <c r="K255" s="216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35"/>
      <c r="K256" s="216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35"/>
      <c r="K257" s="216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35"/>
      <c r="K258" s="216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35"/>
      <c r="K259" s="216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35"/>
      <c r="K260" s="216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35"/>
      <c r="K261" s="216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35"/>
      <c r="K262" s="216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35"/>
      <c r="K263" s="216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35"/>
      <c r="K264" s="216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35"/>
      <c r="K265" s="216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35"/>
      <c r="K266" s="216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35"/>
      <c r="K267" s="216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35"/>
      <c r="K268" s="216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35"/>
      <c r="K269" s="216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35"/>
      <c r="K270" s="216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35"/>
      <c r="K271" s="216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35"/>
      <c r="K272" s="216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35"/>
      <c r="K273" s="216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35"/>
      <c r="K274" s="216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35"/>
      <c r="K275" s="216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35"/>
      <c r="K276" s="216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35"/>
      <c r="K277" s="216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35"/>
      <c r="K278" s="216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35"/>
      <c r="K279" s="216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35"/>
      <c r="K280" s="216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35"/>
      <c r="K281" s="216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35"/>
      <c r="K282" s="216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35"/>
      <c r="K283" s="216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35"/>
      <c r="K284" s="216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35"/>
      <c r="K285" s="216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35"/>
      <c r="K286" s="216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35"/>
      <c r="K287" s="216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35"/>
      <c r="K288" s="216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35"/>
      <c r="K289" s="216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35"/>
      <c r="K290" s="216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35"/>
      <c r="K291" s="216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35"/>
      <c r="K292" s="216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35"/>
      <c r="K293" s="216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35"/>
      <c r="K294" s="216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35"/>
      <c r="K295" s="216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35"/>
      <c r="K296" s="216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35"/>
      <c r="K297" s="216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35"/>
      <c r="K298" s="216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35"/>
      <c r="K299" s="216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35"/>
      <c r="K300" s="216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35"/>
      <c r="K301" s="216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35"/>
      <c r="K302" s="216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35"/>
      <c r="K303" s="216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35"/>
      <c r="K304" s="216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35"/>
      <c r="K305" s="216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35"/>
      <c r="K306" s="216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35"/>
      <c r="K307" s="216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35"/>
      <c r="K308" s="216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35"/>
      <c r="K309" s="216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35"/>
      <c r="K310" s="216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35"/>
      <c r="K311" s="216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35"/>
      <c r="K312" s="216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35"/>
      <c r="K313" s="216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35"/>
      <c r="K314" s="216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35"/>
      <c r="K315" s="216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35"/>
      <c r="K316" s="216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35"/>
      <c r="K317" s="216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35"/>
      <c r="K318" s="216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35"/>
      <c r="K319" s="216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212"/>
      <c r="K320" s="217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35"/>
      <c r="K321" s="218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35"/>
      <c r="K322" s="218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35"/>
      <c r="K323" s="218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35"/>
      <c r="K324" s="218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35"/>
      <c r="K325" s="218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35"/>
      <c r="K326" s="218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35"/>
      <c r="K327" s="218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35"/>
      <c r="K328" s="218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35"/>
      <c r="K329" s="218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35"/>
      <c r="K330" s="218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35"/>
      <c r="K331" s="218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35"/>
      <c r="K332" s="218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35"/>
      <c r="K333" s="218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35"/>
      <c r="K334" s="218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35"/>
      <c r="K335" s="218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35"/>
      <c r="K336" s="218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35"/>
      <c r="K337" s="218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35"/>
      <c r="K338" s="218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35"/>
      <c r="K339" s="218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35"/>
      <c r="K340" s="218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35"/>
      <c r="K341" s="218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35"/>
      <c r="K342" s="218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35"/>
      <c r="K343" s="218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35"/>
      <c r="K344" s="218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35"/>
      <c r="K345" s="218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35"/>
      <c r="K346" s="218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35"/>
      <c r="K347" s="218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35"/>
      <c r="K348" s="218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35"/>
      <c r="K349" s="218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35"/>
      <c r="K350" s="218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35"/>
      <c r="K351" s="218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35"/>
      <c r="K352" s="218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35"/>
      <c r="K353" s="218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35"/>
      <c r="K354" s="218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35"/>
      <c r="K355" s="218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35"/>
      <c r="K356" s="218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35"/>
      <c r="K357" s="218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35"/>
      <c r="K358" s="218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35"/>
      <c r="K359" s="218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35"/>
      <c r="K360" s="218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35"/>
      <c r="K361" s="218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35"/>
      <c r="K362" s="218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35"/>
      <c r="K363" s="218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35"/>
      <c r="K364" s="218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35"/>
      <c r="K365" s="218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35"/>
      <c r="K366" s="218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35"/>
      <c r="K367" s="218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35"/>
      <c r="K368" s="218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35"/>
      <c r="K369" s="218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35"/>
      <c r="K370" s="218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35"/>
      <c r="K371" s="218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35"/>
      <c r="K372" s="218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35"/>
      <c r="K373" s="218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35"/>
      <c r="K374" s="218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35"/>
      <c r="K375" s="218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35"/>
      <c r="K376" s="218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35"/>
      <c r="K377" s="218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35"/>
      <c r="K378" s="218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35"/>
      <c r="K379" s="218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35"/>
      <c r="K380" s="218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35"/>
      <c r="K381" s="218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35"/>
      <c r="K382" s="218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35"/>
      <c r="K383" s="218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35"/>
      <c r="K384" s="218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35"/>
      <c r="K385" s="218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35"/>
      <c r="K386" s="218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35"/>
      <c r="K387" s="218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35"/>
      <c r="K388" s="218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35"/>
      <c r="K389" s="218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35"/>
      <c r="K390" s="218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35"/>
      <c r="K391" s="218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35"/>
      <c r="K392" s="218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35"/>
      <c r="K393" s="218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35"/>
      <c r="K394" s="218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35"/>
      <c r="K395" s="218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35"/>
      <c r="K396" s="218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35"/>
      <c r="K397" s="218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35"/>
      <c r="K398" s="218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35"/>
      <c r="K399" s="218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35"/>
      <c r="K400" s="218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35"/>
      <c r="K401" s="218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35"/>
      <c r="K402" s="218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35"/>
      <c r="K403" s="218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35"/>
      <c r="K404" s="218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35"/>
      <c r="K405" s="218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35"/>
      <c r="K406" s="218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35"/>
      <c r="K407" s="218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35"/>
      <c r="K408" s="218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35"/>
      <c r="K409" s="218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35"/>
      <c r="K410" s="218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35"/>
      <c r="K411" s="218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35"/>
      <c r="K412" s="218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35"/>
      <c r="K413" s="218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35"/>
      <c r="K414" s="218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35"/>
      <c r="K415" s="218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35"/>
      <c r="K416" s="218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35"/>
      <c r="K417" s="218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35"/>
      <c r="K418" s="218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35"/>
      <c r="K419" s="218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35"/>
      <c r="K420" s="218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35"/>
      <c r="K421" s="218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35"/>
      <c r="K422" s="218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35"/>
      <c r="K423" s="218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35"/>
      <c r="K424" s="218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35"/>
      <c r="K425" s="218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35"/>
      <c r="K426" s="218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35"/>
      <c r="K427" s="218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35"/>
      <c r="K428" s="218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35"/>
      <c r="K429" s="218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35"/>
      <c r="K430" s="218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35"/>
      <c r="K431" s="218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35"/>
      <c r="K432" s="218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35"/>
      <c r="K433" s="218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35"/>
      <c r="K434" s="218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35"/>
      <c r="K435" s="218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35"/>
      <c r="K436" s="218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35"/>
      <c r="K437" s="218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35"/>
      <c r="K438" s="218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35"/>
      <c r="K439" s="218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35"/>
      <c r="K440" s="218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35"/>
      <c r="K441" s="218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35"/>
      <c r="K442" s="218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35"/>
      <c r="K443" s="218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35"/>
      <c r="K444" s="218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35"/>
      <c r="K445" s="218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35"/>
      <c r="K446" s="218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35"/>
      <c r="K447" s="218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35"/>
      <c r="K448" s="218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35"/>
      <c r="K449" s="218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35"/>
      <c r="K450" s="218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35"/>
      <c r="K451" s="218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35"/>
      <c r="K452" s="218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35"/>
      <c r="K453" s="218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35"/>
      <c r="K454" s="218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35"/>
      <c r="K455" s="218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35"/>
      <c r="K456" s="218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35"/>
      <c r="K457" s="218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35"/>
      <c r="K458" s="218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35"/>
      <c r="K459" s="218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35"/>
      <c r="K460" s="218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35"/>
      <c r="K461" s="218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35"/>
      <c r="K462" s="218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35"/>
      <c r="K463" s="218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35"/>
      <c r="K464" s="218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35"/>
      <c r="K465" s="218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35"/>
      <c r="K466" s="218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35"/>
      <c r="K467" s="218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35"/>
      <c r="K468" s="218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35"/>
      <c r="K469" s="218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35"/>
      <c r="K470" s="218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35"/>
      <c r="K471" s="218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35"/>
      <c r="K472" s="218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35"/>
      <c r="K473" s="218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35"/>
      <c r="K474" s="218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35"/>
      <c r="K475" s="218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35"/>
      <c r="K476" s="218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35"/>
      <c r="K477" s="218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35"/>
      <c r="K478" s="218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35"/>
      <c r="K479" s="218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35"/>
      <c r="K480" s="218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35"/>
      <c r="K481" s="218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35"/>
      <c r="K482" s="218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35"/>
      <c r="K483" s="218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35"/>
      <c r="K484" s="218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35"/>
      <c r="K485" s="218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35"/>
      <c r="K486" s="218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35"/>
      <c r="K487" s="218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35"/>
      <c r="K488" s="218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35"/>
      <c r="K489" s="218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35"/>
      <c r="K490" s="218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35"/>
      <c r="K491" s="218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35"/>
      <c r="K492" s="218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35"/>
      <c r="K493" s="218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35"/>
      <c r="K494" s="218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35"/>
      <c r="K495" s="218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35"/>
      <c r="K496" s="218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35"/>
      <c r="K497" s="218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35"/>
      <c r="K498" s="218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35"/>
      <c r="K499" s="218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35"/>
      <c r="K500" s="218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35"/>
      <c r="K501" s="218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35"/>
      <c r="K502" s="218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35"/>
      <c r="K503" s="218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35"/>
      <c r="K504" s="218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35"/>
      <c r="K505" s="218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35"/>
      <c r="K506" s="218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35"/>
      <c r="K507" s="218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35"/>
      <c r="K508" s="218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35"/>
      <c r="K509" s="218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35"/>
      <c r="K510" s="218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35"/>
      <c r="K511" s="218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35"/>
      <c r="K512" s="218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35"/>
      <c r="K513" s="218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35"/>
      <c r="K514" s="218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35"/>
      <c r="K515" s="218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35"/>
      <c r="K516" s="218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35"/>
      <c r="K517" s="218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35"/>
      <c r="K518" s="218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35"/>
      <c r="K519" s="218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35"/>
      <c r="K520" s="218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35"/>
      <c r="K521" s="218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36"/>
      <c r="K522" s="218"/>
    </row>
  </sheetData>
  <sheetProtection algorithmName="SHA-512" hashValue="haX2FJ7y7DXhOENausfme1Rvbhb0kQtTnJ5H1hqevQdsy+gVotKKAo5ECVAugn1QDgLfyv/nyK+NyYnB8VqN2g==" saltValue="bTCw4HSF68FJYMBXGoVGbg==" spinCount="100000" sheet="1" objects="1" scenarios="1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Beta_Round_1_dt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20481" r:id="rId3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K522"/>
  <sheetViews>
    <sheetView topLeftCell="A7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201" t="s">
        <v>162</v>
      </c>
      <c r="C4" s="202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182"/>
      <c r="K320" s="212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Iea2TMl7JhbFVJL3enDPPSPrsnTdKmBeGoYPo517SheQvjJmeqiFIvPFwdweYTQYZac98/5Iw9eOQa/K8Pl1dQ==" saltValue="Dt80aCJa4Dl/vt+kpz0g4w==" spinCount="100000" sheet="1" objects="1" scenarios="1"/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Beta_Round_1_dt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50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21505" r:id="rId3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522"/>
  <sheetViews>
    <sheetView zoomScale="85" zoomScaleNormal="85" workbookViewId="0">
      <selection activeCell="E20" sqref="E20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3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182"/>
      <c r="K320" s="212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/64Usw8jscrIrTEl5WT52Pzo+548lkEjeXiDWhwxZN2t6B3RsqHwRTt7y/ajQTlE/R/JlhYiMuP5wQA7sVvUTw==" saltValue="Peue2f58aj9K9fN/nl/3hA==" spinCount="100000" sheet="1" objects="1" scenarios="1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3:D13"/>
    <mergeCell ref="C8:D11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Beta_Round_1_dt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21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79" t="s">
        <v>154</v>
      </c>
      <c r="C2" s="266"/>
      <c r="D2" s="6"/>
      <c r="E2" s="6"/>
      <c r="H2" s="2"/>
    </row>
    <row r="3" spans="1:37" ht="15.75" thickBot="1" x14ac:dyDescent="0.3">
      <c r="B3" s="280"/>
      <c r="C3" s="267"/>
      <c r="D3" s="4"/>
      <c r="E3" s="4"/>
      <c r="H3" s="2"/>
    </row>
    <row r="4" spans="1:37" ht="15.75" thickBot="1" x14ac:dyDescent="0.3">
      <c r="B4" s="175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68" t="s">
        <v>6</v>
      </c>
      <c r="C8" s="271"/>
      <c r="D8" s="272"/>
      <c r="E8" s="179"/>
      <c r="F8" s="1" t="s">
        <v>46</v>
      </c>
      <c r="H8" s="5"/>
    </row>
    <row r="9" spans="1:37" x14ac:dyDescent="0.25">
      <c r="B9" s="269"/>
      <c r="C9" s="273"/>
      <c r="D9" s="274"/>
      <c r="E9" s="179"/>
      <c r="F9" s="2"/>
      <c r="H9" s="5"/>
    </row>
    <row r="10" spans="1:37" x14ac:dyDescent="0.25">
      <c r="B10" s="269"/>
      <c r="C10" s="273"/>
      <c r="D10" s="274"/>
      <c r="E10" s="179"/>
      <c r="H10" s="5"/>
    </row>
    <row r="11" spans="1:37" ht="15.75" thickBot="1" x14ac:dyDescent="0.3">
      <c r="B11" s="270"/>
      <c r="C11" s="275"/>
      <c r="D11" s="276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77"/>
      <c r="D13" s="278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oNA0jghXpsst24UU3o/ldH0ALDIeHzZ6hdYar3LJoyxBIVeEEb7JK4nM+js3vOenPT49zmvU+fCuadjnnYAxdA==" saltValue="Y6C5ue4/6tkb3qYG3OD3Ug==" spinCount="100000" sheet="1" objects="1" scenarios="1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Beta_Round_2_dt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Legend</vt:lpstr>
      <vt:lpstr>Summary</vt:lpstr>
      <vt:lpstr>Project Details</vt:lpstr>
      <vt:lpstr>Scripts Review</vt:lpstr>
      <vt:lpstr>Copyedit</vt:lpstr>
      <vt:lpstr>Client Round</vt:lpstr>
      <vt:lpstr>Beta 1-Review 1</vt:lpstr>
      <vt:lpstr>Beta 2-Review 2</vt:lpstr>
      <vt:lpstr>Beta 3-Review 3</vt:lpstr>
      <vt:lpstr>Client Beta-Feedback</vt:lpstr>
      <vt:lpstr>Gold-Review 4</vt:lpstr>
      <vt:lpstr>Client Gold</vt:lpstr>
      <vt:lpstr>Screenshots</vt:lpstr>
      <vt:lpstr>Live</vt:lpstr>
      <vt:lpstr>QA Spot Check</vt:lpstr>
      <vt:lpstr>Data validation new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Julia Paul</cp:lastModifiedBy>
  <dcterms:created xsi:type="dcterms:W3CDTF">2015-03-27T08:20:49Z</dcterms:created>
  <dcterms:modified xsi:type="dcterms:W3CDTF">2016-09-20T15:52:41Z</dcterms:modified>
</cp:coreProperties>
</file>